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0" windowWidth="14355" windowHeight="7740"/>
  </bookViews>
  <sheets>
    <sheet name="Simulator plata esalonata" sheetId="4" r:id="rId1"/>
  </sheets>
  <definedNames>
    <definedName name="_xlnm.Print_Area" localSheetId="0">'Simulator plata esalonata'!$A$1:$E$72</definedName>
  </definedNames>
  <calcPr calcId="145621"/>
</workbook>
</file>

<file path=xl/calcChain.xml><?xml version="1.0" encoding="utf-8"?>
<calcChain xmlns="http://schemas.openxmlformats.org/spreadsheetml/2006/main">
  <c r="B5" i="4" l="1"/>
  <c r="C6" i="4" l="1"/>
  <c r="C4" i="4" l="1"/>
  <c r="D6" i="4"/>
  <c r="B12" i="4" l="1"/>
  <c r="C12" i="4" l="1"/>
  <c r="D12" i="4" s="1"/>
  <c r="E12" i="4"/>
  <c r="B13" i="4" s="1"/>
  <c r="C13" i="4" s="1"/>
  <c r="E13" i="4" l="1"/>
  <c r="D13" i="4"/>
  <c r="B14" i="4" l="1"/>
  <c r="C14" i="4" l="1"/>
  <c r="D14" i="4" s="1"/>
  <c r="E14" i="4"/>
  <c r="B15" i="4" s="1"/>
  <c r="C15" i="4" s="1"/>
  <c r="E15" i="4" l="1"/>
  <c r="B16" i="4" s="1"/>
  <c r="D15" i="4"/>
  <c r="C16" i="4" l="1"/>
  <c r="D16" i="4" s="1"/>
  <c r="E16" i="4"/>
  <c r="B17" i="4" s="1"/>
  <c r="C17" i="4" s="1"/>
  <c r="D17" i="4" l="1"/>
  <c r="E17" i="4"/>
  <c r="B18" i="4" s="1"/>
  <c r="C18" i="4" l="1"/>
  <c r="D18" i="4" s="1"/>
  <c r="E18" i="4"/>
  <c r="B19" i="4" l="1"/>
  <c r="C19" i="4" l="1"/>
  <c r="D19" i="4" s="1"/>
  <c r="E19" i="4"/>
  <c r="B20" i="4" l="1"/>
  <c r="C20" i="4" s="1"/>
  <c r="E20" i="4" l="1"/>
  <c r="D20" i="4"/>
  <c r="B21" i="4" l="1"/>
  <c r="C21" i="4" s="1"/>
  <c r="E21" i="4" l="1"/>
  <c r="D21" i="4"/>
  <c r="B22" i="4" l="1"/>
  <c r="C22" i="4" s="1"/>
  <c r="D22" i="4" l="1"/>
  <c r="E22" i="4"/>
  <c r="B23" i="4" l="1"/>
  <c r="C23" i="4" s="1"/>
  <c r="D23" i="4" l="1"/>
  <c r="E23" i="4"/>
  <c r="B24" i="4" s="1"/>
  <c r="C24" i="4" s="1"/>
  <c r="D24" i="4" l="1"/>
  <c r="E24" i="4"/>
  <c r="B25" i="4" l="1"/>
  <c r="C25" i="4" s="1"/>
  <c r="D25" i="4" l="1"/>
  <c r="E25" i="4"/>
  <c r="B26" i="4" s="1"/>
  <c r="C26" i="4" s="1"/>
  <c r="D26" i="4" l="1"/>
  <c r="E26" i="4"/>
  <c r="B27" i="4" s="1"/>
  <c r="C27" i="4" s="1"/>
  <c r="D27" i="4" l="1"/>
  <c r="E27" i="4"/>
  <c r="B28" i="4" s="1"/>
  <c r="C28" i="4" s="1"/>
  <c r="D28" i="4" l="1"/>
  <c r="E28" i="4"/>
  <c r="B29" i="4" l="1"/>
  <c r="C29" i="4" s="1"/>
  <c r="D29" i="4" l="1"/>
  <c r="E29" i="4"/>
  <c r="B30" i="4" s="1"/>
  <c r="C30" i="4" s="1"/>
  <c r="D30" i="4" l="1"/>
  <c r="E30" i="4"/>
  <c r="B31" i="4" l="1"/>
  <c r="C31" i="4" s="1"/>
  <c r="D31" i="4" l="1"/>
  <c r="E31" i="4"/>
  <c r="B32" i="4" s="1"/>
  <c r="C32" i="4" s="1"/>
  <c r="D32" i="4" l="1"/>
  <c r="E32" i="4"/>
  <c r="B33" i="4" s="1"/>
  <c r="C33" i="4" s="1"/>
  <c r="D33" i="4" l="1"/>
  <c r="E33" i="4"/>
  <c r="B34" i="4" s="1"/>
  <c r="C34" i="4" s="1"/>
  <c r="D34" i="4" l="1"/>
  <c r="E34" i="4"/>
  <c r="B35" i="4" s="1"/>
  <c r="C35" i="4" s="1"/>
  <c r="D35" i="4" l="1"/>
  <c r="E35" i="4"/>
  <c r="B36" i="4" s="1"/>
  <c r="C36" i="4" s="1"/>
  <c r="D36" i="4" l="1"/>
  <c r="E36" i="4"/>
  <c r="B37" i="4" s="1"/>
  <c r="C37" i="4" s="1"/>
  <c r="D37" i="4" l="1"/>
  <c r="E37" i="4"/>
  <c r="B38" i="4" s="1"/>
  <c r="C38" i="4" s="1"/>
  <c r="D38" i="4" l="1"/>
  <c r="E38" i="4"/>
  <c r="B39" i="4" s="1"/>
  <c r="C39" i="4" s="1"/>
  <c r="D39" i="4" l="1"/>
  <c r="E39" i="4"/>
  <c r="B40" i="4" s="1"/>
  <c r="C40" i="4" s="1"/>
  <c r="D40" i="4" l="1"/>
  <c r="E40" i="4"/>
  <c r="B41" i="4" s="1"/>
  <c r="C41" i="4" s="1"/>
  <c r="D41" i="4" l="1"/>
  <c r="E41" i="4"/>
  <c r="B42" i="4" s="1"/>
  <c r="C42" i="4" s="1"/>
  <c r="D42" i="4" l="1"/>
  <c r="E42" i="4"/>
  <c r="B43" i="4" s="1"/>
  <c r="C43" i="4" s="1"/>
  <c r="D43" i="4" l="1"/>
  <c r="E43" i="4"/>
  <c r="B44" i="4" s="1"/>
  <c r="C44" i="4" s="1"/>
  <c r="D44" i="4" l="1"/>
  <c r="E44" i="4"/>
  <c r="B45" i="4" l="1"/>
  <c r="C45" i="4" s="1"/>
  <c r="D45" i="4" l="1"/>
  <c r="E45" i="4"/>
  <c r="B46" i="4" l="1"/>
  <c r="C46" i="4" s="1"/>
  <c r="D46" i="4" l="1"/>
  <c r="E46" i="4"/>
  <c r="B47" i="4" l="1"/>
  <c r="C47" i="4" s="1"/>
  <c r="D47" i="4" l="1"/>
  <c r="E47" i="4"/>
  <c r="B48" i="4" l="1"/>
  <c r="C48" i="4" s="1"/>
  <c r="D48" i="4" l="1"/>
  <c r="E48" i="4"/>
  <c r="B49" i="4" l="1"/>
  <c r="C49" i="4" s="1"/>
  <c r="D49" i="4" l="1"/>
  <c r="E49" i="4"/>
  <c r="B50" i="4" l="1"/>
  <c r="C50" i="4" s="1"/>
  <c r="D50" i="4" l="1"/>
  <c r="E50" i="4"/>
  <c r="B51" i="4" s="1"/>
  <c r="C51" i="4" s="1"/>
  <c r="D51" i="4" l="1"/>
  <c r="E51" i="4"/>
  <c r="B52" i="4" s="1"/>
  <c r="C52" i="4" s="1"/>
  <c r="D52" i="4" l="1"/>
  <c r="E52" i="4"/>
  <c r="B53" i="4" s="1"/>
  <c r="C53" i="4" s="1"/>
  <c r="D53" i="4" l="1"/>
  <c r="E53" i="4"/>
  <c r="B54" i="4" s="1"/>
  <c r="C54" i="4" s="1"/>
  <c r="D54" i="4" l="1"/>
  <c r="E54" i="4"/>
  <c r="B55" i="4" s="1"/>
  <c r="C55" i="4" s="1"/>
  <c r="D55" i="4" l="1"/>
  <c r="E55" i="4"/>
  <c r="B56" i="4" s="1"/>
  <c r="C56" i="4" s="1"/>
  <c r="D56" i="4" l="1"/>
  <c r="E56" i="4"/>
  <c r="B57" i="4" l="1"/>
  <c r="C57" i="4" s="1"/>
  <c r="D57" i="4" l="1"/>
  <c r="E57" i="4"/>
  <c r="B58" i="4" l="1"/>
  <c r="C58" i="4" s="1"/>
  <c r="D58" i="4" l="1"/>
  <c r="E58" i="4"/>
  <c r="B59" i="4" l="1"/>
  <c r="C59" i="4" s="1"/>
  <c r="D59" i="4" l="1"/>
  <c r="E59" i="4"/>
  <c r="B60" i="4" l="1"/>
  <c r="C60" i="4" s="1"/>
  <c r="D60" i="4" l="1"/>
  <c r="E60" i="4"/>
  <c r="B61" i="4" l="1"/>
  <c r="C61" i="4" s="1"/>
  <c r="D61" i="4" l="1"/>
  <c r="E61" i="4"/>
  <c r="B62" i="4" l="1"/>
  <c r="C62" i="4" s="1"/>
  <c r="D62" i="4" l="1"/>
  <c r="E62" i="4"/>
  <c r="B63" i="4" l="1"/>
  <c r="C63" i="4" s="1"/>
  <c r="D63" i="4" l="1"/>
  <c r="E63" i="4"/>
  <c r="B64" i="4" l="1"/>
  <c r="C64" i="4" s="1"/>
  <c r="D64" i="4" l="1"/>
  <c r="E64" i="4"/>
  <c r="B65" i="4" l="1"/>
  <c r="C65" i="4" s="1"/>
  <c r="D65" i="4" l="1"/>
  <c r="E65" i="4"/>
  <c r="B66" i="4" l="1"/>
  <c r="C66" i="4" s="1"/>
  <c r="D66" i="4" l="1"/>
  <c r="E66" i="4"/>
  <c r="B67" i="4" l="1"/>
  <c r="C67" i="4" s="1"/>
  <c r="D67" i="4" l="1"/>
  <c r="E67" i="4"/>
  <c r="B68" i="4" l="1"/>
  <c r="C68" i="4" s="1"/>
  <c r="D68" i="4" l="1"/>
  <c r="E68" i="4"/>
  <c r="B69" i="4" l="1"/>
  <c r="C69" i="4" s="1"/>
  <c r="D69" i="4" l="1"/>
  <c r="E69" i="4"/>
  <c r="B70" i="4" l="1"/>
  <c r="C70" i="4" s="1"/>
  <c r="D70" i="4" l="1"/>
  <c r="E70" i="4"/>
  <c r="B71" i="4" s="1"/>
  <c r="B8" i="4" s="1"/>
  <c r="C8" i="4" s="1"/>
  <c r="C71" i="4" l="1"/>
  <c r="D71" i="4" s="1"/>
  <c r="B72" i="4"/>
  <c r="E71" i="4"/>
  <c r="C72" i="4" l="1"/>
  <c r="D72" i="4" l="1"/>
</calcChain>
</file>

<file path=xl/sharedStrings.xml><?xml version="1.0" encoding="utf-8"?>
<sst xmlns="http://schemas.openxmlformats.org/spreadsheetml/2006/main" count="76" uniqueCount="76">
  <si>
    <t>Valoare transa lunara bruta (lei)</t>
  </si>
  <si>
    <t>% impozit pe venit</t>
  </si>
  <si>
    <t>luna 1</t>
  </si>
  <si>
    <t>luna 2</t>
  </si>
  <si>
    <t>luna 3</t>
  </si>
  <si>
    <t>luna 4</t>
  </si>
  <si>
    <t>luna 5</t>
  </si>
  <si>
    <t>luna 6</t>
  </si>
  <si>
    <t>luna 7</t>
  </si>
  <si>
    <t>luna 8</t>
  </si>
  <si>
    <t>luna 9</t>
  </si>
  <si>
    <t>luna 10</t>
  </si>
  <si>
    <t>luna 11</t>
  </si>
  <si>
    <t>luna 12</t>
  </si>
  <si>
    <t>luna 13</t>
  </si>
  <si>
    <t>luna 14</t>
  </si>
  <si>
    <t>luna 15</t>
  </si>
  <si>
    <t>luna 16</t>
  </si>
  <si>
    <t>luna 17</t>
  </si>
  <si>
    <t>luna 18</t>
  </si>
  <si>
    <t>luna 19</t>
  </si>
  <si>
    <t>luna 20</t>
  </si>
  <si>
    <t>luna 21</t>
  </si>
  <si>
    <t>luna 22</t>
  </si>
  <si>
    <t>luna 23</t>
  </si>
  <si>
    <t>luna 24</t>
  </si>
  <si>
    <t>luna 25</t>
  </si>
  <si>
    <t>luna 26</t>
  </si>
  <si>
    <t>luna 27</t>
  </si>
  <si>
    <t>luna 28</t>
  </si>
  <si>
    <t>luna 29</t>
  </si>
  <si>
    <t>luna 30</t>
  </si>
  <si>
    <t>luna 31</t>
  </si>
  <si>
    <t>luna 32</t>
  </si>
  <si>
    <t>luna 33</t>
  </si>
  <si>
    <t>luna 34</t>
  </si>
  <si>
    <t>luna 35</t>
  </si>
  <si>
    <t>luna 36</t>
  </si>
  <si>
    <t>luna 37</t>
  </si>
  <si>
    <t>luna 38</t>
  </si>
  <si>
    <t>luna 39</t>
  </si>
  <si>
    <t>luna 40</t>
  </si>
  <si>
    <t>luna 41</t>
  </si>
  <si>
    <t>luna 42</t>
  </si>
  <si>
    <t>luna 43</t>
  </si>
  <si>
    <t>luna 44</t>
  </si>
  <si>
    <t>luna 45</t>
  </si>
  <si>
    <t>luna 46</t>
  </si>
  <si>
    <t>luna 47</t>
  </si>
  <si>
    <t>luna 48</t>
  </si>
  <si>
    <t>luna 49</t>
  </si>
  <si>
    <t>luna 50</t>
  </si>
  <si>
    <t>luna 51</t>
  </si>
  <si>
    <t>luna 52</t>
  </si>
  <si>
    <t>luna 53</t>
  </si>
  <si>
    <t>luna 54</t>
  </si>
  <si>
    <t>luna 55</t>
  </si>
  <si>
    <t>luna 56</t>
  </si>
  <si>
    <t>luna 57</t>
  </si>
  <si>
    <t>luna 58</t>
  </si>
  <si>
    <t>luna 59</t>
  </si>
  <si>
    <t>luna 60</t>
  </si>
  <si>
    <t>Luni de plata</t>
  </si>
  <si>
    <t>Valoarea soldului ramas de plata (lei)</t>
  </si>
  <si>
    <t>Total</t>
  </si>
  <si>
    <r>
      <rPr>
        <b/>
        <u/>
        <sz val="18"/>
        <color rgb="FFFFFF00"/>
        <rFont val="Calibri"/>
        <family val="2"/>
        <scheme val="minor"/>
      </rPr>
      <t>Pasul 1</t>
    </r>
    <r>
      <rPr>
        <b/>
        <sz val="18"/>
        <color rgb="FFFFFF00"/>
        <rFont val="Calibri"/>
        <family val="2"/>
        <scheme val="minor"/>
      </rPr>
      <t>: completezi valoarea activului (lei)</t>
    </r>
  </si>
  <si>
    <r>
      <rPr>
        <b/>
        <u/>
        <sz val="18"/>
        <color rgb="FFFFFF00"/>
        <rFont val="Calibri"/>
        <family val="2"/>
        <scheme val="minor"/>
      </rPr>
      <t>Pasul 2</t>
    </r>
    <r>
      <rPr>
        <b/>
        <sz val="18"/>
        <color rgb="FFFFFF00"/>
        <rFont val="Calibri"/>
        <family val="2"/>
        <scheme val="minor"/>
      </rPr>
      <t>: completezi valoarea transei lunare brute dorite (lei)</t>
    </r>
  </si>
  <si>
    <t>Numar transe lunare rezultate</t>
  </si>
  <si>
    <t>SIMULATOR PLATA ESALONATA PENSIE PRIVATA*</t>
  </si>
  <si>
    <t>Impozit pe venitul din pensii (lei)**</t>
  </si>
  <si>
    <t>Valoare transa lunara neta (lei)***</t>
  </si>
  <si>
    <t>Valoarea minima in lei a transei lunare, calculata in functie de valoarea activului***</t>
  </si>
  <si>
    <r>
      <t>Cum afli valoarea activului personal?
• Pentru Fondul de Pensii Admninistrat Privat BCR ("</t>
    </r>
    <r>
      <rPr>
        <b/>
        <u/>
        <sz val="14"/>
        <color theme="1"/>
        <rFont val="Calibri"/>
        <family val="2"/>
        <scheme val="minor"/>
      </rPr>
      <t>Pilonul 2</t>
    </r>
    <r>
      <rPr>
        <b/>
        <sz val="14"/>
        <color theme="1"/>
        <rFont val="Calibri"/>
        <family val="2"/>
        <scheme val="minor"/>
      </rPr>
      <t>"):
   - Iti faci cont 24 Pensie pe www.pensiibcr.ro SAU
   - Soliciti extras de cont la pensiibcr@bcr.ro
• Pentru Fondul de Pensii Facultative BCR Plus ("</t>
    </r>
    <r>
      <rPr>
        <b/>
        <u/>
        <sz val="14"/>
        <color theme="1"/>
        <rFont val="Calibri"/>
        <family val="2"/>
        <scheme val="minor"/>
      </rPr>
      <t>Pilonul 3</t>
    </r>
    <r>
      <rPr>
        <b/>
        <sz val="14"/>
        <color theme="1"/>
        <rFont val="Calibri"/>
        <family val="2"/>
        <scheme val="minor"/>
      </rPr>
      <t xml:space="preserve">"):
   - Iti faci cont 24 Pensie pe www.pensiibcr.ro SAU
   - Suni la 021.9503                                                        </t>
    </r>
    <r>
      <rPr>
        <b/>
        <sz val="14"/>
        <color rgb="FFFF0000"/>
        <rFont val="Calibri"/>
        <family val="2"/>
        <charset val="238"/>
        <scheme val="minor"/>
      </rPr>
      <t/>
    </r>
  </si>
  <si>
    <t>Afla care este solutia potrivita pentru tine pentru incasarea pensiei!
Foloseste simulatorul de mai jos pentru o estimare a valorii ratei lunare si a numarului de rate.
Conform Art. 100 din Codul fiscal, asa cum a fost el modificat prin Legea nr. 2 din 12 ianuarie 2017 pentru modificarea si completarea Legii nr. 227/2015 privind Codul fiscal si pentru modificarea Legii nr. 95/2006 privind reforma in domeniul sanatatii: "Venitul impozabil lunar din pensii se stabileste prin deducerea din venitul din pensie a sumei neimpozabile lunare de 2,000 lei."</t>
  </si>
  <si>
    <t>Conform legii, valoarea unei rate lunare este de minim 500 lei, cu exceptia ultimei rate, care va fi o rata reziduala,  pe o perioada de maxim 5 ani.</t>
  </si>
  <si>
    <r>
      <rPr>
        <b/>
        <u/>
        <sz val="18"/>
        <rFont val="Calibri"/>
        <family val="2"/>
        <scheme val="minor"/>
      </rPr>
      <t>Important:</t>
    </r>
    <r>
      <rPr>
        <b/>
        <sz val="14"/>
        <rFont val="Calibri"/>
        <family val="2"/>
        <scheme val="minor"/>
      </rPr>
      <t xml:space="preserve">
* Calculele prezentate sunt pur orientative si nu angajeaza in niciun fel BCR Pensii si Fondul de Pensii Administrat Privat BCR/Fondul de Pensii Facultative BCR Plus. Plata se va realiza conform cererii depuse de Dvs. si a graficului transmis de catre BCR Pensii in termen de 10 zile lucrătoare de la data depunerii documentației complete, prin care va revendicati drepturile cuvenite. Graficul va contine cel putin elementele prevazute in normele Autoritatii de Supraveghere Financiara emise in interpretarea Legii 411/2004 si a Legii 204/2006, ce reglementeaza utilizarea activului personal net al participantului la un fond de pensii administrat privat/fond de pensii facultative, dupa caz, respectiv: a) data și cuantumul fiecarei plati esalonate; b) soldul ramas dupa fiecare plata; c) valoarea ratei reziduale.                                                                                                                                                                                                                                                                                                                                                                ** Calculul de impozit pe venitul din pensii are la baza prevederile Codului Fiscal, referitoare la modalitatea de calcul, cota si plafon neimpozabil in vigoare la aceasta data;
*** Valoarea transei lunare nete rezultata in estimarea de mai jos nu ia in calcul comisioanele bancare pentru efectuarea viramentelor sau, dupa caz, taxele postale (in cazul in care ati optat pentru plata sumelor cuvenite prin mandat postal). Acestea vor fi deduse din suma reprezentand valoarea transei lunare nete. Calculul valorilor lunare are in vedere dobanda 0% la cont curent.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</si>
</sst>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l_e_i_-;\-* #,##0.00\ _l_e_i_-;_-* &quot;-&quot;??\ _l_e_i_-;_-@_-"/>
  </numFmts>
  <fonts count="19" x14ac:knownFonts="1">
    <font>
      <sz val="11"/>
      <color theme="1"/>
      <name val="Calibri"/>
      <family val="2"/>
      <charset val="238"/>
      <scheme val="minor"/>
    </font>
    <font>
      <sz val="11"/>
      <color theme="1"/>
      <name val="Calibri"/>
      <family val="2"/>
      <charset val="238"/>
      <scheme val="minor"/>
    </font>
    <font>
      <sz val="14"/>
      <color theme="1"/>
      <name val="Calibri"/>
      <family val="2"/>
      <scheme val="minor"/>
    </font>
    <font>
      <b/>
      <sz val="18"/>
      <color theme="0"/>
      <name val="Calibri"/>
      <family val="2"/>
      <scheme val="minor"/>
    </font>
    <font>
      <sz val="18"/>
      <color theme="1"/>
      <name val="Calibri"/>
      <family val="2"/>
      <scheme val="minor"/>
    </font>
    <font>
      <b/>
      <sz val="14"/>
      <color theme="1"/>
      <name val="Calibri"/>
      <family val="2"/>
      <scheme val="minor"/>
    </font>
    <font>
      <b/>
      <sz val="14"/>
      <name val="Calibri"/>
      <family val="2"/>
      <scheme val="minor"/>
    </font>
    <font>
      <sz val="14"/>
      <name val="Calibri"/>
      <family val="2"/>
      <scheme val="minor"/>
    </font>
    <font>
      <b/>
      <sz val="18"/>
      <color theme="1"/>
      <name val="Calibri"/>
      <family val="2"/>
      <scheme val="minor"/>
    </font>
    <font>
      <b/>
      <sz val="18"/>
      <color rgb="FFFFFF00"/>
      <name val="Calibri"/>
      <family val="2"/>
      <scheme val="minor"/>
    </font>
    <font>
      <b/>
      <u/>
      <sz val="18"/>
      <color rgb="FFFFFF00"/>
      <name val="Calibri"/>
      <family val="2"/>
      <scheme val="minor"/>
    </font>
    <font>
      <b/>
      <sz val="18"/>
      <name val="Calibri"/>
      <family val="2"/>
      <scheme val="minor"/>
    </font>
    <font>
      <b/>
      <sz val="20"/>
      <color theme="0"/>
      <name val="Calibri"/>
      <family val="2"/>
      <scheme val="minor"/>
    </font>
    <font>
      <b/>
      <sz val="14"/>
      <color rgb="FFFF0000"/>
      <name val="Calibri"/>
      <family val="2"/>
      <charset val="238"/>
      <scheme val="minor"/>
    </font>
    <font>
      <b/>
      <sz val="20"/>
      <color rgb="FFFFFF00"/>
      <name val="Calibri"/>
      <family val="2"/>
      <charset val="238"/>
      <scheme val="minor"/>
    </font>
    <font>
      <sz val="14"/>
      <name val="Calibri"/>
      <family val="2"/>
      <charset val="238"/>
      <scheme val="minor"/>
    </font>
    <font>
      <sz val="14"/>
      <color theme="1"/>
      <name val="Calibri"/>
      <family val="2"/>
    </font>
    <font>
      <b/>
      <u/>
      <sz val="14"/>
      <color theme="1"/>
      <name val="Calibri"/>
      <family val="2"/>
      <scheme val="minor"/>
    </font>
    <font>
      <b/>
      <u/>
      <sz val="18"/>
      <name val="Calibri"/>
      <family val="2"/>
      <scheme val="minor"/>
    </font>
  </fonts>
  <fills count="8">
    <fill>
      <patternFill patternType="none"/>
    </fill>
    <fill>
      <patternFill patternType="gray125"/>
    </fill>
    <fill>
      <patternFill patternType="solid">
        <fgColor theme="3"/>
        <bgColor indexed="64"/>
      </patternFill>
    </fill>
    <fill>
      <patternFill patternType="solid">
        <fgColor theme="8" tint="0.79998168889431442"/>
        <bgColor indexed="64"/>
      </patternFill>
    </fill>
    <fill>
      <patternFill patternType="solid">
        <fgColor indexed="65"/>
        <bgColor indexed="64"/>
      </patternFill>
    </fill>
    <fill>
      <patternFill patternType="solid">
        <fgColor theme="8" tint="0.79995117038483843"/>
        <bgColor indexed="64"/>
      </patternFill>
    </fill>
    <fill>
      <patternFill patternType="solid">
        <fgColor rgb="FFFFFF99"/>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ck">
        <color indexed="64"/>
      </top>
      <bottom style="thick">
        <color indexed="64"/>
      </bottom>
      <diagonal/>
    </border>
    <border>
      <left/>
      <right style="thin">
        <color indexed="64"/>
      </right>
      <top/>
      <bottom/>
      <diagonal/>
    </border>
    <border>
      <left style="thin">
        <color indexed="64"/>
      </left>
      <right/>
      <top style="thick">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58">
    <xf numFmtId="0" fontId="0" fillId="0" borderId="0" xfId="0"/>
    <xf numFmtId="0" fontId="2" fillId="0" borderId="0" xfId="0" applyFont="1" applyAlignment="1">
      <alignment horizontal="left"/>
    </xf>
    <xf numFmtId="0" fontId="2" fillId="0" borderId="0" xfId="0" applyFont="1"/>
    <xf numFmtId="3" fontId="2" fillId="0" borderId="0" xfId="0" applyNumberFormat="1" applyFont="1" applyAlignment="1">
      <alignment horizontal="right"/>
    </xf>
    <xf numFmtId="3" fontId="2" fillId="0" borderId="0" xfId="0" applyNumberFormat="1" applyFont="1" applyAlignment="1">
      <alignment horizontal="left"/>
    </xf>
    <xf numFmtId="0" fontId="2" fillId="0" borderId="0" xfId="0" applyFont="1" applyBorder="1"/>
    <xf numFmtId="0" fontId="2" fillId="0" borderId="0" xfId="0" applyFont="1" applyBorder="1" applyAlignment="1">
      <alignment horizontal="left"/>
    </xf>
    <xf numFmtId="3" fontId="7" fillId="0" borderId="0" xfId="0" applyNumberFormat="1"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xf numFmtId="9" fontId="6" fillId="0" borderId="0" xfId="1" applyFont="1" applyFill="1" applyBorder="1" applyAlignment="1">
      <alignment horizontal="right" vertical="center"/>
    </xf>
    <xf numFmtId="0" fontId="3" fillId="2" borderId="1" xfId="0"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0" fontId="8" fillId="0" borderId="0" xfId="0" applyFont="1" applyAlignment="1">
      <alignment horizontal="center" vertical="center" wrapText="1"/>
    </xf>
    <xf numFmtId="0" fontId="2" fillId="0" borderId="0" xfId="0" applyFont="1" applyAlignment="1">
      <alignment horizontal="center"/>
    </xf>
    <xf numFmtId="0" fontId="3" fillId="2" borderId="1" xfId="0" applyFont="1" applyFill="1" applyBorder="1" applyAlignment="1">
      <alignment vertical="center" wrapText="1"/>
    </xf>
    <xf numFmtId="0" fontId="2" fillId="0" borderId="0" xfId="0" applyFont="1" applyAlignment="1">
      <alignment vertical="center"/>
    </xf>
    <xf numFmtId="0" fontId="3" fillId="2" borderId="1" xfId="0" applyFont="1" applyFill="1" applyBorder="1" applyAlignment="1">
      <alignment vertical="center"/>
    </xf>
    <xf numFmtId="0" fontId="4" fillId="0" borderId="0" xfId="0" applyFont="1" applyAlignment="1">
      <alignment vertical="center"/>
    </xf>
    <xf numFmtId="0" fontId="5" fillId="0" borderId="1" xfId="0" applyFont="1" applyBorder="1" applyAlignment="1">
      <alignment vertical="center"/>
    </xf>
    <xf numFmtId="4" fontId="5" fillId="5" borderId="5" xfId="2" applyNumberFormat="1" applyFont="1" applyFill="1" applyBorder="1" applyAlignment="1">
      <alignment vertical="center" wrapText="1"/>
    </xf>
    <xf numFmtId="4" fontId="5" fillId="4" borderId="7" xfId="2" applyNumberFormat="1" applyFont="1" applyFill="1" applyBorder="1" applyAlignment="1">
      <alignment vertical="center" wrapText="1"/>
    </xf>
    <xf numFmtId="0" fontId="2" fillId="0" borderId="9" xfId="0" applyFont="1" applyBorder="1"/>
    <xf numFmtId="3" fontId="2" fillId="0" borderId="10" xfId="0" applyNumberFormat="1" applyFont="1" applyBorder="1" applyAlignment="1">
      <alignment horizontal="right"/>
    </xf>
    <xf numFmtId="3" fontId="2" fillId="0" borderId="10" xfId="0" applyNumberFormat="1"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center"/>
    </xf>
    <xf numFmtId="0" fontId="9" fillId="2" borderId="12" xfId="0" applyFont="1" applyFill="1" applyBorder="1" applyAlignment="1">
      <alignment horizontal="left" vertical="center" wrapText="1"/>
    </xf>
    <xf numFmtId="0" fontId="9" fillId="2" borderId="12" xfId="0" applyFont="1" applyFill="1" applyBorder="1" applyAlignment="1">
      <alignment vertical="center" wrapText="1"/>
    </xf>
    <xf numFmtId="0" fontId="4" fillId="0" borderId="14" xfId="0" applyFont="1" applyBorder="1"/>
    <xf numFmtId="4" fontId="2" fillId="0" borderId="0" xfId="0" applyNumberFormat="1" applyFont="1" applyBorder="1"/>
    <xf numFmtId="0" fontId="6" fillId="0" borderId="15" xfId="0" applyFont="1" applyFill="1" applyBorder="1" applyAlignment="1">
      <alignment vertical="center"/>
    </xf>
    <xf numFmtId="0" fontId="7" fillId="0" borderId="13" xfId="0" applyFont="1" applyFill="1" applyBorder="1" applyAlignment="1">
      <alignment horizontal="center"/>
    </xf>
    <xf numFmtId="0" fontId="11" fillId="0" borderId="6" xfId="0" applyFont="1" applyFill="1" applyBorder="1" applyAlignment="1">
      <alignment horizontal="left" vertical="center" wrapText="1"/>
    </xf>
    <xf numFmtId="0" fontId="16" fillId="0" borderId="0" xfId="0" applyFont="1"/>
    <xf numFmtId="4" fontId="5" fillId="4" borderId="6" xfId="2" applyNumberFormat="1" applyFont="1" applyFill="1" applyBorder="1" applyAlignment="1" applyProtection="1">
      <alignment vertical="center" wrapText="1"/>
      <protection hidden="1"/>
    </xf>
    <xf numFmtId="1" fontId="5" fillId="3" borderId="1" xfId="0" applyNumberFormat="1" applyFont="1" applyFill="1" applyBorder="1" applyAlignment="1" applyProtection="1">
      <alignment vertical="center" wrapText="1"/>
      <protection hidden="1"/>
    </xf>
    <xf numFmtId="4" fontId="2" fillId="0" borderId="1" xfId="0" applyNumberFormat="1" applyFont="1" applyBorder="1" applyAlignment="1" applyProtection="1">
      <alignment horizontal="center" vertical="center"/>
      <protection hidden="1"/>
    </xf>
    <xf numFmtId="4" fontId="3" fillId="2" borderId="1" xfId="0" applyNumberFormat="1" applyFont="1" applyFill="1" applyBorder="1" applyAlignment="1" applyProtection="1">
      <alignment horizontal="center" vertical="center"/>
      <protection hidden="1"/>
    </xf>
    <xf numFmtId="3" fontId="3" fillId="2" borderId="1" xfId="0" applyNumberFormat="1" applyFont="1" applyFill="1" applyBorder="1" applyAlignment="1" applyProtection="1">
      <alignment horizontal="center" vertical="center"/>
      <protection hidden="1"/>
    </xf>
    <xf numFmtId="0" fontId="6" fillId="0" borderId="8" xfId="0" applyFont="1" applyBorder="1" applyAlignment="1">
      <alignment horizontal="left" vertical="center" wrapText="1"/>
    </xf>
    <xf numFmtId="0" fontId="6" fillId="0" borderId="3" xfId="0" applyFont="1" applyBorder="1" applyAlignment="1">
      <alignment horizontal="left" vertical="center"/>
    </xf>
    <xf numFmtId="0" fontId="6" fillId="0" borderId="2" xfId="0" applyFont="1" applyBorder="1" applyAlignment="1">
      <alignment horizontal="left" vertical="center"/>
    </xf>
    <xf numFmtId="0" fontId="14" fillId="2" borderId="0" xfId="0" applyFont="1" applyFill="1" applyAlignment="1">
      <alignment horizontal="center" vertical="center"/>
    </xf>
    <xf numFmtId="0" fontId="12" fillId="2" borderId="0" xfId="0" applyFont="1" applyFill="1" applyAlignment="1">
      <alignment horizontal="center" vertical="center"/>
    </xf>
    <xf numFmtId="0" fontId="8" fillId="0" borderId="8"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2" xfId="0" applyFont="1" applyFill="1" applyBorder="1" applyAlignment="1">
      <alignment horizontal="center" vertical="center"/>
    </xf>
    <xf numFmtId="0" fontId="5" fillId="6" borderId="16" xfId="0" applyFont="1" applyFill="1" applyBorder="1" applyAlignment="1">
      <alignment horizontal="left" vertical="center" wrapText="1"/>
    </xf>
    <xf numFmtId="0" fontId="5" fillId="6" borderId="17" xfId="0" applyFont="1" applyFill="1" applyBorder="1" applyAlignment="1">
      <alignment horizontal="left" vertical="center" wrapText="1"/>
    </xf>
    <xf numFmtId="0" fontId="5" fillId="6" borderId="18" xfId="0" applyFont="1" applyFill="1" applyBorder="1" applyAlignment="1">
      <alignment horizontal="left" vertical="center" wrapText="1"/>
    </xf>
    <xf numFmtId="0" fontId="2" fillId="0" borderId="4" xfId="0" applyFont="1" applyFill="1" applyBorder="1" applyAlignment="1" applyProtection="1">
      <alignment horizontal="left" vertical="center" wrapText="1"/>
      <protection hidden="1"/>
    </xf>
    <xf numFmtId="0" fontId="2" fillId="0" borderId="8" xfId="0" applyFont="1" applyFill="1" applyBorder="1" applyAlignment="1" applyProtection="1">
      <alignment horizontal="left" vertical="center" wrapText="1"/>
      <protection hidden="1"/>
    </xf>
    <xf numFmtId="0" fontId="2" fillId="0" borderId="3" xfId="0" applyFont="1" applyFill="1" applyBorder="1" applyAlignment="1" applyProtection="1">
      <alignment horizontal="left" vertical="center" wrapText="1"/>
      <protection hidden="1"/>
    </xf>
    <xf numFmtId="0" fontId="2" fillId="0" borderId="4" xfId="0" applyFont="1" applyBorder="1" applyAlignment="1" applyProtection="1">
      <alignment horizontal="left" vertical="center" wrapText="1"/>
      <protection hidden="1"/>
    </xf>
    <xf numFmtId="0" fontId="2" fillId="0" borderId="8" xfId="0" applyFont="1" applyBorder="1" applyAlignment="1" applyProtection="1">
      <alignment horizontal="left" vertical="center" wrapText="1"/>
      <protection hidden="1"/>
    </xf>
    <xf numFmtId="0" fontId="15" fillId="7" borderId="8" xfId="0" applyFont="1" applyFill="1" applyBorder="1" applyAlignment="1" applyProtection="1">
      <alignment horizontal="left" vertical="center" wrapText="1"/>
      <protection hidden="1"/>
    </xf>
    <xf numFmtId="0" fontId="15" fillId="7" borderId="3" xfId="0" applyFont="1" applyFill="1" applyBorder="1" applyAlignment="1" applyProtection="1">
      <alignment horizontal="left" vertical="center" wrapText="1"/>
      <protection hidden="1"/>
    </xf>
  </cellXfs>
  <cellStyles count="3">
    <cellStyle name="Comma" xfId="2" builtinId="3"/>
    <cellStyle name="Normal" xfId="0" builtinId="0"/>
    <cellStyle name="Percent" xfId="1" builtinId="5"/>
  </cellStyles>
  <dxfs count="11">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showGridLines="0" tabSelected="1" zoomScale="80" zoomScaleNormal="80" workbookViewId="0">
      <selection activeCell="B6" sqref="B6"/>
    </sheetView>
  </sheetViews>
  <sheetFormatPr defaultColWidth="8.85546875" defaultRowHeight="18.75" x14ac:dyDescent="0.3"/>
  <cols>
    <col min="1" max="1" width="36.85546875" style="2" customWidth="1"/>
    <col min="2" max="2" width="36.85546875" style="3" customWidth="1"/>
    <col min="3" max="3" width="36.85546875" style="4" customWidth="1"/>
    <col min="4" max="4" width="32.28515625" style="1" customWidth="1"/>
    <col min="5" max="5" width="36.5703125" style="14" customWidth="1"/>
    <col min="6" max="16384" width="8.85546875" style="2"/>
  </cols>
  <sheetData>
    <row r="1" spans="1:8" s="16" customFormat="1" ht="23.45" customHeight="1" x14ac:dyDescent="0.3">
      <c r="A1" s="43" t="s">
        <v>68</v>
      </c>
      <c r="B1" s="44"/>
      <c r="C1" s="44"/>
      <c r="D1" s="44"/>
      <c r="E1" s="44"/>
    </row>
    <row r="2" spans="1:8" s="9" customFormat="1" ht="129" customHeight="1" thickBot="1" x14ac:dyDescent="0.4">
      <c r="A2" s="45" t="s">
        <v>73</v>
      </c>
      <c r="B2" s="46"/>
      <c r="C2" s="46"/>
      <c r="D2" s="46"/>
      <c r="E2" s="47"/>
    </row>
    <row r="3" spans="1:8" ht="18.600000000000001" thickBot="1" x14ac:dyDescent="0.4">
      <c r="A3" s="22"/>
      <c r="B3" s="23"/>
      <c r="C3" s="24"/>
      <c r="D3" s="25"/>
      <c r="E3" s="26"/>
    </row>
    <row r="4" spans="1:8" ht="48" thickTop="1" thickBot="1" x14ac:dyDescent="0.35">
      <c r="A4" s="27" t="s">
        <v>65</v>
      </c>
      <c r="B4" s="21">
        <v>0</v>
      </c>
      <c r="C4" s="51" t="str">
        <f>IF(B4&lt;=500,"Daca valoarea activului este mai mica sau egala cu 500 lei, plata se poate face doar intr-o singura transa.","Daca valoarea activului este mai mare de 500 lei, plata se poate face in una sau mai multe transe.")</f>
        <v>Daca valoarea activului este mai mica sau egala cu 500 lei, plata se poate face doar intr-o singura transa.</v>
      </c>
      <c r="D4" s="52"/>
      <c r="E4" s="48" t="s">
        <v>72</v>
      </c>
    </row>
    <row r="5" spans="1:8" ht="94.5" thickTop="1" thickBot="1" x14ac:dyDescent="0.35">
      <c r="A5" s="33" t="s">
        <v>71</v>
      </c>
      <c r="B5" s="35">
        <f>IF(B4&lt;=500,B4,IF(B4/60&lt;=500,500,B4/60))</f>
        <v>0</v>
      </c>
      <c r="C5" s="52" t="s">
        <v>74</v>
      </c>
      <c r="D5" s="53"/>
      <c r="E5" s="49"/>
      <c r="H5" s="34"/>
    </row>
    <row r="6" spans="1:8" ht="71.25" thickTop="1" thickBot="1" x14ac:dyDescent="0.35">
      <c r="A6" s="28" t="s">
        <v>66</v>
      </c>
      <c r="B6" s="20">
        <v>0</v>
      </c>
      <c r="C6" s="54" t="str">
        <f>IF((AND(B6&gt;=B5,B6&lt;=B4)),"Corect - valoarea transei lunare brute este mai mare sau egala cu valoarea minima calculata mai sus si mai mica sau egala cu valoarea activului.","Incorect - valoarea transei lunare brute nu poate fi mai mica decat valoarea minima calculata mai sus sau mai mare decat valoarea activului.")</f>
        <v>Corect - valoarea transei lunare brute este mai mare sau egala cu valoarea minima calculata mai sus si mai mica sau egala cu valoarea activului.</v>
      </c>
      <c r="D6" s="55" t="str">
        <f t="shared" ref="D6" si="0">IF((AND(A6&gt;=A5,A6&lt;=A4)),"Corect - valoarea transei lunare brute este mai mare sau egala cu valoarea minima si mai mica sau egala cu valoarea activului","Incorect - valoarea transei lunare brute nu poate fi mai mica decat valoarea minima sau mai mare decat valoarea activului.")</f>
        <v>Incorect - valoarea transei lunare brute nu poate fi mai mica decat valoarea minima sau mai mare decat valoarea activului.</v>
      </c>
      <c r="E6" s="49"/>
    </row>
    <row r="7" spans="1:8" ht="24" thickTop="1" x14ac:dyDescent="0.35">
      <c r="A7" s="29"/>
      <c r="B7" s="30"/>
      <c r="C7" s="6"/>
      <c r="D7" s="6"/>
      <c r="E7" s="49"/>
    </row>
    <row r="8" spans="1:8" ht="50.45" customHeight="1" thickBot="1" x14ac:dyDescent="0.35">
      <c r="A8" s="15" t="s">
        <v>67</v>
      </c>
      <c r="B8" s="36">
        <f>COUNTIF(B12:B71,"&gt;0")</f>
        <v>0</v>
      </c>
      <c r="C8" s="56" t="str">
        <f>IF(B8=0,"Incorect - numarul transelor lunare excede perioada maxima de 5 ani prevazuta de lege","")</f>
        <v>Incorect - numarul transelor lunare excede perioada maxima de 5 ani prevazuta de lege</v>
      </c>
      <c r="D8" s="57"/>
      <c r="E8" s="50"/>
    </row>
    <row r="9" spans="1:8" s="9" customFormat="1" ht="18" hidden="1" customHeight="1" x14ac:dyDescent="0.35">
      <c r="A9" s="31" t="s">
        <v>1</v>
      </c>
      <c r="B9" s="10">
        <v>0.1</v>
      </c>
      <c r="C9" s="7"/>
      <c r="D9" s="8"/>
      <c r="E9" s="32"/>
    </row>
    <row r="10" spans="1:8" ht="228" customHeight="1" x14ac:dyDescent="0.3">
      <c r="A10" s="40" t="s">
        <v>75</v>
      </c>
      <c r="B10" s="41"/>
      <c r="C10" s="41"/>
      <c r="D10" s="41"/>
      <c r="E10" s="42"/>
      <c r="F10" s="5"/>
    </row>
    <row r="11" spans="1:8" s="13" customFormat="1" ht="46.5" x14ac:dyDescent="0.25">
      <c r="A11" s="11" t="s">
        <v>62</v>
      </c>
      <c r="B11" s="12" t="s">
        <v>0</v>
      </c>
      <c r="C11" s="11" t="s">
        <v>69</v>
      </c>
      <c r="D11" s="11" t="s">
        <v>70</v>
      </c>
      <c r="E11" s="12" t="s">
        <v>63</v>
      </c>
    </row>
    <row r="12" spans="1:8" s="16" customFormat="1" x14ac:dyDescent="0.25">
      <c r="A12" s="19" t="s">
        <v>2</v>
      </c>
      <c r="B12" s="37">
        <f>IF((AND(B6&gt;=B5,B6&lt;=B4)),B6,0)</f>
        <v>0</v>
      </c>
      <c r="C12" s="37">
        <f>IF(B12&lt;=2000,0,ROUND($B$9*(B12-2000),0))</f>
        <v>0</v>
      </c>
      <c r="D12" s="37">
        <f t="shared" ref="D12:D71" si="1">B12-C12</f>
        <v>0</v>
      </c>
      <c r="E12" s="37">
        <f>$B$4-B12</f>
        <v>0</v>
      </c>
    </row>
    <row r="13" spans="1:8" s="16" customFormat="1" x14ac:dyDescent="0.25">
      <c r="A13" s="19" t="s">
        <v>3</v>
      </c>
      <c r="B13" s="37">
        <f t="shared" ref="B13:B71" si="2">IF(E12-B12&gt;0,B12,E12)</f>
        <v>0</v>
      </c>
      <c r="C13" s="37">
        <f t="shared" ref="C13:C71" si="3">IF(B13&lt;=2000,0,ROUND($B$9*(B13-2000),0))</f>
        <v>0</v>
      </c>
      <c r="D13" s="37">
        <f t="shared" si="1"/>
        <v>0</v>
      </c>
      <c r="E13" s="37">
        <f t="shared" ref="E13:E71" si="4">E12-B13</f>
        <v>0</v>
      </c>
    </row>
    <row r="14" spans="1:8" s="16" customFormat="1" x14ac:dyDescent="0.25">
      <c r="A14" s="19" t="s">
        <v>4</v>
      </c>
      <c r="B14" s="37">
        <f t="shared" si="2"/>
        <v>0</v>
      </c>
      <c r="C14" s="37">
        <f t="shared" si="3"/>
        <v>0</v>
      </c>
      <c r="D14" s="37">
        <f t="shared" si="1"/>
        <v>0</v>
      </c>
      <c r="E14" s="37">
        <f t="shared" si="4"/>
        <v>0</v>
      </c>
    </row>
    <row r="15" spans="1:8" s="16" customFormat="1" x14ac:dyDescent="0.25">
      <c r="A15" s="19" t="s">
        <v>5</v>
      </c>
      <c r="B15" s="37">
        <f t="shared" si="2"/>
        <v>0</v>
      </c>
      <c r="C15" s="37">
        <f t="shared" si="3"/>
        <v>0</v>
      </c>
      <c r="D15" s="37">
        <f t="shared" si="1"/>
        <v>0</v>
      </c>
      <c r="E15" s="37">
        <f t="shared" si="4"/>
        <v>0</v>
      </c>
    </row>
    <row r="16" spans="1:8" s="16" customFormat="1" x14ac:dyDescent="0.25">
      <c r="A16" s="19" t="s">
        <v>6</v>
      </c>
      <c r="B16" s="37">
        <f t="shared" si="2"/>
        <v>0</v>
      </c>
      <c r="C16" s="37">
        <f t="shared" si="3"/>
        <v>0</v>
      </c>
      <c r="D16" s="37">
        <f t="shared" si="1"/>
        <v>0</v>
      </c>
      <c r="E16" s="37">
        <f t="shared" si="4"/>
        <v>0</v>
      </c>
    </row>
    <row r="17" spans="1:5" s="16" customFormat="1" x14ac:dyDescent="0.25">
      <c r="A17" s="19" t="s">
        <v>7</v>
      </c>
      <c r="B17" s="37">
        <f t="shared" si="2"/>
        <v>0</v>
      </c>
      <c r="C17" s="37">
        <f t="shared" si="3"/>
        <v>0</v>
      </c>
      <c r="D17" s="37">
        <f t="shared" si="1"/>
        <v>0</v>
      </c>
      <c r="E17" s="37">
        <f t="shared" si="4"/>
        <v>0</v>
      </c>
    </row>
    <row r="18" spans="1:5" s="16" customFormat="1" x14ac:dyDescent="0.25">
      <c r="A18" s="19" t="s">
        <v>8</v>
      </c>
      <c r="B18" s="37">
        <f t="shared" si="2"/>
        <v>0</v>
      </c>
      <c r="C18" s="37">
        <f t="shared" si="3"/>
        <v>0</v>
      </c>
      <c r="D18" s="37">
        <f t="shared" si="1"/>
        <v>0</v>
      </c>
      <c r="E18" s="37">
        <f t="shared" si="4"/>
        <v>0</v>
      </c>
    </row>
    <row r="19" spans="1:5" s="16" customFormat="1" x14ac:dyDescent="0.25">
      <c r="A19" s="19" t="s">
        <v>9</v>
      </c>
      <c r="B19" s="37">
        <f t="shared" si="2"/>
        <v>0</v>
      </c>
      <c r="C19" s="37">
        <f t="shared" si="3"/>
        <v>0</v>
      </c>
      <c r="D19" s="37">
        <f t="shared" si="1"/>
        <v>0</v>
      </c>
      <c r="E19" s="37">
        <f t="shared" si="4"/>
        <v>0</v>
      </c>
    </row>
    <row r="20" spans="1:5" s="16" customFormat="1" x14ac:dyDescent="0.25">
      <c r="A20" s="19" t="s">
        <v>10</v>
      </c>
      <c r="B20" s="37">
        <f t="shared" si="2"/>
        <v>0</v>
      </c>
      <c r="C20" s="37">
        <f t="shared" si="3"/>
        <v>0</v>
      </c>
      <c r="D20" s="37">
        <f t="shared" si="1"/>
        <v>0</v>
      </c>
      <c r="E20" s="37">
        <f t="shared" si="4"/>
        <v>0</v>
      </c>
    </row>
    <row r="21" spans="1:5" s="16" customFormat="1" x14ac:dyDescent="0.25">
      <c r="A21" s="19" t="s">
        <v>11</v>
      </c>
      <c r="B21" s="37">
        <f t="shared" si="2"/>
        <v>0</v>
      </c>
      <c r="C21" s="37">
        <f t="shared" si="3"/>
        <v>0</v>
      </c>
      <c r="D21" s="37">
        <f t="shared" si="1"/>
        <v>0</v>
      </c>
      <c r="E21" s="37">
        <f t="shared" si="4"/>
        <v>0</v>
      </c>
    </row>
    <row r="22" spans="1:5" s="16" customFormat="1" x14ac:dyDescent="0.25">
      <c r="A22" s="19" t="s">
        <v>12</v>
      </c>
      <c r="B22" s="37">
        <f t="shared" si="2"/>
        <v>0</v>
      </c>
      <c r="C22" s="37">
        <f t="shared" si="3"/>
        <v>0</v>
      </c>
      <c r="D22" s="37">
        <f t="shared" si="1"/>
        <v>0</v>
      </c>
      <c r="E22" s="37">
        <f t="shared" si="4"/>
        <v>0</v>
      </c>
    </row>
    <row r="23" spans="1:5" s="16" customFormat="1" x14ac:dyDescent="0.25">
      <c r="A23" s="19" t="s">
        <v>13</v>
      </c>
      <c r="B23" s="37">
        <f t="shared" si="2"/>
        <v>0</v>
      </c>
      <c r="C23" s="37">
        <f t="shared" si="3"/>
        <v>0</v>
      </c>
      <c r="D23" s="37">
        <f t="shared" si="1"/>
        <v>0</v>
      </c>
      <c r="E23" s="37">
        <f t="shared" si="4"/>
        <v>0</v>
      </c>
    </row>
    <row r="24" spans="1:5" s="16" customFormat="1" x14ac:dyDescent="0.25">
      <c r="A24" s="19" t="s">
        <v>14</v>
      </c>
      <c r="B24" s="37">
        <f t="shared" si="2"/>
        <v>0</v>
      </c>
      <c r="C24" s="37">
        <f t="shared" si="3"/>
        <v>0</v>
      </c>
      <c r="D24" s="37">
        <f t="shared" si="1"/>
        <v>0</v>
      </c>
      <c r="E24" s="37">
        <f t="shared" si="4"/>
        <v>0</v>
      </c>
    </row>
    <row r="25" spans="1:5" s="16" customFormat="1" x14ac:dyDescent="0.25">
      <c r="A25" s="19" t="s">
        <v>15</v>
      </c>
      <c r="B25" s="37">
        <f t="shared" si="2"/>
        <v>0</v>
      </c>
      <c r="C25" s="37">
        <f t="shared" si="3"/>
        <v>0</v>
      </c>
      <c r="D25" s="37">
        <f t="shared" si="1"/>
        <v>0</v>
      </c>
      <c r="E25" s="37">
        <f t="shared" si="4"/>
        <v>0</v>
      </c>
    </row>
    <row r="26" spans="1:5" s="16" customFormat="1" x14ac:dyDescent="0.25">
      <c r="A26" s="19" t="s">
        <v>16</v>
      </c>
      <c r="B26" s="37">
        <f t="shared" si="2"/>
        <v>0</v>
      </c>
      <c r="C26" s="37">
        <f t="shared" si="3"/>
        <v>0</v>
      </c>
      <c r="D26" s="37">
        <f t="shared" si="1"/>
        <v>0</v>
      </c>
      <c r="E26" s="37">
        <f t="shared" si="4"/>
        <v>0</v>
      </c>
    </row>
    <row r="27" spans="1:5" s="16" customFormat="1" x14ac:dyDescent="0.25">
      <c r="A27" s="19" t="s">
        <v>17</v>
      </c>
      <c r="B27" s="37">
        <f t="shared" si="2"/>
        <v>0</v>
      </c>
      <c r="C27" s="37">
        <f t="shared" si="3"/>
        <v>0</v>
      </c>
      <c r="D27" s="37">
        <f t="shared" si="1"/>
        <v>0</v>
      </c>
      <c r="E27" s="37">
        <f t="shared" si="4"/>
        <v>0</v>
      </c>
    </row>
    <row r="28" spans="1:5" s="16" customFormat="1" x14ac:dyDescent="0.25">
      <c r="A28" s="19" t="s">
        <v>18</v>
      </c>
      <c r="B28" s="37">
        <f t="shared" si="2"/>
        <v>0</v>
      </c>
      <c r="C28" s="37">
        <f t="shared" si="3"/>
        <v>0</v>
      </c>
      <c r="D28" s="37">
        <f t="shared" si="1"/>
        <v>0</v>
      </c>
      <c r="E28" s="37">
        <f t="shared" si="4"/>
        <v>0</v>
      </c>
    </row>
    <row r="29" spans="1:5" s="16" customFormat="1" x14ac:dyDescent="0.25">
      <c r="A29" s="19" t="s">
        <v>19</v>
      </c>
      <c r="B29" s="37">
        <f t="shared" si="2"/>
        <v>0</v>
      </c>
      <c r="C29" s="37">
        <f t="shared" si="3"/>
        <v>0</v>
      </c>
      <c r="D29" s="37">
        <f t="shared" si="1"/>
        <v>0</v>
      </c>
      <c r="E29" s="37">
        <f t="shared" si="4"/>
        <v>0</v>
      </c>
    </row>
    <row r="30" spans="1:5" s="16" customFormat="1" x14ac:dyDescent="0.25">
      <c r="A30" s="19" t="s">
        <v>20</v>
      </c>
      <c r="B30" s="37">
        <f t="shared" si="2"/>
        <v>0</v>
      </c>
      <c r="C30" s="37">
        <f t="shared" si="3"/>
        <v>0</v>
      </c>
      <c r="D30" s="37">
        <f t="shared" si="1"/>
        <v>0</v>
      </c>
      <c r="E30" s="37">
        <f t="shared" si="4"/>
        <v>0</v>
      </c>
    </row>
    <row r="31" spans="1:5" s="16" customFormat="1" x14ac:dyDescent="0.25">
      <c r="A31" s="19" t="s">
        <v>21</v>
      </c>
      <c r="B31" s="37">
        <f t="shared" si="2"/>
        <v>0</v>
      </c>
      <c r="C31" s="37">
        <f t="shared" si="3"/>
        <v>0</v>
      </c>
      <c r="D31" s="37">
        <f t="shared" si="1"/>
        <v>0</v>
      </c>
      <c r="E31" s="37">
        <f t="shared" si="4"/>
        <v>0</v>
      </c>
    </row>
    <row r="32" spans="1:5" s="16" customFormat="1" x14ac:dyDescent="0.25">
      <c r="A32" s="19" t="s">
        <v>22</v>
      </c>
      <c r="B32" s="37">
        <f t="shared" si="2"/>
        <v>0</v>
      </c>
      <c r="C32" s="37">
        <f t="shared" si="3"/>
        <v>0</v>
      </c>
      <c r="D32" s="37">
        <f t="shared" si="1"/>
        <v>0</v>
      </c>
      <c r="E32" s="37">
        <f t="shared" si="4"/>
        <v>0</v>
      </c>
    </row>
    <row r="33" spans="1:5" s="16" customFormat="1" x14ac:dyDescent="0.25">
      <c r="A33" s="19" t="s">
        <v>23</v>
      </c>
      <c r="B33" s="37">
        <f t="shared" si="2"/>
        <v>0</v>
      </c>
      <c r="C33" s="37">
        <f t="shared" si="3"/>
        <v>0</v>
      </c>
      <c r="D33" s="37">
        <f t="shared" si="1"/>
        <v>0</v>
      </c>
      <c r="E33" s="37">
        <f t="shared" si="4"/>
        <v>0</v>
      </c>
    </row>
    <row r="34" spans="1:5" s="16" customFormat="1" x14ac:dyDescent="0.25">
      <c r="A34" s="19" t="s">
        <v>24</v>
      </c>
      <c r="B34" s="37">
        <f t="shared" si="2"/>
        <v>0</v>
      </c>
      <c r="C34" s="37">
        <f t="shared" si="3"/>
        <v>0</v>
      </c>
      <c r="D34" s="37">
        <f t="shared" si="1"/>
        <v>0</v>
      </c>
      <c r="E34" s="37">
        <f t="shared" si="4"/>
        <v>0</v>
      </c>
    </row>
    <row r="35" spans="1:5" s="16" customFormat="1" x14ac:dyDescent="0.25">
      <c r="A35" s="19" t="s">
        <v>25</v>
      </c>
      <c r="B35" s="37">
        <f t="shared" si="2"/>
        <v>0</v>
      </c>
      <c r="C35" s="37">
        <f t="shared" si="3"/>
        <v>0</v>
      </c>
      <c r="D35" s="37">
        <f t="shared" si="1"/>
        <v>0</v>
      </c>
      <c r="E35" s="37">
        <f t="shared" si="4"/>
        <v>0</v>
      </c>
    </row>
    <row r="36" spans="1:5" s="16" customFormat="1" x14ac:dyDescent="0.25">
      <c r="A36" s="19" t="s">
        <v>26</v>
      </c>
      <c r="B36" s="37">
        <f t="shared" si="2"/>
        <v>0</v>
      </c>
      <c r="C36" s="37">
        <f t="shared" si="3"/>
        <v>0</v>
      </c>
      <c r="D36" s="37">
        <f t="shared" si="1"/>
        <v>0</v>
      </c>
      <c r="E36" s="37">
        <f t="shared" si="4"/>
        <v>0</v>
      </c>
    </row>
    <row r="37" spans="1:5" s="16" customFormat="1" x14ac:dyDescent="0.25">
      <c r="A37" s="19" t="s">
        <v>27</v>
      </c>
      <c r="B37" s="37">
        <f t="shared" si="2"/>
        <v>0</v>
      </c>
      <c r="C37" s="37">
        <f t="shared" si="3"/>
        <v>0</v>
      </c>
      <c r="D37" s="37">
        <f t="shared" si="1"/>
        <v>0</v>
      </c>
      <c r="E37" s="37">
        <f t="shared" si="4"/>
        <v>0</v>
      </c>
    </row>
    <row r="38" spans="1:5" s="16" customFormat="1" x14ac:dyDescent="0.25">
      <c r="A38" s="19" t="s">
        <v>28</v>
      </c>
      <c r="B38" s="37">
        <f t="shared" si="2"/>
        <v>0</v>
      </c>
      <c r="C38" s="37">
        <f t="shared" si="3"/>
        <v>0</v>
      </c>
      <c r="D38" s="37">
        <f t="shared" si="1"/>
        <v>0</v>
      </c>
      <c r="E38" s="37">
        <f t="shared" si="4"/>
        <v>0</v>
      </c>
    </row>
    <row r="39" spans="1:5" s="16" customFormat="1" x14ac:dyDescent="0.25">
      <c r="A39" s="19" t="s">
        <v>29</v>
      </c>
      <c r="B39" s="37">
        <f t="shared" si="2"/>
        <v>0</v>
      </c>
      <c r="C39" s="37">
        <f t="shared" si="3"/>
        <v>0</v>
      </c>
      <c r="D39" s="37">
        <f t="shared" si="1"/>
        <v>0</v>
      </c>
      <c r="E39" s="37">
        <f t="shared" si="4"/>
        <v>0</v>
      </c>
    </row>
    <row r="40" spans="1:5" s="16" customFormat="1" x14ac:dyDescent="0.25">
      <c r="A40" s="19" t="s">
        <v>30</v>
      </c>
      <c r="B40" s="37">
        <f t="shared" si="2"/>
        <v>0</v>
      </c>
      <c r="C40" s="37">
        <f t="shared" si="3"/>
        <v>0</v>
      </c>
      <c r="D40" s="37">
        <f t="shared" si="1"/>
        <v>0</v>
      </c>
      <c r="E40" s="37">
        <f t="shared" si="4"/>
        <v>0</v>
      </c>
    </row>
    <row r="41" spans="1:5" s="16" customFormat="1" x14ac:dyDescent="0.25">
      <c r="A41" s="19" t="s">
        <v>31</v>
      </c>
      <c r="B41" s="37">
        <f t="shared" si="2"/>
        <v>0</v>
      </c>
      <c r="C41" s="37">
        <f t="shared" si="3"/>
        <v>0</v>
      </c>
      <c r="D41" s="37">
        <f t="shared" si="1"/>
        <v>0</v>
      </c>
      <c r="E41" s="37">
        <f t="shared" si="4"/>
        <v>0</v>
      </c>
    </row>
    <row r="42" spans="1:5" s="16" customFormat="1" x14ac:dyDescent="0.25">
      <c r="A42" s="19" t="s">
        <v>32</v>
      </c>
      <c r="B42" s="37">
        <f t="shared" si="2"/>
        <v>0</v>
      </c>
      <c r="C42" s="37">
        <f t="shared" si="3"/>
        <v>0</v>
      </c>
      <c r="D42" s="37">
        <f t="shared" si="1"/>
        <v>0</v>
      </c>
      <c r="E42" s="37">
        <f t="shared" si="4"/>
        <v>0</v>
      </c>
    </row>
    <row r="43" spans="1:5" s="16" customFormat="1" x14ac:dyDescent="0.25">
      <c r="A43" s="19" t="s">
        <v>33</v>
      </c>
      <c r="B43" s="37">
        <f t="shared" si="2"/>
        <v>0</v>
      </c>
      <c r="C43" s="37">
        <f t="shared" si="3"/>
        <v>0</v>
      </c>
      <c r="D43" s="37">
        <f t="shared" si="1"/>
        <v>0</v>
      </c>
      <c r="E43" s="37">
        <f t="shared" si="4"/>
        <v>0</v>
      </c>
    </row>
    <row r="44" spans="1:5" s="16" customFormat="1" x14ac:dyDescent="0.25">
      <c r="A44" s="19" t="s">
        <v>34</v>
      </c>
      <c r="B44" s="37">
        <f t="shared" si="2"/>
        <v>0</v>
      </c>
      <c r="C44" s="37">
        <f t="shared" si="3"/>
        <v>0</v>
      </c>
      <c r="D44" s="37">
        <f t="shared" si="1"/>
        <v>0</v>
      </c>
      <c r="E44" s="37">
        <f t="shared" si="4"/>
        <v>0</v>
      </c>
    </row>
    <row r="45" spans="1:5" s="16" customFormat="1" x14ac:dyDescent="0.25">
      <c r="A45" s="19" t="s">
        <v>35</v>
      </c>
      <c r="B45" s="37">
        <f t="shared" si="2"/>
        <v>0</v>
      </c>
      <c r="C45" s="37">
        <f t="shared" si="3"/>
        <v>0</v>
      </c>
      <c r="D45" s="37">
        <f t="shared" si="1"/>
        <v>0</v>
      </c>
      <c r="E45" s="37">
        <f t="shared" si="4"/>
        <v>0</v>
      </c>
    </row>
    <row r="46" spans="1:5" s="16" customFormat="1" x14ac:dyDescent="0.25">
      <c r="A46" s="19" t="s">
        <v>36</v>
      </c>
      <c r="B46" s="37">
        <f t="shared" si="2"/>
        <v>0</v>
      </c>
      <c r="C46" s="37">
        <f t="shared" si="3"/>
        <v>0</v>
      </c>
      <c r="D46" s="37">
        <f t="shared" si="1"/>
        <v>0</v>
      </c>
      <c r="E46" s="37">
        <f t="shared" si="4"/>
        <v>0</v>
      </c>
    </row>
    <row r="47" spans="1:5" s="16" customFormat="1" x14ac:dyDescent="0.25">
      <c r="A47" s="19" t="s">
        <v>37</v>
      </c>
      <c r="B47" s="37">
        <f t="shared" si="2"/>
        <v>0</v>
      </c>
      <c r="C47" s="37">
        <f t="shared" si="3"/>
        <v>0</v>
      </c>
      <c r="D47" s="37">
        <f t="shared" si="1"/>
        <v>0</v>
      </c>
      <c r="E47" s="37">
        <f t="shared" si="4"/>
        <v>0</v>
      </c>
    </row>
    <row r="48" spans="1:5" s="16" customFormat="1" x14ac:dyDescent="0.25">
      <c r="A48" s="19" t="s">
        <v>38</v>
      </c>
      <c r="B48" s="37">
        <f t="shared" si="2"/>
        <v>0</v>
      </c>
      <c r="C48" s="37">
        <f t="shared" si="3"/>
        <v>0</v>
      </c>
      <c r="D48" s="37">
        <f t="shared" si="1"/>
        <v>0</v>
      </c>
      <c r="E48" s="37">
        <f t="shared" si="4"/>
        <v>0</v>
      </c>
    </row>
    <row r="49" spans="1:5" s="16" customFormat="1" x14ac:dyDescent="0.25">
      <c r="A49" s="19" t="s">
        <v>39</v>
      </c>
      <c r="B49" s="37">
        <f t="shared" si="2"/>
        <v>0</v>
      </c>
      <c r="C49" s="37">
        <f t="shared" si="3"/>
        <v>0</v>
      </c>
      <c r="D49" s="37">
        <f t="shared" si="1"/>
        <v>0</v>
      </c>
      <c r="E49" s="37">
        <f t="shared" si="4"/>
        <v>0</v>
      </c>
    </row>
    <row r="50" spans="1:5" s="16" customFormat="1" x14ac:dyDescent="0.25">
      <c r="A50" s="19" t="s">
        <v>40</v>
      </c>
      <c r="B50" s="37">
        <f t="shared" si="2"/>
        <v>0</v>
      </c>
      <c r="C50" s="37">
        <f t="shared" si="3"/>
        <v>0</v>
      </c>
      <c r="D50" s="37">
        <f t="shared" si="1"/>
        <v>0</v>
      </c>
      <c r="E50" s="37">
        <f t="shared" si="4"/>
        <v>0</v>
      </c>
    </row>
    <row r="51" spans="1:5" s="16" customFormat="1" x14ac:dyDescent="0.25">
      <c r="A51" s="19" t="s">
        <v>41</v>
      </c>
      <c r="B51" s="37">
        <f t="shared" si="2"/>
        <v>0</v>
      </c>
      <c r="C51" s="37">
        <f t="shared" si="3"/>
        <v>0</v>
      </c>
      <c r="D51" s="37">
        <f t="shared" si="1"/>
        <v>0</v>
      </c>
      <c r="E51" s="37">
        <f t="shared" si="4"/>
        <v>0</v>
      </c>
    </row>
    <row r="52" spans="1:5" s="16" customFormat="1" x14ac:dyDescent="0.25">
      <c r="A52" s="19" t="s">
        <v>42</v>
      </c>
      <c r="B52" s="37">
        <f t="shared" si="2"/>
        <v>0</v>
      </c>
      <c r="C52" s="37">
        <f t="shared" si="3"/>
        <v>0</v>
      </c>
      <c r="D52" s="37">
        <f t="shared" si="1"/>
        <v>0</v>
      </c>
      <c r="E52" s="37">
        <f t="shared" si="4"/>
        <v>0</v>
      </c>
    </row>
    <row r="53" spans="1:5" s="16" customFormat="1" x14ac:dyDescent="0.25">
      <c r="A53" s="19" t="s">
        <v>43</v>
      </c>
      <c r="B53" s="37">
        <f t="shared" si="2"/>
        <v>0</v>
      </c>
      <c r="C53" s="37">
        <f t="shared" si="3"/>
        <v>0</v>
      </c>
      <c r="D53" s="37">
        <f t="shared" si="1"/>
        <v>0</v>
      </c>
      <c r="E53" s="37">
        <f t="shared" si="4"/>
        <v>0</v>
      </c>
    </row>
    <row r="54" spans="1:5" s="16" customFormat="1" x14ac:dyDescent="0.25">
      <c r="A54" s="19" t="s">
        <v>44</v>
      </c>
      <c r="B54" s="37">
        <f t="shared" si="2"/>
        <v>0</v>
      </c>
      <c r="C54" s="37">
        <f t="shared" si="3"/>
        <v>0</v>
      </c>
      <c r="D54" s="37">
        <f t="shared" si="1"/>
        <v>0</v>
      </c>
      <c r="E54" s="37">
        <f t="shared" si="4"/>
        <v>0</v>
      </c>
    </row>
    <row r="55" spans="1:5" s="16" customFormat="1" x14ac:dyDescent="0.25">
      <c r="A55" s="19" t="s">
        <v>45</v>
      </c>
      <c r="B55" s="37">
        <f t="shared" si="2"/>
        <v>0</v>
      </c>
      <c r="C55" s="37">
        <f t="shared" si="3"/>
        <v>0</v>
      </c>
      <c r="D55" s="37">
        <f t="shared" si="1"/>
        <v>0</v>
      </c>
      <c r="E55" s="37">
        <f t="shared" si="4"/>
        <v>0</v>
      </c>
    </row>
    <row r="56" spans="1:5" s="16" customFormat="1" x14ac:dyDescent="0.25">
      <c r="A56" s="19" t="s">
        <v>46</v>
      </c>
      <c r="B56" s="37">
        <f t="shared" si="2"/>
        <v>0</v>
      </c>
      <c r="C56" s="37">
        <f t="shared" si="3"/>
        <v>0</v>
      </c>
      <c r="D56" s="37">
        <f t="shared" si="1"/>
        <v>0</v>
      </c>
      <c r="E56" s="37">
        <f t="shared" si="4"/>
        <v>0</v>
      </c>
    </row>
    <row r="57" spans="1:5" s="16" customFormat="1" x14ac:dyDescent="0.25">
      <c r="A57" s="19" t="s">
        <v>47</v>
      </c>
      <c r="B57" s="37">
        <f t="shared" si="2"/>
        <v>0</v>
      </c>
      <c r="C57" s="37">
        <f t="shared" si="3"/>
        <v>0</v>
      </c>
      <c r="D57" s="37">
        <f t="shared" si="1"/>
        <v>0</v>
      </c>
      <c r="E57" s="37">
        <f t="shared" si="4"/>
        <v>0</v>
      </c>
    </row>
    <row r="58" spans="1:5" s="16" customFormat="1" x14ac:dyDescent="0.25">
      <c r="A58" s="19" t="s">
        <v>48</v>
      </c>
      <c r="B58" s="37">
        <f t="shared" si="2"/>
        <v>0</v>
      </c>
      <c r="C58" s="37">
        <f t="shared" si="3"/>
        <v>0</v>
      </c>
      <c r="D58" s="37">
        <f t="shared" si="1"/>
        <v>0</v>
      </c>
      <c r="E58" s="37">
        <f t="shared" si="4"/>
        <v>0</v>
      </c>
    </row>
    <row r="59" spans="1:5" s="16" customFormat="1" x14ac:dyDescent="0.25">
      <c r="A59" s="19" t="s">
        <v>49</v>
      </c>
      <c r="B59" s="37">
        <f t="shared" si="2"/>
        <v>0</v>
      </c>
      <c r="C59" s="37">
        <f t="shared" si="3"/>
        <v>0</v>
      </c>
      <c r="D59" s="37">
        <f t="shared" si="1"/>
        <v>0</v>
      </c>
      <c r="E59" s="37">
        <f t="shared" si="4"/>
        <v>0</v>
      </c>
    </row>
    <row r="60" spans="1:5" s="16" customFormat="1" x14ac:dyDescent="0.25">
      <c r="A60" s="19" t="s">
        <v>50</v>
      </c>
      <c r="B60" s="37">
        <f t="shared" si="2"/>
        <v>0</v>
      </c>
      <c r="C60" s="37">
        <f t="shared" si="3"/>
        <v>0</v>
      </c>
      <c r="D60" s="37">
        <f t="shared" si="1"/>
        <v>0</v>
      </c>
      <c r="E60" s="37">
        <f t="shared" si="4"/>
        <v>0</v>
      </c>
    </row>
    <row r="61" spans="1:5" s="16" customFormat="1" x14ac:dyDescent="0.25">
      <c r="A61" s="19" t="s">
        <v>51</v>
      </c>
      <c r="B61" s="37">
        <f t="shared" si="2"/>
        <v>0</v>
      </c>
      <c r="C61" s="37">
        <f t="shared" si="3"/>
        <v>0</v>
      </c>
      <c r="D61" s="37">
        <f t="shared" si="1"/>
        <v>0</v>
      </c>
      <c r="E61" s="37">
        <f t="shared" si="4"/>
        <v>0</v>
      </c>
    </row>
    <row r="62" spans="1:5" s="16" customFormat="1" x14ac:dyDescent="0.25">
      <c r="A62" s="19" t="s">
        <v>52</v>
      </c>
      <c r="B62" s="37">
        <f t="shared" si="2"/>
        <v>0</v>
      </c>
      <c r="C62" s="37">
        <f t="shared" si="3"/>
        <v>0</v>
      </c>
      <c r="D62" s="37">
        <f t="shared" si="1"/>
        <v>0</v>
      </c>
      <c r="E62" s="37">
        <f t="shared" si="4"/>
        <v>0</v>
      </c>
    </row>
    <row r="63" spans="1:5" s="16" customFormat="1" x14ac:dyDescent="0.25">
      <c r="A63" s="19" t="s">
        <v>53</v>
      </c>
      <c r="B63" s="37">
        <f t="shared" si="2"/>
        <v>0</v>
      </c>
      <c r="C63" s="37">
        <f t="shared" si="3"/>
        <v>0</v>
      </c>
      <c r="D63" s="37">
        <f t="shared" si="1"/>
        <v>0</v>
      </c>
      <c r="E63" s="37">
        <f t="shared" si="4"/>
        <v>0</v>
      </c>
    </row>
    <row r="64" spans="1:5" s="16" customFormat="1" x14ac:dyDescent="0.25">
      <c r="A64" s="19" t="s">
        <v>54</v>
      </c>
      <c r="B64" s="37">
        <f t="shared" si="2"/>
        <v>0</v>
      </c>
      <c r="C64" s="37">
        <f t="shared" si="3"/>
        <v>0</v>
      </c>
      <c r="D64" s="37">
        <f t="shared" si="1"/>
        <v>0</v>
      </c>
      <c r="E64" s="37">
        <f t="shared" si="4"/>
        <v>0</v>
      </c>
    </row>
    <row r="65" spans="1:5" s="16" customFormat="1" x14ac:dyDescent="0.25">
      <c r="A65" s="19" t="s">
        <v>55</v>
      </c>
      <c r="B65" s="37">
        <f t="shared" si="2"/>
        <v>0</v>
      </c>
      <c r="C65" s="37">
        <f t="shared" si="3"/>
        <v>0</v>
      </c>
      <c r="D65" s="37">
        <f t="shared" si="1"/>
        <v>0</v>
      </c>
      <c r="E65" s="37">
        <f t="shared" si="4"/>
        <v>0</v>
      </c>
    </row>
    <row r="66" spans="1:5" s="16" customFormat="1" x14ac:dyDescent="0.25">
      <c r="A66" s="19" t="s">
        <v>56</v>
      </c>
      <c r="B66" s="37">
        <f t="shared" si="2"/>
        <v>0</v>
      </c>
      <c r="C66" s="37">
        <f t="shared" si="3"/>
        <v>0</v>
      </c>
      <c r="D66" s="37">
        <f t="shared" si="1"/>
        <v>0</v>
      </c>
      <c r="E66" s="37">
        <f t="shared" si="4"/>
        <v>0</v>
      </c>
    </row>
    <row r="67" spans="1:5" s="16" customFormat="1" x14ac:dyDescent="0.25">
      <c r="A67" s="19" t="s">
        <v>57</v>
      </c>
      <c r="B67" s="37">
        <f t="shared" si="2"/>
        <v>0</v>
      </c>
      <c r="C67" s="37">
        <f t="shared" si="3"/>
        <v>0</v>
      </c>
      <c r="D67" s="37">
        <f t="shared" si="1"/>
        <v>0</v>
      </c>
      <c r="E67" s="37">
        <f t="shared" si="4"/>
        <v>0</v>
      </c>
    </row>
    <row r="68" spans="1:5" s="16" customFormat="1" x14ac:dyDescent="0.25">
      <c r="A68" s="19" t="s">
        <v>58</v>
      </c>
      <c r="B68" s="37">
        <f t="shared" si="2"/>
        <v>0</v>
      </c>
      <c r="C68" s="37">
        <f t="shared" si="3"/>
        <v>0</v>
      </c>
      <c r="D68" s="37">
        <f t="shared" si="1"/>
        <v>0</v>
      </c>
      <c r="E68" s="37">
        <f t="shared" si="4"/>
        <v>0</v>
      </c>
    </row>
    <row r="69" spans="1:5" s="16" customFormat="1" x14ac:dyDescent="0.25">
      <c r="A69" s="19" t="s">
        <v>59</v>
      </c>
      <c r="B69" s="37">
        <f t="shared" si="2"/>
        <v>0</v>
      </c>
      <c r="C69" s="37">
        <f t="shared" si="3"/>
        <v>0</v>
      </c>
      <c r="D69" s="37">
        <f t="shared" si="1"/>
        <v>0</v>
      </c>
      <c r="E69" s="37">
        <f t="shared" si="4"/>
        <v>0</v>
      </c>
    </row>
    <row r="70" spans="1:5" s="16" customFormat="1" x14ac:dyDescent="0.25">
      <c r="A70" s="19" t="s">
        <v>60</v>
      </c>
      <c r="B70" s="37">
        <f t="shared" si="2"/>
        <v>0</v>
      </c>
      <c r="C70" s="37">
        <f t="shared" si="3"/>
        <v>0</v>
      </c>
      <c r="D70" s="37">
        <f t="shared" si="1"/>
        <v>0</v>
      </c>
      <c r="E70" s="37">
        <f t="shared" si="4"/>
        <v>0</v>
      </c>
    </row>
    <row r="71" spans="1:5" s="16" customFormat="1" x14ac:dyDescent="0.25">
      <c r="A71" s="19" t="s">
        <v>61</v>
      </c>
      <c r="B71" s="37">
        <f t="shared" si="2"/>
        <v>0</v>
      </c>
      <c r="C71" s="37">
        <f t="shared" si="3"/>
        <v>0</v>
      </c>
      <c r="D71" s="37">
        <f t="shared" si="1"/>
        <v>0</v>
      </c>
      <c r="E71" s="37">
        <f t="shared" si="4"/>
        <v>0</v>
      </c>
    </row>
    <row r="72" spans="1:5" s="18" customFormat="1" ht="23.25" x14ac:dyDescent="0.25">
      <c r="A72" s="17" t="s">
        <v>64</v>
      </c>
      <c r="B72" s="38">
        <f>SUM(B12:B71)</f>
        <v>0</v>
      </c>
      <c r="C72" s="38">
        <f>SUM(C12:C71)</f>
        <v>0</v>
      </c>
      <c r="D72" s="38">
        <f>SUM(D12:D71)</f>
        <v>0</v>
      </c>
      <c r="E72" s="39"/>
    </row>
  </sheetData>
  <sheetProtection password="C71F" sheet="1" objects="1" scenarios="1"/>
  <protectedRanges>
    <protectedRange sqref="B4 B6" name="Range1"/>
  </protectedRanges>
  <mergeCells count="8">
    <mergeCell ref="C4:D4"/>
    <mergeCell ref="C6:D6"/>
    <mergeCell ref="C5:D5"/>
    <mergeCell ref="A10:E10"/>
    <mergeCell ref="A1:E1"/>
    <mergeCell ref="A2:E2"/>
    <mergeCell ref="E4:E8"/>
    <mergeCell ref="C8:D8"/>
  </mergeCells>
  <conditionalFormatting sqref="C6">
    <cfRule type="containsText" dxfId="10" priority="13" operator="containsText" text="incorect">
      <formula>NOT(ISERROR(SEARCH("incorect",C6)))</formula>
    </cfRule>
    <cfRule type="containsText" dxfId="9" priority="15" operator="containsText" text="corect">
      <formula>NOT(ISERROR(SEARCH("corect",C6)))</formula>
    </cfRule>
  </conditionalFormatting>
  <conditionalFormatting sqref="B6">
    <cfRule type="cellIs" dxfId="8" priority="3" operator="greaterThan">
      <formula>$B$4</formula>
    </cfRule>
    <cfRule type="cellIs" dxfId="7" priority="4" operator="lessThan">
      <formula>$B$5</formula>
    </cfRule>
    <cfRule type="cellIs" dxfId="6" priority="5" operator="equal">
      <formula>$B$4</formula>
    </cfRule>
    <cfRule type="cellIs" dxfId="5" priority="12" operator="greaterThanOrEqual">
      <formula>$B$5</formula>
    </cfRule>
    <cfRule type="cellIs" dxfId="4" priority="14" operator="lessThan">
      <formula>500</formula>
    </cfRule>
  </conditionalFormatting>
  <conditionalFormatting sqref="B8">
    <cfRule type="cellIs" dxfId="3" priority="2" operator="equal">
      <formula>0</formula>
    </cfRule>
    <cfRule type="cellIs" dxfId="2" priority="9" operator="greaterThan">
      <formula>60</formula>
    </cfRule>
    <cfRule type="cellIs" dxfId="1" priority="11" operator="lessThanOrEqual">
      <formula>60</formula>
    </cfRule>
  </conditionalFormatting>
  <conditionalFormatting sqref="C8:D8">
    <cfRule type="containsText" dxfId="0" priority="1" operator="containsText" text="incorect">
      <formula>NOT(ISERROR(SEARCH("incorect",C8)))</formula>
    </cfRule>
  </conditionalFormatting>
  <printOptions horizontalCentered="1" verticalCentered="1"/>
  <pageMargins left="0.25" right="0.25" top="0.75" bottom="0.75" header="0.3" footer="0.3"/>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Simulator plata esalonata</vt:lpstr>
      <vt:lpstr>'Simulator plata esalonata'!Print_Area</vt:lpstr>
    </vt:vector>
  </TitlesOfParts>
  <Company>BCR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Roxana Predoiu</dc:creator>
  <cp:lastModifiedBy>Roxana Predoiu</cp:lastModifiedBy>
  <cp:lastPrinted>2018-03-28T14:35:14Z</cp:lastPrinted>
  <dcterms:created xsi:type="dcterms:W3CDTF">2018-01-25T09:13:46Z</dcterms:created>
  <dcterms:modified xsi:type="dcterms:W3CDTF">2018-04-02T07:24:37Z</dcterms:modified>
</cp:coreProperties>
</file>