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orkflows\Rapoarte DMR\Basel II\2023\09.2023\COREP\Info pt DSMP pt publicare site BCR\"/>
    </mc:Choice>
  </mc:AlternateContent>
  <bookViews>
    <workbookView xWindow="0" yWindow="0" windowWidth="23040" windowHeight="891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D32" i="1"/>
  <c r="C32" i="1"/>
  <c r="E32" i="1" s="1"/>
  <c r="E31" i="1" s="1"/>
  <c r="D31" i="1"/>
  <c r="C31" i="1"/>
  <c r="D29" i="1"/>
  <c r="C29" i="1"/>
  <c r="E29" i="1" s="1"/>
  <c r="E28" i="1" s="1"/>
  <c r="D28" i="1"/>
  <c r="C28" i="1"/>
  <c r="D11" i="1"/>
  <c r="C11" i="1"/>
  <c r="E11" i="1" s="1"/>
  <c r="E10" i="1" s="1"/>
  <c r="D10" i="1"/>
  <c r="C10" i="1"/>
</calcChain>
</file>

<file path=xl/sharedStrings.xml><?xml version="1.0" encoding="utf-8"?>
<sst xmlns="http://schemas.openxmlformats.org/spreadsheetml/2006/main" count="73" uniqueCount="37">
  <si>
    <t>Nr. d/o</t>
  </si>
  <si>
    <t>X</t>
  </si>
  <si>
    <t>Информация о сумме подверженностей, взвешенных с учетом риска (RWA) BCR Chisinau S.A.</t>
  </si>
  <si>
    <t>Сумма подверженностей, взвешенных с учетом риска  (RWA)</t>
  </si>
  <si>
    <t>Отчетный квартал</t>
  </si>
  <si>
    <t>Квартал, предшестующий отчетному</t>
  </si>
  <si>
    <t>Минимальные требования капитала</t>
  </si>
  <si>
    <t>Кредитный риск (исключая кредитный риск контрагента)</t>
  </si>
  <si>
    <t>Из которого: стандартизованный подход</t>
  </si>
  <si>
    <t>Из которого: основной подход IRB  (FIRB)</t>
  </si>
  <si>
    <t>Из которого: продвинутый подход IRB  (AIRB)</t>
  </si>
  <si>
    <t>Из которого капитальные ценные бумаги из подхода  IRB согласно простому подходу с учетом риска или AMI</t>
  </si>
  <si>
    <t xml:space="preserve">Кредитный риск контрагента </t>
  </si>
  <si>
    <t>Из которого: метод переоценки по рынку</t>
  </si>
  <si>
    <t>Из которого: метод первоначальной подверженности</t>
  </si>
  <si>
    <t>Из которого: стандартизованный метод</t>
  </si>
  <si>
    <t>Из которого: метод внутренней модели (MMI)</t>
  </si>
  <si>
    <t>Из которых: величина подверженности риску для взносов в фонд гарантирования CPC</t>
  </si>
  <si>
    <t>Из которых: корректировка кредитной оценки (CVA)</t>
  </si>
  <si>
    <t>Риск расчета</t>
  </si>
  <si>
    <t>Подверженности от секъюритизации в банковском портфеле (согласно потолку)</t>
  </si>
  <si>
    <t>Из которого: подход IRB</t>
  </si>
  <si>
    <t>Из которого: метод нормативной формулы IRB  (SFA)</t>
  </si>
  <si>
    <t>Из которого: подход, основанный на внутренней оценке (IAA)</t>
  </si>
  <si>
    <t>Рыночный риск</t>
  </si>
  <si>
    <t>Из которого: AMI</t>
  </si>
  <si>
    <t xml:space="preserve">Операционный риск </t>
  </si>
  <si>
    <t>Из которого: основной подход</t>
  </si>
  <si>
    <t>Из которого: продвинутый подход оценки</t>
  </si>
  <si>
    <t xml:space="preserve">Итого </t>
  </si>
  <si>
    <t>Примечание: информация публикуется в соответствии с положениями Регламента НБМ No. 158/2020 Регламента о требованиях к опубликованию информации банками  (Приложение 11)</t>
  </si>
  <si>
    <t>Исполнительный президент               Juan Luis Martin Ortigosa</t>
  </si>
  <si>
    <t>Главный бухгалтер                                Victoria Galben</t>
  </si>
  <si>
    <t>Значения ниже порогов для вычета (для которых весовой коэффициент риска составляет 250%) после применения весового коэффициента риска 250%</t>
  </si>
  <si>
    <t>миллион лей</t>
  </si>
  <si>
    <t>Исполнитель / номер телефона: Irina Moiseev / Tel.: 022 85 25 75</t>
  </si>
  <si>
    <t>от 30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</si>
</sst>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/>
    <xf numFmtId="0" fontId="8" fillId="0" borderId="0" xfId="3" applyNumberFormat="1" applyFont="1" applyFill="1" applyBorder="1" applyAlignment="1" applyProtection="1">
      <alignment vertical="top"/>
    </xf>
    <xf numFmtId="0" fontId="10" fillId="0" borderId="0" xfId="0" applyFont="1"/>
    <xf numFmtId="0" fontId="11" fillId="0" borderId="0" xfId="0" applyFont="1"/>
    <xf numFmtId="0" fontId="9" fillId="0" borderId="0" xfId="3" applyNumberFormat="1" applyFont="1" applyFill="1" applyBorder="1" applyAlignment="1" applyProtection="1">
      <alignment horizontal="left" vertical="center" indent="1"/>
    </xf>
    <xf numFmtId="0" fontId="7" fillId="0" borderId="0" xfId="3" applyNumberFormat="1" applyFont="1" applyFill="1" applyBorder="1" applyAlignment="1" applyProtection="1">
      <alignment horizontal="left" vertical="center" inden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4" fontId="12" fillId="2" borderId="1" xfId="3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3" borderId="5" xfId="5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center" vertical="center" wrapText="1"/>
    </xf>
    <xf numFmtId="4" fontId="12" fillId="2" borderId="10" xfId="3" applyNumberFormat="1" applyFont="1" applyFill="1" applyBorder="1" applyAlignment="1">
      <alignment horizontal="right" vertical="center"/>
    </xf>
    <xf numFmtId="4" fontId="12" fillId="2" borderId="12" xfId="3" applyNumberFormat="1" applyFont="1" applyFill="1" applyBorder="1" applyAlignment="1">
      <alignment horizontal="right" vertical="center"/>
    </xf>
    <xf numFmtId="165" fontId="6" fillId="0" borderId="12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13" fillId="2" borderId="3" xfId="3" applyNumberFormat="1" applyFont="1" applyFill="1" applyBorder="1" applyAlignment="1">
      <alignment horizontal="right" vertical="center"/>
    </xf>
    <xf numFmtId="4" fontId="13" fillId="2" borderId="2" xfId="3" applyNumberFormat="1" applyFont="1" applyFill="1" applyBorder="1" applyAlignment="1">
      <alignment horizontal="right" vertical="center"/>
    </xf>
    <xf numFmtId="0" fontId="4" fillId="3" borderId="3" xfId="5" applyFont="1" applyFill="1" applyBorder="1" applyAlignment="1">
      <alignment horizontal="center" vertical="center" wrapText="1"/>
    </xf>
    <xf numFmtId="0" fontId="4" fillId="3" borderId="7" xfId="5" applyFont="1" applyFill="1" applyBorder="1" applyAlignment="1">
      <alignment horizontal="center" vertical="center" wrapText="1"/>
    </xf>
    <xf numFmtId="0" fontId="4" fillId="3" borderId="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3" xfId="5" applyFont="1" applyFill="1" applyBorder="1" applyAlignment="1">
      <alignment horizontal="center" vertical="center" wrapText="1"/>
    </xf>
  </cellXfs>
  <cellStyles count="6">
    <cellStyle name="Comma" xfId="1" builtinId="3"/>
    <cellStyle name="Comma 2 2 2" xfId="5"/>
    <cellStyle name="Normal" xfId="0" builtinId="0"/>
    <cellStyle name="Normal 10 2" xfId="4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137161</xdr:colOff>
      <xdr:row>0</xdr:row>
      <xdr:rowOff>60961</xdr:rowOff>
    </xdr:from>
    <xdr:ext cx="998220" cy="25783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1" y="60961"/>
          <a:ext cx="998220" cy="25783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flows/Rapoarte%20DMR/Basel%20II/2023/09.2023/COREP/Inst1_RNCBMD2X_COREP_CA_202309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flows/Rapoarte%20DMR/Basel%20II/2023/06.2023/COREP/Inst1_RNCBMD2X_COREP_CA_202306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1.00"/>
      <sheetName val="c02.00"/>
      <sheetName val="c03.00"/>
      <sheetName val="c04.00"/>
      <sheetName val="ctx"/>
    </sheetNames>
    <sheetDataSet>
      <sheetData sheetId="0"/>
      <sheetData sheetId="1">
        <row r="12">
          <cell r="E12">
            <v>1066234668</v>
          </cell>
        </row>
        <row r="58">
          <cell r="E58">
            <v>1453830</v>
          </cell>
        </row>
        <row r="69">
          <cell r="E69">
            <v>245073520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1.00"/>
      <sheetName val="c02.00"/>
      <sheetName val="c03.00"/>
      <sheetName val="c04.00"/>
      <sheetName val="ctx"/>
    </sheetNames>
    <sheetDataSet>
      <sheetData sheetId="0"/>
      <sheetData sheetId="1">
        <row r="12">
          <cell r="E12">
            <v>1111744091</v>
          </cell>
        </row>
        <row r="58">
          <cell r="E58">
            <v>14640990</v>
          </cell>
        </row>
        <row r="69">
          <cell r="E69">
            <v>245073520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4"/>
  <sheetViews>
    <sheetView tabSelected="1" topLeftCell="A7" workbookViewId="0">
      <selection activeCell="C40" sqref="C40"/>
    </sheetView>
  </sheetViews>
  <sheetFormatPr defaultRowHeight="15" x14ac:dyDescent="0.25"/>
  <cols>
    <col min="1" max="1" width="5.7109375" customWidth="1"/>
    <col min="2" max="2" width="68.7109375" customWidth="1"/>
    <col min="3" max="5" width="19.285156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E3" s="2"/>
    </row>
    <row r="4" spans="1:5" s="3" customFormat="1" x14ac:dyDescent="0.25">
      <c r="A4" s="33" t="s">
        <v>2</v>
      </c>
      <c r="B4" s="33"/>
      <c r="C4" s="33"/>
      <c r="D4" s="33"/>
      <c r="E4" s="33"/>
    </row>
    <row r="5" spans="1:5" s="3" customFormat="1" x14ac:dyDescent="0.25">
      <c r="A5" s="33" t="s">
        <v>36</v>
      </c>
      <c r="B5" s="33"/>
      <c r="C5" s="33"/>
      <c r="D5" s="33"/>
      <c r="E5" s="33"/>
    </row>
    <row r="6" spans="1:5" s="3" customFormat="1" x14ac:dyDescent="0.25">
      <c r="A6" s="9"/>
      <c r="B6" s="9"/>
      <c r="C6" s="9"/>
      <c r="D6" s="9"/>
      <c r="E6" s="9"/>
    </row>
    <row r="7" spans="1:5" s="3" customFormat="1" ht="15.75" thickBot="1" x14ac:dyDescent="0.3">
      <c r="E7" s="10" t="s">
        <v>34</v>
      </c>
    </row>
    <row r="8" spans="1:5" s="3" customFormat="1" ht="28.9" customHeight="1" x14ac:dyDescent="0.25">
      <c r="A8" s="30" t="s">
        <v>0</v>
      </c>
      <c r="B8" s="32"/>
      <c r="C8" s="32" t="s">
        <v>3</v>
      </c>
      <c r="D8" s="32"/>
      <c r="E8" s="17" t="s">
        <v>6</v>
      </c>
    </row>
    <row r="9" spans="1:5" s="3" customFormat="1" ht="45.75" thickBot="1" x14ac:dyDescent="0.3">
      <c r="A9" s="31"/>
      <c r="B9" s="34"/>
      <c r="C9" s="29" t="s">
        <v>4</v>
      </c>
      <c r="D9" s="29" t="s">
        <v>5</v>
      </c>
      <c r="E9" s="18" t="s">
        <v>4</v>
      </c>
    </row>
    <row r="10" spans="1:5" s="3" customFormat="1" ht="15" customHeight="1" x14ac:dyDescent="0.25">
      <c r="A10" s="24">
        <v>1</v>
      </c>
      <c r="B10" s="16" t="s">
        <v>7</v>
      </c>
      <c r="C10" s="12">
        <f>'[1]c02.00'!$E$12/10^6</f>
        <v>1066.2346680000001</v>
      </c>
      <c r="D10" s="12">
        <f>'[2]c02.00'!$E$12/10^6</f>
        <v>1111.744091</v>
      </c>
      <c r="E10" s="19">
        <f>E11</f>
        <v>106.62</v>
      </c>
    </row>
    <row r="11" spans="1:5" s="3" customFormat="1" ht="15" customHeight="1" x14ac:dyDescent="0.25">
      <c r="A11" s="25">
        <v>2</v>
      </c>
      <c r="B11" s="13" t="s">
        <v>8</v>
      </c>
      <c r="C11" s="12">
        <f>'[1]c02.00'!$E$12/10^6</f>
        <v>1066.2346680000001</v>
      </c>
      <c r="D11" s="12">
        <f>'[2]c02.00'!$E$12/10^6</f>
        <v>1111.744091</v>
      </c>
      <c r="E11" s="20">
        <f>ROUND(C11*10%,2)</f>
        <v>106.62</v>
      </c>
    </row>
    <row r="12" spans="1:5" s="3" customFormat="1" ht="15" customHeight="1" x14ac:dyDescent="0.25">
      <c r="A12" s="25">
        <v>3</v>
      </c>
      <c r="B12" s="13" t="s">
        <v>9</v>
      </c>
      <c r="C12" s="14" t="s">
        <v>1</v>
      </c>
      <c r="D12" s="14" t="s">
        <v>1</v>
      </c>
      <c r="E12" s="21" t="s">
        <v>1</v>
      </c>
    </row>
    <row r="13" spans="1:5" s="3" customFormat="1" ht="15" customHeight="1" x14ac:dyDescent="0.25">
      <c r="A13" s="25">
        <v>4</v>
      </c>
      <c r="B13" s="13" t="s">
        <v>10</v>
      </c>
      <c r="C13" s="14" t="s">
        <v>1</v>
      </c>
      <c r="D13" s="14" t="s">
        <v>1</v>
      </c>
      <c r="E13" s="21" t="s">
        <v>1</v>
      </c>
    </row>
    <row r="14" spans="1:5" s="3" customFormat="1" ht="30" x14ac:dyDescent="0.25">
      <c r="A14" s="25">
        <v>5</v>
      </c>
      <c r="B14" s="13" t="s">
        <v>11</v>
      </c>
      <c r="C14" s="14" t="s">
        <v>1</v>
      </c>
      <c r="D14" s="14" t="s">
        <v>1</v>
      </c>
      <c r="E14" s="21" t="s">
        <v>1</v>
      </c>
    </row>
    <row r="15" spans="1:5" s="3" customFormat="1" ht="15" customHeight="1" x14ac:dyDescent="0.25">
      <c r="A15" s="25">
        <v>6</v>
      </c>
      <c r="B15" s="11" t="s">
        <v>12</v>
      </c>
      <c r="C15" s="12">
        <v>0</v>
      </c>
      <c r="D15" s="12">
        <v>0</v>
      </c>
      <c r="E15" s="20">
        <v>0</v>
      </c>
    </row>
    <row r="16" spans="1:5" s="3" customFormat="1" ht="15" customHeight="1" x14ac:dyDescent="0.25">
      <c r="A16" s="25">
        <v>7</v>
      </c>
      <c r="B16" s="13" t="s">
        <v>13</v>
      </c>
      <c r="C16" s="15"/>
      <c r="D16" s="15"/>
      <c r="E16" s="22"/>
    </row>
    <row r="17" spans="1:5" s="3" customFormat="1" ht="15" customHeight="1" x14ac:dyDescent="0.25">
      <c r="A17" s="25">
        <v>8</v>
      </c>
      <c r="B17" s="13" t="s">
        <v>14</v>
      </c>
      <c r="C17" s="15"/>
      <c r="D17" s="15"/>
      <c r="E17" s="22"/>
    </row>
    <row r="18" spans="1:5" s="3" customFormat="1" ht="15" customHeight="1" x14ac:dyDescent="0.25">
      <c r="A18" s="25">
        <v>9</v>
      </c>
      <c r="B18" s="13" t="s">
        <v>15</v>
      </c>
      <c r="C18" s="15"/>
      <c r="D18" s="15"/>
      <c r="E18" s="22"/>
    </row>
    <row r="19" spans="1:5" s="3" customFormat="1" ht="15" customHeight="1" x14ac:dyDescent="0.25">
      <c r="A19" s="25">
        <v>10</v>
      </c>
      <c r="B19" s="13" t="s">
        <v>16</v>
      </c>
      <c r="C19" s="14" t="s">
        <v>1</v>
      </c>
      <c r="D19" s="14" t="s">
        <v>1</v>
      </c>
      <c r="E19" s="21" t="s">
        <v>1</v>
      </c>
    </row>
    <row r="20" spans="1:5" s="3" customFormat="1" ht="30" x14ac:dyDescent="0.25">
      <c r="A20" s="25">
        <v>11</v>
      </c>
      <c r="B20" s="13" t="s">
        <v>17</v>
      </c>
      <c r="C20" s="14" t="s">
        <v>1</v>
      </c>
      <c r="D20" s="14" t="s">
        <v>1</v>
      </c>
      <c r="E20" s="21" t="s">
        <v>1</v>
      </c>
    </row>
    <row r="21" spans="1:5" s="3" customFormat="1" ht="15" customHeight="1" x14ac:dyDescent="0.25">
      <c r="A21" s="25">
        <v>12</v>
      </c>
      <c r="B21" s="13" t="s">
        <v>18</v>
      </c>
      <c r="C21" s="14"/>
      <c r="D21" s="14"/>
      <c r="E21" s="21"/>
    </row>
    <row r="22" spans="1:5" s="3" customFormat="1" ht="15" customHeight="1" x14ac:dyDescent="0.25">
      <c r="A22" s="25">
        <v>13</v>
      </c>
      <c r="B22" s="11" t="s">
        <v>19</v>
      </c>
      <c r="C22" s="12">
        <v>0</v>
      </c>
      <c r="D22" s="12">
        <v>0</v>
      </c>
      <c r="E22" s="20">
        <v>0</v>
      </c>
    </row>
    <row r="23" spans="1:5" s="3" customFormat="1" ht="30" x14ac:dyDescent="0.25">
      <c r="A23" s="25">
        <v>14</v>
      </c>
      <c r="B23" s="13" t="s">
        <v>20</v>
      </c>
      <c r="C23" s="14" t="s">
        <v>1</v>
      </c>
      <c r="D23" s="14" t="s">
        <v>1</v>
      </c>
      <c r="E23" s="21" t="s">
        <v>1</v>
      </c>
    </row>
    <row r="24" spans="1:5" s="3" customFormat="1" ht="15" customHeight="1" x14ac:dyDescent="0.25">
      <c r="A24" s="25">
        <v>15</v>
      </c>
      <c r="B24" s="13" t="s">
        <v>21</v>
      </c>
      <c r="C24" s="14" t="s">
        <v>1</v>
      </c>
      <c r="D24" s="14" t="s">
        <v>1</v>
      </c>
      <c r="E24" s="21" t="s">
        <v>1</v>
      </c>
    </row>
    <row r="25" spans="1:5" s="3" customFormat="1" ht="15" customHeight="1" x14ac:dyDescent="0.25">
      <c r="A25" s="25">
        <v>16</v>
      </c>
      <c r="B25" s="13" t="s">
        <v>22</v>
      </c>
      <c r="C25" s="14" t="s">
        <v>1</v>
      </c>
      <c r="D25" s="14" t="s">
        <v>1</v>
      </c>
      <c r="E25" s="21" t="s">
        <v>1</v>
      </c>
    </row>
    <row r="26" spans="1:5" s="3" customFormat="1" ht="15" customHeight="1" x14ac:dyDescent="0.25">
      <c r="A26" s="25">
        <v>17</v>
      </c>
      <c r="B26" s="13" t="s">
        <v>23</v>
      </c>
      <c r="C26" s="14" t="s">
        <v>1</v>
      </c>
      <c r="D26" s="14" t="s">
        <v>1</v>
      </c>
      <c r="E26" s="21" t="s">
        <v>1</v>
      </c>
    </row>
    <row r="27" spans="1:5" s="3" customFormat="1" ht="15" customHeight="1" x14ac:dyDescent="0.25">
      <c r="A27" s="25">
        <v>18</v>
      </c>
      <c r="B27" s="13" t="s">
        <v>8</v>
      </c>
      <c r="C27" s="14"/>
      <c r="D27" s="14"/>
      <c r="E27" s="21"/>
    </row>
    <row r="28" spans="1:5" s="3" customFormat="1" ht="15" customHeight="1" x14ac:dyDescent="0.25">
      <c r="A28" s="25">
        <v>19</v>
      </c>
      <c r="B28" s="11" t="s">
        <v>24</v>
      </c>
      <c r="C28" s="12">
        <f>C29</f>
        <v>1.45383</v>
      </c>
      <c r="D28" s="12">
        <f>D29</f>
        <v>14.64099</v>
      </c>
      <c r="E28" s="20">
        <f t="shared" ref="E28" si="0">E29</f>
        <v>0.15</v>
      </c>
    </row>
    <row r="29" spans="1:5" s="3" customFormat="1" ht="15" customHeight="1" x14ac:dyDescent="0.25">
      <c r="A29" s="25">
        <v>20</v>
      </c>
      <c r="B29" s="13" t="s">
        <v>8</v>
      </c>
      <c r="C29" s="12">
        <f>'[1]c02.00'!$E$58/10^6</f>
        <v>1.45383</v>
      </c>
      <c r="D29" s="12">
        <f>'[2]c02.00'!$E$58/10^6</f>
        <v>14.64099</v>
      </c>
      <c r="E29" s="20">
        <f>ROUND(C29*10%,2)</f>
        <v>0.15</v>
      </c>
    </row>
    <row r="30" spans="1:5" s="3" customFormat="1" ht="15" customHeight="1" x14ac:dyDescent="0.25">
      <c r="A30" s="25">
        <v>21</v>
      </c>
      <c r="B30" s="13" t="s">
        <v>25</v>
      </c>
      <c r="C30" s="14" t="s">
        <v>1</v>
      </c>
      <c r="D30" s="14" t="s">
        <v>1</v>
      </c>
      <c r="E30" s="21" t="s">
        <v>1</v>
      </c>
    </row>
    <row r="31" spans="1:5" s="3" customFormat="1" ht="15" customHeight="1" x14ac:dyDescent="0.25">
      <c r="A31" s="25">
        <v>22</v>
      </c>
      <c r="B31" s="11" t="s">
        <v>26</v>
      </c>
      <c r="C31" s="12">
        <f>SUM(C32:C33)</f>
        <v>245.07352</v>
      </c>
      <c r="D31" s="12">
        <f>SUM(D32:D33)</f>
        <v>245.07352</v>
      </c>
      <c r="E31" s="20">
        <f t="shared" ref="E31" si="1">SUM(E32:E33)</f>
        <v>24.51</v>
      </c>
    </row>
    <row r="32" spans="1:5" s="3" customFormat="1" ht="15" customHeight="1" x14ac:dyDescent="0.25">
      <c r="A32" s="25">
        <v>23</v>
      </c>
      <c r="B32" s="13" t="s">
        <v>27</v>
      </c>
      <c r="C32" s="12">
        <f>'[1]c02.00'!$E$69/10^6</f>
        <v>245.07352</v>
      </c>
      <c r="D32" s="12">
        <f>'[2]c02.00'!$E$69/10^6</f>
        <v>245.07352</v>
      </c>
      <c r="E32" s="20">
        <f>ROUND(C32*10%,2)</f>
        <v>24.51</v>
      </c>
    </row>
    <row r="33" spans="1:5" s="3" customFormat="1" ht="15" customHeight="1" x14ac:dyDescent="0.25">
      <c r="A33" s="25">
        <v>24</v>
      </c>
      <c r="B33" s="13" t="s">
        <v>8</v>
      </c>
      <c r="C33" s="14"/>
      <c r="D33" s="14"/>
      <c r="E33" s="21"/>
    </row>
    <row r="34" spans="1:5" s="3" customFormat="1" ht="15" customHeight="1" x14ac:dyDescent="0.25">
      <c r="A34" s="25">
        <v>25</v>
      </c>
      <c r="B34" s="13" t="s">
        <v>28</v>
      </c>
      <c r="C34" s="14" t="s">
        <v>1</v>
      </c>
      <c r="D34" s="14" t="s">
        <v>1</v>
      </c>
      <c r="E34" s="21" t="s">
        <v>1</v>
      </c>
    </row>
    <row r="35" spans="1:5" s="3" customFormat="1" ht="27.6" customHeight="1" x14ac:dyDescent="0.25">
      <c r="A35" s="25">
        <v>26</v>
      </c>
      <c r="B35" s="13" t="s">
        <v>33</v>
      </c>
      <c r="C35" s="12">
        <v>0</v>
      </c>
      <c r="D35" s="12">
        <v>0</v>
      </c>
      <c r="E35" s="20">
        <v>0</v>
      </c>
    </row>
    <row r="36" spans="1:5" s="3" customFormat="1" ht="15" customHeight="1" thickBot="1" x14ac:dyDescent="0.3">
      <c r="A36" s="23">
        <v>27</v>
      </c>
      <c r="B36" s="26" t="s">
        <v>29</v>
      </c>
      <c r="C36" s="27">
        <f>C10+C15+C22+C28+C31</f>
        <v>1312.7620179999999</v>
      </c>
      <c r="D36" s="27">
        <f>D10+D15+D22+D28+D31</f>
        <v>1371.458601</v>
      </c>
      <c r="E36" s="28">
        <f>E10+E15+E22+E28+E31</f>
        <v>131.28</v>
      </c>
    </row>
    <row r="37" spans="1:5" s="3" customFormat="1" x14ac:dyDescent="0.25"/>
    <row r="38" spans="1:5" x14ac:dyDescent="0.25">
      <c r="A38" s="7" t="s">
        <v>31</v>
      </c>
      <c r="B38" s="4"/>
    </row>
    <row r="39" spans="1:5" x14ac:dyDescent="0.25">
      <c r="A39" s="7"/>
      <c r="B39" s="4"/>
    </row>
    <row r="40" spans="1:5" x14ac:dyDescent="0.25">
      <c r="A40" s="7" t="s">
        <v>32</v>
      </c>
      <c r="B40" s="4"/>
    </row>
    <row r="41" spans="1:5" x14ac:dyDescent="0.25">
      <c r="A41" s="7"/>
      <c r="B41" s="4"/>
    </row>
    <row r="42" spans="1:5" x14ac:dyDescent="0.25">
      <c r="A42" s="8" t="s">
        <v>35</v>
      </c>
      <c r="B42" s="4"/>
    </row>
    <row r="43" spans="1:5" x14ac:dyDescent="0.25">
      <c r="A43" s="5"/>
      <c r="B43" s="5"/>
    </row>
    <row r="44" spans="1:5" x14ac:dyDescent="0.25">
      <c r="A44" s="6" t="s">
        <v>30</v>
      </c>
    </row>
  </sheetData>
  <mergeCells count="5">
    <mergeCell ref="A8:A9"/>
    <mergeCell ref="C8:D8"/>
    <mergeCell ref="A4:E4"/>
    <mergeCell ref="B8:B9"/>
    <mergeCell ref="A5:E5"/>
  </mergeCells>
  <pageMargins left="0.31496062992125984" right="0.31496062992125984" top="0.15748031496062992" bottom="0.15748031496062992" header="0.31496062992125984" footer="0.31496062992125984"/>
  <pageSetup scale="77" orientation="portrait" horizontalDpi="300" verticalDpi="300" r:id="rId1"/>
  <headerFooter>
    <oddFooter>&amp;C&amp;"Calibri,Regular"&amp;11&amp;I&amp;K000080BCR Chisinau S.A. -&amp;K000000 &amp;K0000FFUz Intern</oddFooter>
    <evenFooter>&amp;C&amp;"Calibri,Regular"&amp;11&amp;I&amp;K000080BCR Chisinau S.A. -&amp;K000000 &amp;K0000FFUz Intern</evenFooter>
    <firstFooter>&amp;C&amp;"Calibri,Regular"&amp;11&amp;I&amp;K000080BCR Chisinau S.A. -&amp;K000000 &amp;K0000FFUz Intern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internalonly" value=""/>
</sisl>
</file>

<file path=customXml/itemProps1.xml><?xml version="1.0" encoding="utf-8"?>
<ds:datastoreItem xmlns:ds="http://schemas.openxmlformats.org/officeDocument/2006/customXml" ds:itemID="{6D76B26D-CDC4-4ADB-9236-D2B5F12719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2020-11-26T13:26:16Z</cp:lastPrinted>
  <dcterms:created xsi:type="dcterms:W3CDTF">2020-11-26T10:07:18Z</dcterms:created>
  <dcterms:modified xsi:type="dcterms:W3CDTF">2023-10-17T13:18:23Z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d91bf2ac-63b0-4474-9be3-cf05486909f9</vt:lpwstr>
  </property>
  <property fmtid="{D5CDD505-2E9C-101B-9397-08002B2CF9AE}" pid="3" name="bjSaver">
    <vt:lpwstr>SYgq0Ff8fteawn3ivL2Sl9aQOEzwqss4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uid="id_classification_internalonly" value="" /&gt;&lt;/sisl&gt;</vt:lpwstr>
  </property>
  <property fmtid="{D5CDD505-2E9C-101B-9397-08002B2CF9AE}" pid="6" name="bjDocumentSecurityLabel">
    <vt:lpwstr>BCR Chisinau S.A. - Uz Intern</vt:lpwstr>
  </property>
  <property fmtid="{D5CDD505-2E9C-101B-9397-08002B2CF9AE}" pid="7" name="bjCentreFooterLabel-first">
    <vt:lpwstr>&amp;"Calibri,Regular"&amp;11&amp;I&amp;K000080BCR Chisinau S.A. -&amp;K000000 &amp;K0000FFUz Intern</vt:lpwstr>
  </property>
  <property fmtid="{D5CDD505-2E9C-101B-9397-08002B2CF9AE}" pid="8" name="bjCentreFooterLabel-even">
    <vt:lpwstr>&amp;"Calibri,Regular"&amp;11&amp;I&amp;K000080BCR Chisinau S.A. -&amp;K000000 &amp;K0000FFUz Intern</vt:lpwstr>
  </property>
  <property fmtid="{D5CDD505-2E9C-101B-9397-08002B2CF9AE}" pid="9" name="bjCentreFooterLabel">
    <vt:lpwstr>&amp;"Calibri,Regular"&amp;11&amp;I&amp;K000080BCR Chisinau S.A. -&amp;K000000 &amp;K0000FFUz Intern</vt:lpwstr>
  </property>
</Properties>
</file>