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lga.pirtu\Desktop\"/>
    </mc:Choice>
  </mc:AlternateContent>
  <bookViews>
    <workbookView xWindow="0" yWindow="0" windowWidth="23040" windowHeight="9192"/>
  </bookViews>
  <sheets>
    <sheet name="Anexa_1" sheetId="1" r:id="rId1"/>
  </sheets>
  <externalReferences>
    <externalReference r:id="rId2"/>
    <externalReference r:id="rId3"/>
    <externalReference r:id="rId4"/>
    <externalReference r:id="rId5"/>
    <externalReference r:id="rId6"/>
  </externalReferences>
  <definedNames>
    <definedName name="_xlnm.Database">#REF!</definedName>
    <definedName name="_xlnm.Print_Area" localSheetId="0">Anexa_1!$A$1:$F$108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 l="1"/>
  <c r="D15" i="1"/>
  <c r="D16" i="1"/>
  <c r="D17" i="1"/>
  <c r="D18" i="1"/>
  <c r="D19" i="1"/>
  <c r="D20" i="1"/>
  <c r="D21" i="1"/>
  <c r="D22" i="1"/>
  <c r="D23" i="1"/>
  <c r="D24" i="1"/>
  <c r="D26" i="1"/>
  <c r="D27" i="1"/>
  <c r="D28" i="1"/>
  <c r="D29" i="1"/>
  <c r="D30" i="1"/>
  <c r="D31" i="1"/>
  <c r="D32" i="1"/>
  <c r="D33" i="1"/>
  <c r="D34" i="1"/>
  <c r="D35" i="1"/>
  <c r="D36" i="1"/>
  <c r="D37" i="1"/>
  <c r="D38" i="1"/>
  <c r="D39" i="1"/>
  <c r="D40" i="1"/>
  <c r="D41" i="1"/>
  <c r="D42" i="1"/>
  <c r="D43" i="1"/>
  <c r="D44" i="1"/>
  <c r="D45" i="1"/>
  <c r="D46" i="1"/>
  <c r="D47" i="1"/>
  <c r="D48" i="1"/>
  <c r="D49" i="1"/>
  <c r="D50" i="1"/>
  <c r="D51" i="1"/>
  <c r="D53" i="1"/>
  <c r="D54" i="1"/>
  <c r="D55" i="1"/>
  <c r="D56" i="1"/>
  <c r="D58" i="1"/>
  <c r="D59" i="1"/>
  <c r="D60" i="1"/>
  <c r="D62" i="1"/>
  <c r="D63" i="1"/>
  <c r="D65" i="1"/>
  <c r="D66" i="1"/>
  <c r="D67" i="1"/>
  <c r="D68" i="1"/>
  <c r="D69" i="1"/>
  <c r="D70" i="1"/>
  <c r="D71" i="1"/>
  <c r="D73" i="1"/>
  <c r="D74" i="1"/>
  <c r="D76" i="1"/>
  <c r="D77" i="1"/>
  <c r="D78" i="1"/>
  <c r="D79" i="1"/>
  <c r="D80" i="1"/>
  <c r="D81" i="1"/>
  <c r="D82" i="1"/>
  <c r="D83" i="1"/>
  <c r="D84" i="1"/>
  <c r="D85" i="1"/>
  <c r="D86" i="1"/>
  <c r="D87" i="1"/>
  <c r="D88" i="1"/>
  <c r="D90" i="1"/>
  <c r="D91" i="1"/>
  <c r="D92" i="1"/>
  <c r="D93" i="1"/>
  <c r="D95" i="1"/>
  <c r="D97" i="1"/>
  <c r="E97" i="1"/>
  <c r="D99" i="1"/>
  <c r="E99" i="1"/>
</calcChain>
</file>

<file path=xl/sharedStrings.xml><?xml version="1.0" encoding="utf-8"?>
<sst xmlns="http://schemas.openxmlformats.org/spreadsheetml/2006/main" count="205" uniqueCount="143">
  <si>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</si>
  <si>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</si>
  <si>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</si>
  <si>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</si>
  <si>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</si>
  <si>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14 Principiul I - lichiditatea pe termen lung şi principiul II - lichiditatea curentă se calculează conform Regulamentului cu privire la lichiditatea băncii din 08.08.1997, cu modificările şi completările ulterioare;</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</si>
  <si>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</si>
  <si>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</si>
  <si>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</si>
  <si>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</si>
  <si>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</si>
  <si>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</si>
  <si>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</si>
  <si>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6 soldul activelor neperformante nete/Fonduri proprii reprezintă diferenţa dintre soldul activelor neperformante supuse clasificării conform Regulamentului cu privire la clasificarea activelor şi angajamentelor condiţionale şi suma reducerilor calculate pentru pierderi la activele neperformante împărţit la valoarea Fonduri proprii şi înmulţit la 100.</t>
  </si>
  <si>
    <t xml:space="preserve">5 soldul datoriei la credite neperformante nete/Fonduri proprii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Fonduri proprii şi înmulţit la 100; </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</si>
  <si>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</si>
  <si>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</si>
  <si>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</si>
  <si>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</si>
  <si>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Nota: Informaţia este dezvăluită, conform cerinţelor expuse în Regulamentul cu privire la dezvăluirea de către băncile din R. Moldova a informaţiei aferente activităţilor lor.</t>
  </si>
  <si>
    <t>Executor şi numărul de telefon: Tatiana Petreanu /Tel: 85 20 69</t>
  </si>
  <si>
    <t>Contabil Sef         Victoria Galben</t>
  </si>
  <si>
    <t>Director Executiv                 Natalia Codreanu</t>
  </si>
  <si>
    <t>nr.</t>
  </si>
  <si>
    <t>puncte de schimb valutar</t>
  </si>
  <si>
    <t>agenţii</t>
  </si>
  <si>
    <t>reprezentanţe</t>
  </si>
  <si>
    <t>sucursale</t>
  </si>
  <si>
    <t>Subdiviziuni ale băncii:</t>
  </si>
  <si>
    <t>116</t>
  </si>
  <si>
    <t>Numărul total de angajaţi ai băncii (Referința 19)</t>
  </si>
  <si>
    <t>DATE GENERALE</t>
  </si>
  <si>
    <t>%</t>
  </si>
  <si>
    <t>Total obligaţiuni bilanţiere în valută străină/Total obligaţiuni</t>
  </si>
  <si>
    <t>Total active bilanţiere în valută străină/Total active</t>
  </si>
  <si>
    <t>Ponderea obligaţiunilor bilanţiere în valută străină şi obligaţiunilor ataşate la cursul valutei străine în totalul active (Referința 18)</t>
  </si>
  <si>
    <t>Ponderea activelor bilanţiere în valută străină şi activelor ataşate la cursul valutei străine în totalul active (Referința 17)</t>
  </si>
  <si>
    <t>SENSIBILITATE LA RISCUL PIEŢEI</t>
  </si>
  <si>
    <t>Mijloace băneşti datorate băncilor străine (suma de bază) /Fonduri proprii</t>
  </si>
  <si>
    <t>Mijloace băneşti datorate băncilor, cu excepţia celor de la Banca Naţională a Moldovei (suma de bază) /Fonduri proprii</t>
  </si>
  <si>
    <t>mil. lei</t>
  </si>
  <si>
    <t>Mijloace băneşti datorate băncilor străine (suma de bază) (Referința 16)</t>
  </si>
  <si>
    <t>Mijloace băneşti datorate băncilor, cu excepţia celor de la Banca Naţională a Moldovei (suma de bază) (Referința 15)</t>
  </si>
  <si>
    <t>Soldul depozitelor în valută străină (suma de bază) / Soldul depozitelor (suma de bază)</t>
  </si>
  <si>
    <t>Soldul depozitelor persoanelor juridice, cu excepţia băncilor (suma de bază) / Soldul depozitelor (suma de bază)</t>
  </si>
  <si>
    <t>Soldul depozitelor persoanelor fizice (suma de bază) / Soldul depozitelor (suma de bază)</t>
  </si>
  <si>
    <t>Soldul activelor lichide / Soldul depozitelor persoanelor fizice (suma de bază)</t>
  </si>
  <si>
    <t>         - peste 12 luni</t>
  </si>
  <si>
    <t>         - intre 6 si 12 luni inclusiv</t>
  </si>
  <si>
    <t>         - intre 3 si 6 luni inclusiv</t>
  </si>
  <si>
    <t>         - intre o luna si 3 luni inclusiv</t>
  </si>
  <si>
    <t>         - pina la o luna inclusiv</t>
  </si>
  <si>
    <t>X</t>
  </si>
  <si>
    <t>      Principiul III - Lichiditatea pe benzi de scadența ¹⁴ (&gt;1)</t>
  </si>
  <si>
    <t>≥ 20</t>
  </si>
  <si>
    <t>Principiul II - Lichiditatea curentă (Referința 14)</t>
  </si>
  <si>
    <t>≤ 1</t>
  </si>
  <si>
    <t>Principiul I - Lichiditatea pe termen lung (Referința 14)</t>
  </si>
  <si>
    <t>LICHIDITATE</t>
  </si>
  <si>
    <t>Indicele eficienţei (Ief) (Referința 13)</t>
  </si>
  <si>
    <t>Marja netă a dobânzii (MJDnet) (Referința 12)</t>
  </si>
  <si>
    <t>Venitul din dobânzi / Valoarea medie lunară a activelor generatoare de dobândă  (Referința 11)</t>
  </si>
  <si>
    <t>Cheltuieli neaferente dobânzilor / Total venit (Referința 10)</t>
  </si>
  <si>
    <t>Venitul net aferent dobânzilor / Total venit</t>
  </si>
  <si>
    <t>Rentabilitatea capitalului (ROE) (Referința 9)</t>
  </si>
  <si>
    <t>Rentabilitatea activelor (ROA) (Referința 8)</t>
  </si>
  <si>
    <t>VENITURI ȘI PROFITABILITATE</t>
  </si>
  <si>
    <t>≤100</t>
  </si>
  <si>
    <t>Imobilizări corporale şi cote de participare / Fonduri proprii</t>
  </si>
  <si>
    <t>≤50</t>
  </si>
  <si>
    <t>Imobilizări corporale / Fonduri proprii</t>
  </si>
  <si>
    <t>mil lei</t>
  </si>
  <si>
    <t>acordate în alte valute străine (echivalentul în lei)</t>
  </si>
  <si>
    <t>acordate în EUR (echivalentul în lei)</t>
  </si>
  <si>
    <t>acordate în USD (echivalentul în lei)</t>
  </si>
  <si>
    <t>acordate în MDL</t>
  </si>
  <si>
    <t>Soldul datoriei la credite, suma de bază pe tipuri de monede:</t>
  </si>
  <si>
    <t>Persoane fizice nerezidente</t>
  </si>
  <si>
    <t>Persoane fizice rezidente</t>
  </si>
  <si>
    <t>Persoane juridice nerezidente, inclusiv persoane fizice care practică activitate de întreprinzător sau alt tip de activitate</t>
  </si>
  <si>
    <t>Persoane juridice rezidente, inclusiv persoane fizice care practică activitate de întreprinzător sau alt tip de activitate</t>
  </si>
  <si>
    <t>Soldul datoriei la credite, suma de bază pe tipuri de debitori:</t>
  </si>
  <si>
    <t>      Total credite neperformante acordate IMM-urilor / Total credite acordate IMM-urilor</t>
  </si>
  <si>
    <t>      Total credite acordate IMM-urilor</t>
  </si>
  <si>
    <t>Soldul creditelor acordate nerezidenților/ Total credite</t>
  </si>
  <si>
    <t>Soldul datoriei la credite, suma de bază / Soldul depozitelor (suma de bază)</t>
  </si>
  <si>
    <t>≤20</t>
  </si>
  <si>
    <t>Total expuneri faţă de persoanele afiliate / Capitalul de gradul I</t>
  </si>
  <si>
    <t>Expunerea totala maxima a bancii fata de o persoana afiliata si/sau un grup de persoane actionind concertat cu persoana afiliata bancii / Fonduri proprii (&lt;10%)</t>
  </si>
  <si>
    <t>Expunerea neta maxima asumata fața de o persoana sau un grup de persoane actionind concertat / Fonduri proprii ( ≤ 15%)</t>
  </si>
  <si>
    <t>≤ 30</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</si>
  <si>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</si>
  <si>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xml:space="preserve">≤5 </t>
  </si>
  <si>
    <t>ori</t>
  </si>
  <si>
    <t>Suma totală a expunerilor „mari”/Fonduri proprii</t>
  </si>
  <si>
    <t>Total active / Total capital</t>
  </si>
  <si>
    <t>Soldul datoriei la credite în valută străină (suma de bază) / Soldul datoriei la credite (suma de bază)</t>
  </si>
  <si>
    <t>Valoarea medie lunară a activelor generatoare de dobândă / Valoarea medie lunară a activelor (Referința 7)</t>
  </si>
  <si>
    <t>Total credite expirate</t>
  </si>
  <si>
    <t>Suma reducerilor calculate pentru soldul datoriei la credite (suma de bază) / Soldul datoriei la credite (suma de bază)</t>
  </si>
  <si>
    <t xml:space="preserve">Suma reducerilor pentru pierderi din deprecieri formate la active şi provizioanelor pentru pierderi la angajamentele condiţionale, conform Standardelor Internaţionale de Raportare Financiară </t>
  </si>
  <si>
    <t>Suma reducerilor calculate pentru pierderi la active şi angajamente condiţionale</t>
  </si>
  <si>
    <t>Soldul activelor neperformante nete/Fonduri proprii (Referința 6)</t>
  </si>
  <si>
    <t>Soldul datoriei la credite neperformante (suma de bază)/Soldul datoriei la credite (suma de bază)</t>
  </si>
  <si>
    <t>Soldul datoriei la credite neperformante net (suma de bază)/Fonduri proprii (Referința 5)</t>
  </si>
  <si>
    <t>Soldul datoriei la credite neperformante (suma de bază)/Fonduri proprii</t>
  </si>
  <si>
    <t>Soldul datoriei la credite neperformante (suma de bază)</t>
  </si>
  <si>
    <t>Soldul datoriei la credite (suma de bază)</t>
  </si>
  <si>
    <t>Mijloace băneşti datorate de băncile străine (suma de bază) /Fonduri proprii</t>
  </si>
  <si>
    <t>Mijloace băneşti datorate de bănci, cu excepţia Băncii Naţionale a Moldovei (suma de bază) /Fonduri proprii</t>
  </si>
  <si>
    <t>Mijloace băneşti datorate de băncile străine (suma de bază) (Referința 4)</t>
  </si>
  <si>
    <t>Mijloace băneşti datorate de bănci, cu excepţia Băncii Naţionale a Moldovei (suma de bază) (Referința 3)</t>
  </si>
  <si>
    <t>ACTIVE</t>
  </si>
  <si>
    <t>Cota investiţiilor străine în capitalul social al băncii</t>
  </si>
  <si>
    <t xml:space="preserve">Total datorii / Total capital </t>
  </si>
  <si>
    <t>Nivelul de afectare a fondurilor proprii de nivel 1 de baza</t>
  </si>
  <si>
    <t>Mărimea calculată dar nerezervată a reducerilor pentru pierderi la active şi angajamente condiţionale (Referința 1)</t>
  </si>
  <si>
    <t>Fonduri proprii/Total active</t>
  </si>
  <si>
    <t>Rata fondurilor proprii de nivel 1 de bază (≥5.5%)</t>
  </si>
  <si>
    <t>≥16%</t>
  </si>
  <si>
    <t>Rata fondurilor proprii totale (≥ 10%)</t>
  </si>
  <si>
    <t>Cuantumul total al expunerii la risc</t>
  </si>
  <si>
    <t>Fonduri proprii</t>
  </si>
  <si>
    <t>≥200</t>
  </si>
  <si>
    <t>Fonduri proprii de nivel 1 de baza</t>
  </si>
  <si>
    <t>≥100</t>
  </si>
  <si>
    <t>Capitalul social</t>
  </si>
  <si>
    <t>CAPITAL</t>
  </si>
  <si>
    <t>anul precedent celui gestionar</t>
  </si>
  <si>
    <t>luna precedentă celei gestionare</t>
  </si>
  <si>
    <t>luna gestionară</t>
  </si>
  <si>
    <t>De facto</t>
  </si>
  <si>
    <t>Normativ</t>
  </si>
  <si>
    <t>Unitatea de măsură</t>
  </si>
  <si>
    <t>Denumirea indicatorilor</t>
  </si>
  <si>
    <t xml:space="preserve"> </t>
  </si>
  <si>
    <t>la situaţia 31 martie 2020</t>
  </si>
  <si>
    <t>(denumirea băncii)</t>
  </si>
  <si>
    <r>
      <t xml:space="preserve">a </t>
    </r>
    <r>
      <rPr>
        <b/>
        <u/>
        <sz val="11"/>
        <color indexed="8"/>
        <rFont val="Calibri"/>
        <family val="2"/>
        <charset val="204"/>
      </rPr>
      <t>BCR Chisinau SA</t>
    </r>
  </si>
  <si>
    <t>Informaţie privind activitatea economico-financiară</t>
  </si>
  <si>
    <t xml:space="preserve">a informaţiei aferente activităţilor lor </t>
  </si>
  <si>
    <t xml:space="preserve">de către băncile din Republica Moldova </t>
  </si>
  <si>
    <t xml:space="preserve">la Regulamentul cu privire la dezvăluirea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</si>
</sst>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20">
    <font>
      <sz val="11"/>
      <color theme="1"/>
      <name val="Calibri"/>
      <family val="2"/>
      <scheme val="minor"/>
    </font>
    <font>
      <sz val="11"/>
      <color theme="1"/>
      <name val="Calibri"/>
      <family val="2"/>
      <charset val="238"/>
      <scheme val="minor"/>
    </font>
    <font>
      <sz val="10"/>
      <name val="Arial"/>
      <family val="2"/>
      <charset val="204"/>
    </font>
    <font>
      <sz val="10"/>
      <color theme="1"/>
      <name val="Times New Roman"/>
      <family val="1"/>
      <charset val="204"/>
    </font>
    <font>
      <sz val="11"/>
      <color theme="1"/>
      <name val="Calibri"/>
      <family val="2"/>
      <charset val="204"/>
      <scheme val="minor"/>
    </font>
    <font>
      <sz val="12"/>
      <name val="Arial"/>
      <family val="2"/>
    </font>
    <font>
      <sz val="12"/>
      <color theme="0"/>
      <name val="Arial"/>
      <family val="2"/>
    </font>
    <font>
      <sz val="10"/>
      <color theme="1"/>
      <name val="Arial"/>
      <family val="2"/>
      <charset val="204"/>
    </font>
    <font>
      <sz val="8"/>
      <color indexed="8"/>
      <name val="Arial"/>
      <family val="2"/>
    </font>
    <font>
      <sz val="9"/>
      <color indexed="8"/>
      <name val="Arial"/>
      <family val="2"/>
    </font>
    <font>
      <sz val="11"/>
      <color theme="0"/>
      <name val="Calibri"/>
      <family val="2"/>
      <charset val="238"/>
      <scheme val="minor"/>
    </font>
    <font>
      <sz val="11"/>
      <color rgb="FFFF0000"/>
      <name val="Calibri"/>
      <family val="2"/>
      <charset val="238"/>
      <scheme val="minor"/>
    </font>
    <font>
      <sz val="11"/>
      <name val="Calibri"/>
      <family val="2"/>
      <charset val="238"/>
      <scheme val="minor"/>
    </font>
    <font>
      <b/>
      <sz val="11"/>
      <color theme="1"/>
      <name val="Calibri"/>
      <family val="2"/>
      <charset val="204"/>
      <scheme val="minor"/>
    </font>
    <font>
      <sz val="10"/>
      <color theme="1"/>
      <name val="Cambria"/>
      <family val="1"/>
      <charset val="204"/>
    </font>
    <font>
      <sz val="10"/>
      <name val="Cambria"/>
      <family val="1"/>
      <charset val="204"/>
    </font>
    <font>
      <b/>
      <sz val="9"/>
      <color indexed="8"/>
      <name val="Cambria"/>
      <family val="1"/>
      <charset val="204"/>
    </font>
    <font>
      <b/>
      <sz val="9"/>
      <color theme="1"/>
      <name val="Cambria"/>
      <family val="1"/>
      <charset val="204"/>
    </font>
    <font>
      <b/>
      <u/>
      <sz val="11"/>
      <color rgb="FFFF0000"/>
      <name val="Calibri"/>
      <family val="2"/>
      <charset val="204"/>
      <scheme val="minor"/>
    </font>
    <font>
      <b/>
      <u/>
      <sz val="11"/>
      <color indexed="8"/>
      <name val="Calibri"/>
      <family val="2"/>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2"/>
        <bgColor indexed="9"/>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
    <xf numFmtId="0" fontId="0" fillId="0" borderId="0"/>
    <xf numFmtId="0" fontId="1" fillId="0" borderId="0"/>
    <xf numFmtId="0" fontId="2" fillId="0" borderId="0"/>
    <xf numFmtId="0" fontId="2" fillId="0" borderId="0" applyNumberFormat="0" applyFill="0" applyBorder="0" applyAlignment="0" applyProtection="0"/>
  </cellStyleXfs>
  <cellXfs count="59">
    <xf numFmtId="0" fontId="0" fillId="0" borderId="0" xfId="0"/>
    <xf numFmtId="0" fontId="1" fillId="0" borderId="0" xfId="1"/>
    <xf numFmtId="0" fontId="1" fillId="0" borderId="0" xfId="1" applyFont="1" applyAlignment="1">
      <alignment horizontal="right"/>
    </xf>
    <xf numFmtId="0" fontId="1" fillId="0" borderId="0" xfId="1" applyAlignment="1">
      <alignment vertical="center"/>
    </xf>
    <xf numFmtId="0" fontId="1" fillId="0" borderId="0" xfId="1" applyBorder="1" applyAlignment="1">
      <alignment horizontal="justify" wrapText="1"/>
    </xf>
    <xf numFmtId="0" fontId="1" fillId="0" borderId="0" xfId="1" applyFont="1" applyBorder="1" applyAlignment="1">
      <alignment horizontal="justify" wrapText="1"/>
    </xf>
    <xf numFmtId="0" fontId="1" fillId="0" borderId="0" xfId="1" applyBorder="1" applyAlignment="1">
      <alignment horizontal="left" wrapText="1"/>
    </xf>
    <xf numFmtId="0" fontId="2" fillId="0" borderId="0" xfId="1" applyNumberFormat="1" applyFont="1" applyFill="1" applyBorder="1" applyAlignment="1" applyProtection="1">
      <alignment vertical="top"/>
    </xf>
    <xf numFmtId="0" fontId="3" fillId="0" borderId="0" xfId="1" applyFont="1"/>
    <xf numFmtId="0" fontId="4" fillId="0" borderId="0" xfId="1" applyFont="1" applyAlignment="1">
      <alignment horizontal="left" wrapText="1"/>
    </xf>
    <xf numFmtId="0" fontId="5" fillId="0" borderId="0" xfId="1" applyNumberFormat="1" applyFont="1" applyFill="1" applyBorder="1" applyAlignment="1" applyProtection="1">
      <alignment vertical="top"/>
    </xf>
    <xf numFmtId="0" fontId="6" fillId="0" borderId="0" xfId="1" applyNumberFormat="1" applyFont="1" applyFill="1" applyBorder="1" applyAlignment="1" applyProtection="1">
      <alignment vertical="top"/>
    </xf>
    <xf numFmtId="0" fontId="7" fillId="0" borderId="0" xfId="1" applyNumberFormat="1" applyFont="1" applyFill="1" applyBorder="1" applyAlignment="1" applyProtection="1">
      <alignment horizontal="right" vertical="top"/>
    </xf>
    <xf numFmtId="0" fontId="8" fillId="2" borderId="0" xfId="1" applyNumberFormat="1" applyFont="1" applyFill="1" applyBorder="1" applyAlignment="1" applyProtection="1">
      <alignment horizontal="left" vertical="top" indent="1"/>
    </xf>
    <xf numFmtId="0" fontId="8" fillId="0" borderId="0" xfId="1" applyNumberFormat="1" applyFont="1" applyFill="1" applyBorder="1" applyAlignment="1" applyProtection="1">
      <alignment horizontal="left" vertical="top" indent="1"/>
    </xf>
    <xf numFmtId="0" fontId="7" fillId="0" borderId="1" xfId="1" applyNumberFormat="1" applyFont="1" applyFill="1" applyBorder="1" applyAlignment="1" applyProtection="1">
      <alignment horizontal="right" vertical="top"/>
    </xf>
    <xf numFmtId="0" fontId="2" fillId="0" borderId="1" xfId="1" applyNumberFormat="1" applyFont="1" applyFill="1" applyBorder="1" applyAlignment="1" applyProtection="1">
      <alignment vertical="top"/>
    </xf>
    <xf numFmtId="0" fontId="9" fillId="0" borderId="0" xfId="1" applyNumberFormat="1" applyFont="1" applyFill="1" applyBorder="1" applyAlignment="1" applyProtection="1">
      <alignment horizontal="left" vertical="top" indent="1"/>
    </xf>
    <xf numFmtId="0" fontId="10" fillId="0" borderId="0" xfId="1" applyFont="1" applyBorder="1"/>
    <xf numFmtId="0" fontId="11" fillId="0" borderId="0" xfId="1" applyFont="1" applyAlignment="1">
      <alignment horizontal="right"/>
    </xf>
    <xf numFmtId="0" fontId="1" fillId="3" borderId="2" xfId="1" applyFont="1" applyFill="1" applyBorder="1"/>
    <xf numFmtId="0" fontId="12" fillId="3" borderId="2" xfId="1" applyFont="1" applyFill="1" applyBorder="1" applyAlignment="1">
      <alignment horizontal="right"/>
    </xf>
    <xf numFmtId="0" fontId="1" fillId="3" borderId="2" xfId="1" applyFont="1" applyFill="1" applyBorder="1" applyAlignment="1">
      <alignment vertical="center"/>
    </xf>
    <xf numFmtId="0" fontId="1" fillId="3" borderId="3" xfId="1" applyFont="1" applyFill="1" applyBorder="1" applyAlignment="1">
      <alignment horizontal="left" wrapText="1"/>
    </xf>
    <xf numFmtId="0" fontId="1" fillId="3" borderId="4" xfId="1" applyFont="1" applyFill="1" applyBorder="1" applyAlignment="1">
      <alignment horizontal="left" wrapText="1"/>
    </xf>
    <xf numFmtId="0" fontId="1" fillId="3" borderId="5" xfId="1" applyFont="1" applyFill="1" applyBorder="1" applyAlignment="1">
      <alignment horizontal="left" wrapText="1"/>
    </xf>
    <xf numFmtId="0" fontId="1" fillId="3" borderId="2" xfId="1" applyFont="1" applyFill="1" applyBorder="1" applyAlignment="1">
      <alignment horizontal="right"/>
    </xf>
    <xf numFmtId="3" fontId="1" fillId="3" borderId="2" xfId="1" applyNumberFormat="1" applyFont="1" applyFill="1" applyBorder="1" applyAlignment="1">
      <alignment horizontal="right"/>
    </xf>
    <xf numFmtId="3" fontId="12" fillId="3" borderId="2" xfId="1" applyNumberFormat="1" applyFont="1" applyFill="1" applyBorder="1" applyAlignment="1">
      <alignment horizontal="right"/>
    </xf>
    <xf numFmtId="0" fontId="1" fillId="3" borderId="2" xfId="1" applyFont="1" applyFill="1" applyBorder="1" applyAlignment="1">
      <alignment wrapText="1"/>
    </xf>
    <xf numFmtId="0" fontId="13" fillId="3" borderId="6" xfId="1" applyFont="1" applyFill="1" applyBorder="1" applyAlignment="1">
      <alignment horizontal="center" vertical="center"/>
    </xf>
    <xf numFmtId="4" fontId="14" fillId="3" borderId="7" xfId="1" applyNumberFormat="1" applyFont="1" applyFill="1" applyBorder="1" applyAlignment="1">
      <alignment horizontal="right" vertical="center"/>
    </xf>
    <xf numFmtId="4" fontId="15" fillId="3" borderId="7" xfId="1" applyNumberFormat="1" applyFont="1" applyFill="1" applyBorder="1" applyAlignment="1">
      <alignment horizontal="right" vertical="center"/>
    </xf>
    <xf numFmtId="0" fontId="1" fillId="3" borderId="0" xfId="1" applyFont="1" applyFill="1" applyAlignment="1">
      <alignment wrapText="1"/>
    </xf>
    <xf numFmtId="4" fontId="14" fillId="3" borderId="7" xfId="1" applyNumberFormat="1" applyFont="1" applyFill="1" applyBorder="1" applyAlignment="1">
      <alignment vertical="center"/>
    </xf>
    <xf numFmtId="4" fontId="14" fillId="3" borderId="7" xfId="2" applyNumberFormat="1" applyFont="1" applyFill="1" applyBorder="1" applyAlignment="1">
      <alignment horizontal="right" vertical="center"/>
    </xf>
    <xf numFmtId="4" fontId="15" fillId="3" borderId="7" xfId="2" applyNumberFormat="1" applyFont="1" applyFill="1" applyBorder="1" applyAlignment="1">
      <alignment horizontal="right" vertical="center"/>
    </xf>
    <xf numFmtId="0" fontId="12" fillId="0" borderId="0" xfId="1" applyFont="1"/>
    <xf numFmtId="0" fontId="1" fillId="3" borderId="3" xfId="1" applyFont="1" applyFill="1" applyBorder="1" applyAlignment="1">
      <alignment horizontal="left" vertical="top" wrapText="1"/>
    </xf>
    <xf numFmtId="0" fontId="1" fillId="3" borderId="4" xfId="1" applyFont="1" applyFill="1" applyBorder="1" applyAlignment="1">
      <alignment horizontal="left" vertical="top" wrapText="1"/>
    </xf>
    <xf numFmtId="0" fontId="1" fillId="3" borderId="5" xfId="1" applyFont="1" applyFill="1" applyBorder="1" applyAlignment="1">
      <alignment horizontal="left" vertical="top" wrapText="1"/>
    </xf>
    <xf numFmtId="164" fontId="14" fillId="3" borderId="7" xfId="1" applyNumberFormat="1" applyFont="1" applyFill="1" applyBorder="1" applyAlignment="1">
      <alignment horizontal="right" vertical="center"/>
    </xf>
    <xf numFmtId="164" fontId="15" fillId="3" borderId="7" xfId="1" applyNumberFormat="1" applyFont="1" applyFill="1" applyBorder="1" applyAlignment="1">
      <alignment horizontal="right" vertical="center"/>
    </xf>
    <xf numFmtId="0" fontId="13" fillId="3" borderId="2" xfId="1" applyFont="1" applyFill="1" applyBorder="1" applyAlignment="1">
      <alignment horizontal="center" vertical="center"/>
    </xf>
    <xf numFmtId="4" fontId="1" fillId="0" borderId="0" xfId="1" applyNumberFormat="1"/>
    <xf numFmtId="0" fontId="13" fillId="0" borderId="8" xfId="1" applyFont="1" applyBorder="1" applyAlignment="1">
      <alignment horizontal="center" vertical="center"/>
    </xf>
    <xf numFmtId="0" fontId="13" fillId="0" borderId="9" xfId="1" applyFont="1" applyBorder="1" applyAlignment="1">
      <alignment horizontal="center" vertical="center"/>
    </xf>
    <xf numFmtId="0" fontId="13" fillId="0" borderId="10" xfId="1" applyFont="1" applyBorder="1" applyAlignment="1">
      <alignment horizontal="center" vertical="center"/>
    </xf>
    <xf numFmtId="0" fontId="16" fillId="4" borderId="11" xfId="3" applyFont="1" applyFill="1" applyBorder="1" applyAlignment="1">
      <alignment horizontal="center" vertical="center" wrapText="1"/>
    </xf>
    <xf numFmtId="0" fontId="16" fillId="4" borderId="12" xfId="3" applyFont="1" applyFill="1" applyBorder="1" applyAlignment="1">
      <alignment horizontal="center" vertical="center" wrapText="1"/>
    </xf>
    <xf numFmtId="0" fontId="17" fillId="4" borderId="12" xfId="3" applyFont="1" applyFill="1" applyBorder="1" applyAlignment="1">
      <alignment horizontal="right" vertical="center" wrapText="1"/>
    </xf>
    <xf numFmtId="0" fontId="16" fillId="4" borderId="12" xfId="3" applyFont="1" applyFill="1" applyBorder="1" applyAlignment="1">
      <alignment horizontal="center" vertical="center" wrapText="1"/>
    </xf>
    <xf numFmtId="0" fontId="16" fillId="4" borderId="13" xfId="3" applyFont="1" applyFill="1" applyBorder="1" applyAlignment="1">
      <alignment horizontal="center" vertical="center" wrapText="1"/>
    </xf>
    <xf numFmtId="0" fontId="16" fillId="4" borderId="14" xfId="3" applyFont="1" applyFill="1" applyBorder="1" applyAlignment="1">
      <alignment horizontal="center" vertical="center" wrapText="1"/>
    </xf>
    <xf numFmtId="0" fontId="16" fillId="4" borderId="15" xfId="3" applyFont="1" applyFill="1" applyBorder="1" applyAlignment="1">
      <alignment horizontal="center" vertical="center" wrapText="1"/>
    </xf>
    <xf numFmtId="0" fontId="16" fillId="4" borderId="16" xfId="3" applyFont="1" applyFill="1" applyBorder="1" applyAlignment="1">
      <alignment horizontal="center" vertical="center" wrapText="1"/>
    </xf>
    <xf numFmtId="0" fontId="18" fillId="0" borderId="0" xfId="1" applyFont="1" applyAlignment="1">
      <alignment horizontal="center" vertical="center" wrapText="1"/>
    </xf>
    <xf numFmtId="0" fontId="13" fillId="0" borderId="0" xfId="1" applyFont="1" applyAlignment="1">
      <alignment horizontal="center" vertical="center" wrapText="1"/>
    </xf>
    <xf numFmtId="0" fontId="13" fillId="0" borderId="0" xfId="1" applyFont="1" applyAlignment="1">
      <alignment horizontal="right"/>
    </xf>
  </cellXfs>
  <cellStyles count="4">
    <cellStyle name="Comma 2 2 2" xfId="3"/>
    <cellStyle name="Normal" xfId="0" builtinId="0"/>
    <cellStyle name="Normal 10 2" xfId="2"/>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298939</xdr:colOff>
      <xdr:row>0</xdr:row>
      <xdr:rowOff>175846</xdr:rowOff>
    </xdr:from>
    <xdr:to>
      <xdr:col>0</xdr:col>
      <xdr:colOff>1585198</xdr:colOff>
      <xdr:row>2</xdr:row>
      <xdr:rowOff>144664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939" y="175846"/>
          <a:ext cx="1286259" cy="3322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atiana.Petreanu/Documents/BNM/2020/02/Marketing/BNM%20Indicatorii%2029.02.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NM%20Indicatorii%2031.03.20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atiana.Petreanu/Documents/BNM/2020/01/Marketing/Site%20valute%20credite%2031.03.2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ite%20debitori%20credite%2031.03.20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BNM/2016/06/Marketing/BCR_rapoarte_iunie%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NM"/>
    </sheetNames>
    <sheetDataSet>
      <sheetData sheetId="0">
        <row r="74">
          <cell r="S74">
            <v>4</v>
          </cell>
        </row>
        <row r="76">
          <cell r="S76">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NM"/>
    </sheetNames>
    <sheetDataSet>
      <sheetData sheetId="0">
        <row r="6">
          <cell r="Y6">
            <v>728.13</v>
          </cell>
        </row>
        <row r="7">
          <cell r="Y7">
            <v>401.39963899999998</v>
          </cell>
        </row>
        <row r="8">
          <cell r="Y8">
            <v>401.39963899999998</v>
          </cell>
        </row>
        <row r="9">
          <cell r="Y9">
            <v>879.72682999999995</v>
          </cell>
        </row>
        <row r="10">
          <cell r="Y10">
            <v>45.63</v>
          </cell>
        </row>
        <row r="11">
          <cell r="Y11">
            <v>45.63</v>
          </cell>
        </row>
        <row r="12">
          <cell r="Y12">
            <v>17.239999999999998</v>
          </cell>
        </row>
        <row r="13">
          <cell r="Y13">
            <v>32.111868999999999</v>
          </cell>
        </row>
        <row r="14">
          <cell r="Y14">
            <v>3.8</v>
          </cell>
        </row>
        <row r="15">
          <cell r="Y15">
            <v>3.78</v>
          </cell>
        </row>
        <row r="16">
          <cell r="Y16">
            <v>100</v>
          </cell>
        </row>
        <row r="19">
          <cell r="Y19">
            <v>444.75335210000003</v>
          </cell>
        </row>
        <row r="20">
          <cell r="Y20">
            <v>423.87781248000005</v>
          </cell>
        </row>
        <row r="21">
          <cell r="Y21">
            <v>1.1100000000000001</v>
          </cell>
        </row>
        <row r="22">
          <cell r="Y22">
            <v>1.06</v>
          </cell>
        </row>
        <row r="23">
          <cell r="Y23">
            <v>805.53050299999995</v>
          </cell>
        </row>
        <row r="24">
          <cell r="Y24">
            <v>37.342460000000003</v>
          </cell>
        </row>
        <row r="25">
          <cell r="Y25">
            <v>9.3000000000000007</v>
          </cell>
        </row>
        <row r="26">
          <cell r="Y26">
            <v>0.57999999999999996</v>
          </cell>
        </row>
        <row r="27">
          <cell r="Y27">
            <v>4.6399999999999997</v>
          </cell>
        </row>
        <row r="28">
          <cell r="Y28">
            <v>1.34</v>
          </cell>
        </row>
        <row r="29">
          <cell r="Y29">
            <v>85.860766999999996</v>
          </cell>
        </row>
        <row r="30">
          <cell r="Y30">
            <v>53.748897999999997</v>
          </cell>
        </row>
        <row r="31">
          <cell r="Y31">
            <v>6.59</v>
          </cell>
        </row>
        <row r="32">
          <cell r="Y32">
            <v>34.212793720000001</v>
          </cell>
        </row>
        <row r="33">
          <cell r="Y33">
            <v>85.15</v>
          </cell>
        </row>
        <row r="35">
          <cell r="Y35">
            <v>51.25</v>
          </cell>
        </row>
        <row r="36">
          <cell r="Y36">
            <v>4.78</v>
          </cell>
        </row>
        <row r="38">
          <cell r="Y38">
            <v>44.59</v>
          </cell>
        </row>
        <row r="39">
          <cell r="Y39">
            <v>11.87</v>
          </cell>
        </row>
        <row r="40">
          <cell r="S40">
            <v>0.45</v>
          </cell>
          <cell r="Y40">
            <v>5.98</v>
          </cell>
        </row>
        <row r="41">
          <cell r="Y41">
            <v>6.02</v>
          </cell>
        </row>
        <row r="43">
          <cell r="Y43">
            <v>0</v>
          </cell>
        </row>
        <row r="44">
          <cell r="Y44">
            <v>563.70982404999995</v>
          </cell>
        </row>
        <row r="45">
          <cell r="Y45">
            <v>5.85</v>
          </cell>
        </row>
        <row r="46">
          <cell r="Y46">
            <v>0.44</v>
          </cell>
        </row>
        <row r="47">
          <cell r="Y47">
            <v>0.7</v>
          </cell>
        </row>
        <row r="49">
          <cell r="Y49">
            <v>1.41</v>
          </cell>
        </row>
        <row r="50">
          <cell r="Y50">
            <v>6.91</v>
          </cell>
        </row>
        <row r="51">
          <cell r="Y51">
            <v>42.48</v>
          </cell>
        </row>
        <row r="52">
          <cell r="Y52">
            <v>58.05</v>
          </cell>
        </row>
        <row r="53">
          <cell r="Y53">
            <v>5.03</v>
          </cell>
        </row>
        <row r="54">
          <cell r="Y54">
            <v>3.39</v>
          </cell>
        </row>
        <row r="55">
          <cell r="Y55">
            <v>136.86000000000001</v>
          </cell>
        </row>
        <row r="56">
          <cell r="Y56">
            <v>0.22</v>
          </cell>
        </row>
        <row r="57">
          <cell r="Y57">
            <v>62.55</v>
          </cell>
        </row>
        <row r="59">
          <cell r="Y59">
            <v>2.21</v>
          </cell>
        </row>
        <row r="60">
          <cell r="Y60">
            <v>45.97</v>
          </cell>
        </row>
        <row r="61">
          <cell r="Y61">
            <v>45.03</v>
          </cell>
        </row>
        <row r="62">
          <cell r="Y62">
            <v>17.690000000000001</v>
          </cell>
        </row>
        <row r="63">
          <cell r="Y63">
            <v>28.74</v>
          </cell>
        </row>
        <row r="64">
          <cell r="Y64">
            <v>189.16</v>
          </cell>
        </row>
        <row r="65">
          <cell r="Y65">
            <v>43.26</v>
          </cell>
        </row>
        <row r="66">
          <cell r="Y66">
            <v>53.4</v>
          </cell>
        </row>
        <row r="67">
          <cell r="Y67">
            <v>65.52</v>
          </cell>
        </row>
        <row r="68">
          <cell r="Y68">
            <v>59.459843130000003</v>
          </cell>
        </row>
        <row r="69">
          <cell r="Y69">
            <v>20.941763999999999</v>
          </cell>
        </row>
        <row r="70">
          <cell r="Y70">
            <v>0.15</v>
          </cell>
        </row>
        <row r="71">
          <cell r="Y71">
            <v>0.05</v>
          </cell>
        </row>
        <row r="73">
          <cell r="Y73">
            <v>50.96</v>
          </cell>
        </row>
        <row r="74">
          <cell r="S74">
            <v>4</v>
          </cell>
          <cell r="Y74">
            <v>51.54</v>
          </cell>
        </row>
        <row r="75">
          <cell r="Y75">
            <v>47.15</v>
          </cell>
        </row>
        <row r="76">
          <cell r="S76">
            <v>1</v>
          </cell>
          <cell r="Y76">
            <v>65.2</v>
          </cell>
        </row>
        <row r="78">
          <cell r="Y78">
            <v>105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NM"/>
    </sheetNames>
    <sheetDataSet>
      <sheetData sheetId="0">
        <row r="6">
          <cell r="C6">
            <v>392676055.81999999</v>
          </cell>
        </row>
        <row r="7">
          <cell r="C7">
            <v>62711858.901000001</v>
          </cell>
        </row>
        <row r="8">
          <cell r="C8">
            <v>350142588.34799999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NM"/>
    </sheetNames>
    <sheetDataSet>
      <sheetData sheetId="0">
        <row r="6">
          <cell r="C6">
            <v>707091904</v>
          </cell>
        </row>
        <row r="7">
          <cell r="C7">
            <v>0</v>
          </cell>
        </row>
        <row r="8">
          <cell r="C8">
            <v>98408069</v>
          </cell>
        </row>
        <row r="9">
          <cell r="C9">
            <v>30531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1"/>
      <sheetName val="FIN2"/>
      <sheetName val="Anexa_1"/>
      <sheetName val="Sheet1"/>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G131"/>
  <sheetViews>
    <sheetView tabSelected="1" view="pageBreakPreview" zoomScale="130" zoomScaleNormal="100" zoomScaleSheetLayoutView="130" workbookViewId="0">
      <selection activeCell="A6" sqref="A6:F6"/>
    </sheetView>
  </sheetViews>
  <sheetFormatPr defaultColWidth="9.109375" defaultRowHeight="14.4"/>
  <cols>
    <col min="1" max="1" width="49.33203125" style="1" customWidth="1"/>
    <col min="2" max="2" width="12.88671875" style="3" customWidth="1"/>
    <col min="3" max="3" width="9.33203125" style="1" bestFit="1" customWidth="1"/>
    <col min="4" max="4" width="13.6640625" style="2" customWidth="1"/>
    <col min="5" max="5" width="13.6640625" style="1" customWidth="1"/>
    <col min="6" max="6" width="16.6640625" style="1" customWidth="1"/>
    <col min="7" max="16384" width="9.109375" style="1"/>
  </cols>
  <sheetData>
    <row r="1" spans="1:7">
      <c r="A1" s="58">
        <v>1</v>
      </c>
      <c r="B1" s="58"/>
      <c r="C1" s="58"/>
      <c r="D1" s="58"/>
      <c r="E1" s="58"/>
      <c r="F1" s="58"/>
    </row>
    <row r="2" spans="1:7">
      <c r="A2" s="58" t="s">
        <v>142</v>
      </c>
      <c r="B2" s="58"/>
      <c r="C2" s="58"/>
      <c r="D2" s="58"/>
      <c r="E2" s="58"/>
      <c r="F2" s="58"/>
    </row>
    <row r="3" spans="1:7">
      <c r="A3" s="58" t="s">
        <v>141</v>
      </c>
      <c r="B3" s="58"/>
      <c r="C3" s="58"/>
      <c r="D3" s="58"/>
      <c r="E3" s="58"/>
      <c r="F3" s="58"/>
    </row>
    <row r="4" spans="1:7">
      <c r="A4" s="58" t="s">
        <v>140</v>
      </c>
      <c r="B4" s="58"/>
      <c r="C4" s="58"/>
      <c r="D4" s="58"/>
      <c r="E4" s="58"/>
      <c r="F4" s="58"/>
    </row>
    <row r="6" spans="1:7">
      <c r="A6" s="57" t="s">
        <v>139</v>
      </c>
      <c r="B6" s="57"/>
      <c r="C6" s="57"/>
      <c r="D6" s="57"/>
      <c r="E6" s="57"/>
      <c r="F6" s="57"/>
    </row>
    <row r="7" spans="1:7">
      <c r="A7" s="57" t="s">
        <v>138</v>
      </c>
      <c r="B7" s="57"/>
      <c r="C7" s="57"/>
      <c r="D7" s="57"/>
      <c r="E7" s="57"/>
      <c r="F7" s="57"/>
    </row>
    <row r="8" spans="1:7">
      <c r="A8" s="57" t="s">
        <v>137</v>
      </c>
      <c r="B8" s="57"/>
      <c r="C8" s="57"/>
      <c r="D8" s="57"/>
      <c r="E8" s="57"/>
      <c r="F8" s="57"/>
    </row>
    <row r="9" spans="1:7">
      <c r="A9" s="56" t="s">
        <v>136</v>
      </c>
      <c r="B9" s="56"/>
      <c r="C9" s="56"/>
      <c r="D9" s="56"/>
      <c r="E9" s="56"/>
      <c r="F9" s="56"/>
    </row>
    <row r="10" spans="1:7" ht="15" thickBot="1">
      <c r="A10" s="1" t="s">
        <v>135</v>
      </c>
    </row>
    <row r="11" spans="1:7" ht="15.75" customHeight="1">
      <c r="A11" s="55" t="s">
        <v>134</v>
      </c>
      <c r="B11" s="54" t="s">
        <v>133</v>
      </c>
      <c r="C11" s="54" t="s">
        <v>132</v>
      </c>
      <c r="D11" s="54" t="s">
        <v>131</v>
      </c>
      <c r="E11" s="54"/>
      <c r="F11" s="53"/>
    </row>
    <row r="12" spans="1:7" ht="36.75" customHeight="1" thickBot="1">
      <c r="A12" s="52"/>
      <c r="B12" s="51"/>
      <c r="C12" s="51"/>
      <c r="D12" s="50" t="s">
        <v>130</v>
      </c>
      <c r="E12" s="49" t="s">
        <v>129</v>
      </c>
      <c r="F12" s="48" t="s">
        <v>128</v>
      </c>
    </row>
    <row r="13" spans="1:7">
      <c r="A13" s="47" t="s">
        <v>127</v>
      </c>
      <c r="B13" s="46"/>
      <c r="C13" s="46"/>
      <c r="D13" s="46"/>
      <c r="E13" s="46"/>
      <c r="F13" s="45"/>
    </row>
    <row r="14" spans="1:7">
      <c r="A14" s="29" t="s">
        <v>126</v>
      </c>
      <c r="B14" s="22" t="s">
        <v>40</v>
      </c>
      <c r="C14" s="20" t="s">
        <v>125</v>
      </c>
      <c r="D14" s="32">
        <f>[2]BNM!Y6</f>
        <v>728.13</v>
      </c>
      <c r="E14" s="31">
        <v>728.13</v>
      </c>
      <c r="F14" s="31">
        <v>728.13</v>
      </c>
      <c r="G14" s="44"/>
    </row>
    <row r="15" spans="1:7">
      <c r="A15" s="29" t="s">
        <v>124</v>
      </c>
      <c r="B15" s="22" t="s">
        <v>40</v>
      </c>
      <c r="C15" s="20" t="s">
        <v>123</v>
      </c>
      <c r="D15" s="32">
        <f>[2]BNM!Y7</f>
        <v>401.39963899999998</v>
      </c>
      <c r="E15" s="31">
        <v>401.45123999999998</v>
      </c>
      <c r="F15" s="31">
        <v>402.64218099999999</v>
      </c>
      <c r="G15" s="44"/>
    </row>
    <row r="16" spans="1:7">
      <c r="A16" s="29" t="s">
        <v>122</v>
      </c>
      <c r="B16" s="22" t="s">
        <v>40</v>
      </c>
      <c r="C16" s="20"/>
      <c r="D16" s="32">
        <f>[2]BNM!Y8</f>
        <v>401.39963899999998</v>
      </c>
      <c r="E16" s="31">
        <v>401.45123999999998</v>
      </c>
      <c r="F16" s="31">
        <v>402.64218099999999</v>
      </c>
      <c r="G16" s="44"/>
    </row>
    <row r="17" spans="1:7">
      <c r="A17" s="29" t="s">
        <v>121</v>
      </c>
      <c r="B17" s="22" t="s">
        <v>40</v>
      </c>
      <c r="C17" s="20"/>
      <c r="D17" s="32">
        <f>[2]BNM!Y9</f>
        <v>879.72682999999995</v>
      </c>
      <c r="E17" s="31">
        <v>856.23991899999999</v>
      </c>
      <c r="F17" s="31">
        <v>818.01441399999999</v>
      </c>
      <c r="G17" s="44"/>
    </row>
    <row r="18" spans="1:7">
      <c r="A18" s="29" t="s">
        <v>120</v>
      </c>
      <c r="B18" s="22" t="s">
        <v>32</v>
      </c>
      <c r="C18" s="20" t="s">
        <v>119</v>
      </c>
      <c r="D18" s="32">
        <f>[2]BNM!Y10</f>
        <v>45.63</v>
      </c>
      <c r="E18" s="31">
        <v>46.89</v>
      </c>
      <c r="F18" s="31">
        <v>49.22</v>
      </c>
      <c r="G18" s="44"/>
    </row>
    <row r="19" spans="1:7">
      <c r="A19" s="29" t="s">
        <v>118</v>
      </c>
      <c r="B19" s="22" t="s">
        <v>32</v>
      </c>
      <c r="C19" s="20"/>
      <c r="D19" s="32">
        <f>[2]BNM!Y11</f>
        <v>45.63</v>
      </c>
      <c r="E19" s="31">
        <v>46.89</v>
      </c>
      <c r="F19" s="31">
        <v>49.22</v>
      </c>
      <c r="G19" s="44"/>
    </row>
    <row r="20" spans="1:7">
      <c r="A20" s="29" t="s">
        <v>117</v>
      </c>
      <c r="B20" s="22" t="s">
        <v>32</v>
      </c>
      <c r="C20" s="20"/>
      <c r="D20" s="32">
        <f>[2]BNM!$Y$12</f>
        <v>17.239999999999998</v>
      </c>
      <c r="E20" s="31">
        <v>17.04</v>
      </c>
      <c r="F20" s="31">
        <v>17.059999999999999</v>
      </c>
      <c r="G20" s="44"/>
    </row>
    <row r="21" spans="1:7" ht="28.8">
      <c r="A21" s="29" t="s">
        <v>116</v>
      </c>
      <c r="B21" s="22" t="s">
        <v>40</v>
      </c>
      <c r="C21" s="20"/>
      <c r="D21" s="32">
        <f>[2]BNM!Y13</f>
        <v>32.111868999999999</v>
      </c>
      <c r="E21" s="31">
        <v>32.562024999999998</v>
      </c>
      <c r="F21" s="31">
        <v>31.395522</v>
      </c>
      <c r="G21" s="44"/>
    </row>
    <row r="22" spans="1:7">
      <c r="A22" s="29" t="s">
        <v>115</v>
      </c>
      <c r="B22" s="22" t="s">
        <v>32</v>
      </c>
      <c r="C22" s="20"/>
      <c r="D22" s="32">
        <f>[2]BNM!Y14</f>
        <v>3.8</v>
      </c>
      <c r="E22" s="31">
        <v>3.86</v>
      </c>
      <c r="F22" s="31">
        <v>2.1800000000000002</v>
      </c>
      <c r="G22" s="44"/>
    </row>
    <row r="23" spans="1:7">
      <c r="A23" s="29" t="s">
        <v>114</v>
      </c>
      <c r="B23" s="22"/>
      <c r="C23" s="20"/>
      <c r="D23" s="32">
        <f>[2]BNM!Y15</f>
        <v>3.78</v>
      </c>
      <c r="E23" s="31">
        <v>3.85</v>
      </c>
      <c r="F23" s="31">
        <v>3.98</v>
      </c>
      <c r="G23" s="44"/>
    </row>
    <row r="24" spans="1:7">
      <c r="A24" s="29" t="s">
        <v>113</v>
      </c>
      <c r="B24" s="22" t="s">
        <v>32</v>
      </c>
      <c r="C24" s="20"/>
      <c r="D24" s="32">
        <f>[2]BNM!Y16</f>
        <v>100</v>
      </c>
      <c r="E24" s="31">
        <v>100</v>
      </c>
      <c r="F24" s="31">
        <v>100</v>
      </c>
      <c r="G24" s="44"/>
    </row>
    <row r="25" spans="1:7">
      <c r="A25" s="43" t="s">
        <v>112</v>
      </c>
      <c r="B25" s="43"/>
      <c r="C25" s="43"/>
      <c r="D25" s="43"/>
      <c r="E25" s="43"/>
      <c r="F25" s="43"/>
    </row>
    <row r="26" spans="1:7" ht="31.5" customHeight="1">
      <c r="A26" s="29" t="s">
        <v>111</v>
      </c>
      <c r="B26" s="22" t="s">
        <v>40</v>
      </c>
      <c r="C26" s="20"/>
      <c r="D26" s="32">
        <f>[2]BNM!Y19</f>
        <v>444.75335210000003</v>
      </c>
      <c r="E26" s="31">
        <v>460.46738741000001</v>
      </c>
      <c r="F26" s="31">
        <v>340.70193848000002</v>
      </c>
    </row>
    <row r="27" spans="1:7" ht="28.8">
      <c r="A27" s="29" t="s">
        <v>110</v>
      </c>
      <c r="B27" s="22" t="s">
        <v>40</v>
      </c>
      <c r="C27" s="20"/>
      <c r="D27" s="32">
        <f>[2]BNM!Y20</f>
        <v>423.87781248000005</v>
      </c>
      <c r="E27" s="31">
        <v>441.44771010000005</v>
      </c>
      <c r="F27" s="31">
        <v>324.22438872000004</v>
      </c>
    </row>
    <row r="28" spans="1:7" ht="28.8">
      <c r="A28" s="29" t="s">
        <v>109</v>
      </c>
      <c r="B28" s="22"/>
      <c r="C28" s="20"/>
      <c r="D28" s="32">
        <f>[2]BNM!Y21</f>
        <v>1.1100000000000001</v>
      </c>
      <c r="E28" s="31">
        <v>1.1499999999999999</v>
      </c>
      <c r="F28" s="31">
        <v>0.85</v>
      </c>
    </row>
    <row r="29" spans="1:7" ht="28.8">
      <c r="A29" s="29" t="s">
        <v>108</v>
      </c>
      <c r="B29" s="22"/>
      <c r="C29" s="20"/>
      <c r="D29" s="32">
        <f>[2]BNM!Y22</f>
        <v>1.06</v>
      </c>
      <c r="E29" s="31">
        <v>1.1000000000000001</v>
      </c>
      <c r="F29" s="31">
        <v>0.81</v>
      </c>
    </row>
    <row r="30" spans="1:7">
      <c r="A30" s="29" t="s">
        <v>107</v>
      </c>
      <c r="B30" s="22" t="s">
        <v>40</v>
      </c>
      <c r="C30" s="20"/>
      <c r="D30" s="32">
        <f>[2]BNM!Y23</f>
        <v>805.53050299999995</v>
      </c>
      <c r="E30" s="31">
        <v>775.97647800000004</v>
      </c>
      <c r="F30" s="31">
        <v>737.81221900000003</v>
      </c>
    </row>
    <row r="31" spans="1:7">
      <c r="A31" s="29" t="s">
        <v>106</v>
      </c>
      <c r="B31" s="22" t="s">
        <v>40</v>
      </c>
      <c r="C31" s="20"/>
      <c r="D31" s="32">
        <f>[2]BNM!Y24</f>
        <v>37.342460000000003</v>
      </c>
      <c r="E31" s="31">
        <v>36.310516999999997</v>
      </c>
      <c r="F31" s="31">
        <v>37.073903000000001</v>
      </c>
    </row>
    <row r="32" spans="1:7" ht="28.8">
      <c r="A32" s="29" t="s">
        <v>105</v>
      </c>
      <c r="B32" s="22" t="s">
        <v>32</v>
      </c>
      <c r="C32" s="20"/>
      <c r="D32" s="32">
        <f>[2]BNM!Y25</f>
        <v>9.3000000000000007</v>
      </c>
      <c r="E32" s="31">
        <v>9.0399999999999991</v>
      </c>
      <c r="F32" s="31">
        <v>9.2100000000000009</v>
      </c>
    </row>
    <row r="33" spans="1:6" ht="28.8">
      <c r="A33" s="29" t="s">
        <v>104</v>
      </c>
      <c r="B33" s="22" t="s">
        <v>32</v>
      </c>
      <c r="C33" s="20"/>
      <c r="D33" s="32">
        <f>[2]BNM!Y26</f>
        <v>0.57999999999999996</v>
      </c>
      <c r="E33" s="31">
        <v>0.56999999999999995</v>
      </c>
      <c r="F33" s="31">
        <v>0.63</v>
      </c>
    </row>
    <row r="34" spans="1:6" ht="28.8">
      <c r="A34" s="29" t="s">
        <v>103</v>
      </c>
      <c r="B34" s="22" t="s">
        <v>32</v>
      </c>
      <c r="C34" s="20"/>
      <c r="D34" s="32">
        <f>[2]BNM!Y27</f>
        <v>4.6399999999999997</v>
      </c>
      <c r="E34" s="31">
        <v>4.68</v>
      </c>
      <c r="F34" s="31">
        <v>5.0199999999999996</v>
      </c>
    </row>
    <row r="35" spans="1:6" ht="28.8">
      <c r="A35" s="29" t="s">
        <v>102</v>
      </c>
      <c r="B35" s="22" t="s">
        <v>32</v>
      </c>
      <c r="C35" s="20"/>
      <c r="D35" s="32">
        <f>[2]BNM!Y28</f>
        <v>1.34</v>
      </c>
      <c r="E35" s="31">
        <v>1.34</v>
      </c>
      <c r="F35" s="31">
        <v>2.14</v>
      </c>
    </row>
    <row r="36" spans="1:6" ht="28.8">
      <c r="A36" s="29" t="s">
        <v>101</v>
      </c>
      <c r="B36" s="22" t="s">
        <v>40</v>
      </c>
      <c r="C36" s="20"/>
      <c r="D36" s="32">
        <f>[2]BNM!Y29</f>
        <v>85.860766999999996</v>
      </c>
      <c r="E36" s="31">
        <v>84.036968000000002</v>
      </c>
      <c r="F36" s="31">
        <v>84.892505</v>
      </c>
    </row>
    <row r="37" spans="1:6" ht="57.6">
      <c r="A37" s="29" t="s">
        <v>100</v>
      </c>
      <c r="B37" s="22" t="s">
        <v>40</v>
      </c>
      <c r="C37" s="20"/>
      <c r="D37" s="32">
        <f>[2]BNM!Y30</f>
        <v>53.748897999999997</v>
      </c>
      <c r="E37" s="31">
        <v>51.474943000000003</v>
      </c>
      <c r="F37" s="31">
        <v>53.496983</v>
      </c>
    </row>
    <row r="38" spans="1:6" ht="28.8">
      <c r="A38" s="29" t="s">
        <v>99</v>
      </c>
      <c r="B38" s="22" t="s">
        <v>32</v>
      </c>
      <c r="C38" s="20"/>
      <c r="D38" s="32">
        <f>[2]BNM!Y31</f>
        <v>6.59</v>
      </c>
      <c r="E38" s="31">
        <v>6.64</v>
      </c>
      <c r="F38" s="31">
        <v>6.81</v>
      </c>
    </row>
    <row r="39" spans="1:6">
      <c r="A39" s="29" t="s">
        <v>98</v>
      </c>
      <c r="B39" s="22" t="s">
        <v>40</v>
      </c>
      <c r="C39" s="20"/>
      <c r="D39" s="32">
        <f>[2]BNM!Y32</f>
        <v>34.212793720000001</v>
      </c>
      <c r="E39" s="31">
        <v>33.22848011</v>
      </c>
      <c r="F39" s="31">
        <v>33.87764559</v>
      </c>
    </row>
    <row r="40" spans="1:6" ht="28.8">
      <c r="A40" s="29" t="s">
        <v>97</v>
      </c>
      <c r="B40" s="22" t="s">
        <v>32</v>
      </c>
      <c r="C40" s="20"/>
      <c r="D40" s="32">
        <f>[2]BNM!Y33</f>
        <v>85.15</v>
      </c>
      <c r="E40" s="31">
        <v>84.46</v>
      </c>
      <c r="F40" s="31">
        <v>86.84</v>
      </c>
    </row>
    <row r="41" spans="1:6" ht="28.8">
      <c r="A41" s="29" t="s">
        <v>96</v>
      </c>
      <c r="B41" s="22" t="s">
        <v>32</v>
      </c>
      <c r="C41" s="20"/>
      <c r="D41" s="42">
        <f>[2]BNM!Y35</f>
        <v>51.25</v>
      </c>
      <c r="E41" s="41">
        <v>51.01</v>
      </c>
      <c r="F41" s="41">
        <v>53.86</v>
      </c>
    </row>
    <row r="42" spans="1:6">
      <c r="A42" s="29" t="s">
        <v>95</v>
      </c>
      <c r="B42" s="22"/>
      <c r="C42" s="20"/>
      <c r="D42" s="42">
        <f>[2]BNM!$Y$36</f>
        <v>4.78</v>
      </c>
      <c r="E42" s="41">
        <v>4.8499999999999996</v>
      </c>
      <c r="F42" s="31">
        <v>4.9800000000000004</v>
      </c>
    </row>
    <row r="43" spans="1:6">
      <c r="A43" s="29" t="s">
        <v>94</v>
      </c>
      <c r="B43" s="22" t="s">
        <v>93</v>
      </c>
      <c r="C43" s="20" t="s">
        <v>92</v>
      </c>
      <c r="D43" s="32">
        <f>[2]BNM!$Y$37</f>
        <v>0</v>
      </c>
      <c r="E43" s="31">
        <v>0</v>
      </c>
      <c r="F43" s="31">
        <v>0</v>
      </c>
    </row>
    <row r="44" spans="1:6" ht="75.75" customHeight="1">
      <c r="A44" s="29" t="s">
        <v>91</v>
      </c>
      <c r="B44" s="22" t="s">
        <v>32</v>
      </c>
      <c r="C44" s="20" t="s">
        <v>90</v>
      </c>
      <c r="D44" s="32">
        <f>[2]BNM!$Y$38</f>
        <v>44.59</v>
      </c>
      <c r="E44" s="31">
        <v>44.9</v>
      </c>
      <c r="F44" s="31">
        <v>46.77</v>
      </c>
    </row>
    <row r="45" spans="1:6" ht="75.75" customHeight="1">
      <c r="A45" s="29" t="s">
        <v>89</v>
      </c>
      <c r="B45" s="22" t="s">
        <v>32</v>
      </c>
      <c r="C45" s="20"/>
      <c r="D45" s="32">
        <f>[2]BNM!$Y$39</f>
        <v>11.87</v>
      </c>
      <c r="E45" s="31">
        <v>11.86</v>
      </c>
      <c r="F45" s="31">
        <v>12.08</v>
      </c>
    </row>
    <row r="46" spans="1:6" ht="75.75" customHeight="1">
      <c r="A46" s="29" t="s">
        <v>88</v>
      </c>
      <c r="B46" s="22" t="s">
        <v>32</v>
      </c>
      <c r="C46" s="20"/>
      <c r="D46" s="32">
        <f>[2]BNM!$Y$40</f>
        <v>5.98</v>
      </c>
      <c r="E46" s="31">
        <v>9.51</v>
      </c>
      <c r="F46" s="31">
        <v>2.99</v>
      </c>
    </row>
    <row r="47" spans="1:6" ht="28.8">
      <c r="A47" s="29" t="s">
        <v>87</v>
      </c>
      <c r="B47" s="22" t="s">
        <v>32</v>
      </c>
      <c r="C47" s="20" t="s">
        <v>86</v>
      </c>
      <c r="D47" s="32">
        <f>[2]BNM!$Y$41</f>
        <v>6.02</v>
      </c>
      <c r="E47" s="31">
        <v>9.56</v>
      </c>
      <c r="F47" s="31">
        <v>3.06</v>
      </c>
    </row>
    <row r="48" spans="1:6" ht="28.8">
      <c r="A48" s="29" t="s">
        <v>85</v>
      </c>
      <c r="B48" s="22"/>
      <c r="C48" s="20"/>
      <c r="D48" s="32">
        <f>[2]BNM!$S$40</f>
        <v>0.45</v>
      </c>
      <c r="E48" s="31">
        <v>0.43</v>
      </c>
      <c r="F48" s="31">
        <v>0.41</v>
      </c>
    </row>
    <row r="49" spans="1:6">
      <c r="A49" s="29" t="s">
        <v>84</v>
      </c>
      <c r="B49" s="22" t="s">
        <v>32</v>
      </c>
      <c r="C49" s="20"/>
      <c r="D49" s="32">
        <f>[2]BNM!$Y$43</f>
        <v>0</v>
      </c>
      <c r="E49" s="31">
        <v>0</v>
      </c>
      <c r="F49" s="31">
        <v>0</v>
      </c>
    </row>
    <row r="50" spans="1:6">
      <c r="A50" s="29" t="s">
        <v>83</v>
      </c>
      <c r="B50" s="22" t="s">
        <v>71</v>
      </c>
      <c r="C50" s="20"/>
      <c r="D50" s="32">
        <f>[2]BNM!$Y$44</f>
        <v>563.70982404999995</v>
      </c>
      <c r="E50" s="31">
        <v>542.12107809999998</v>
      </c>
      <c r="F50" s="31">
        <v>494.30643757000001</v>
      </c>
    </row>
    <row r="51" spans="1:6" ht="28.8">
      <c r="A51" s="29" t="s">
        <v>82</v>
      </c>
      <c r="B51" s="22" t="s">
        <v>32</v>
      </c>
      <c r="C51" s="20"/>
      <c r="D51" s="32">
        <f>[2]BNM!$Y$45</f>
        <v>5.85</v>
      </c>
      <c r="E51" s="31">
        <v>5.9</v>
      </c>
      <c r="F51" s="31">
        <v>6.47</v>
      </c>
    </row>
    <row r="52" spans="1:6" ht="15" customHeight="1">
      <c r="A52" s="40" t="s">
        <v>81</v>
      </c>
      <c r="B52" s="39"/>
      <c r="C52" s="39"/>
      <c r="D52" s="39"/>
      <c r="E52" s="39"/>
      <c r="F52" s="38"/>
    </row>
    <row r="53" spans="1:6" s="37" customFormat="1" ht="43.2">
      <c r="A53" s="29" t="s">
        <v>80</v>
      </c>
      <c r="B53" s="22" t="s">
        <v>71</v>
      </c>
      <c r="C53" s="20"/>
      <c r="D53" s="32">
        <f>[4]BNM!$C$6/1000000</f>
        <v>707.091904</v>
      </c>
      <c r="E53" s="34">
        <v>681.63714900000002</v>
      </c>
      <c r="F53" s="34">
        <v>648.45061999999996</v>
      </c>
    </row>
    <row r="54" spans="1:6" s="37" customFormat="1" ht="43.2">
      <c r="A54" s="29" t="s">
        <v>79</v>
      </c>
      <c r="B54" s="22" t="s">
        <v>71</v>
      </c>
      <c r="C54" s="20"/>
      <c r="D54" s="32">
        <f>[4]BNM!$C$7</f>
        <v>0</v>
      </c>
      <c r="E54" s="34">
        <v>0</v>
      </c>
      <c r="F54" s="34">
        <v>0</v>
      </c>
    </row>
    <row r="55" spans="1:6" s="37" customFormat="1">
      <c r="A55" s="29" t="s">
        <v>78</v>
      </c>
      <c r="B55" s="22" t="s">
        <v>71</v>
      </c>
      <c r="C55" s="20"/>
      <c r="D55" s="32">
        <f>[4]BNM!$C$8/1000000</f>
        <v>98.408068999999998</v>
      </c>
      <c r="E55" s="34">
        <v>94.304924</v>
      </c>
      <c r="F55" s="34">
        <v>88.751277000000002</v>
      </c>
    </row>
    <row r="56" spans="1:6" s="37" customFormat="1">
      <c r="A56" s="29" t="s">
        <v>77</v>
      </c>
      <c r="B56" s="22" t="s">
        <v>71</v>
      </c>
      <c r="C56" s="20"/>
      <c r="D56" s="32">
        <f>[4]BNM!$C$9/1000000</f>
        <v>3.0530999999999999E-2</v>
      </c>
      <c r="E56" s="34">
        <v>3.4404999999999998E-2</v>
      </c>
      <c r="F56" s="34">
        <v>0.610321</v>
      </c>
    </row>
    <row r="57" spans="1:6" s="37" customFormat="1" ht="15" customHeight="1">
      <c r="A57" s="40" t="s">
        <v>76</v>
      </c>
      <c r="B57" s="39"/>
      <c r="C57" s="39"/>
      <c r="D57" s="39"/>
      <c r="E57" s="39"/>
      <c r="F57" s="38"/>
    </row>
    <row r="58" spans="1:6" s="37" customFormat="1">
      <c r="A58" s="29" t="s">
        <v>75</v>
      </c>
      <c r="B58" s="22" t="s">
        <v>71</v>
      </c>
      <c r="C58" s="20"/>
      <c r="D58" s="32">
        <f>[3]BNM!$C$6/1000000</f>
        <v>392.67605581999999</v>
      </c>
      <c r="E58" s="31">
        <v>380.11285642000001</v>
      </c>
      <c r="F58" s="31">
        <v>340.44499591000005</v>
      </c>
    </row>
    <row r="59" spans="1:6" s="37" customFormat="1">
      <c r="A59" s="29" t="s">
        <v>74</v>
      </c>
      <c r="B59" s="22" t="s">
        <v>71</v>
      </c>
      <c r="C59" s="20"/>
      <c r="D59" s="32">
        <f>[3]BNM!$C$7/1000000</f>
        <v>62.711858900999999</v>
      </c>
      <c r="E59" s="31">
        <v>62.070171420000001</v>
      </c>
      <c r="F59" s="31">
        <v>57.054429406000004</v>
      </c>
    </row>
    <row r="60" spans="1:6" s="37" customFormat="1">
      <c r="A60" s="29" t="s">
        <v>73</v>
      </c>
      <c r="B60" s="22" t="s">
        <v>71</v>
      </c>
      <c r="C60" s="20"/>
      <c r="D60" s="32">
        <f>[3]BNM!$C$8/1000000</f>
        <v>350.142588348</v>
      </c>
      <c r="E60" s="31">
        <v>333.793449963</v>
      </c>
      <c r="F60" s="31">
        <v>340.31279317799999</v>
      </c>
    </row>
    <row r="61" spans="1:6" s="37" customFormat="1">
      <c r="A61" s="29" t="s">
        <v>72</v>
      </c>
      <c r="B61" s="22" t="s">
        <v>71</v>
      </c>
      <c r="C61" s="20"/>
      <c r="D61" s="32">
        <v>0</v>
      </c>
      <c r="E61" s="31">
        <v>0</v>
      </c>
      <c r="F61" s="31">
        <v>0</v>
      </c>
    </row>
    <row r="62" spans="1:6" s="37" customFormat="1">
      <c r="A62" s="29" t="s">
        <v>70</v>
      </c>
      <c r="B62" s="22" t="s">
        <v>32</v>
      </c>
      <c r="C62" s="20" t="s">
        <v>69</v>
      </c>
      <c r="D62" s="32">
        <f>[2]BNM!$Y$46</f>
        <v>0.44</v>
      </c>
      <c r="E62" s="31">
        <v>0.44</v>
      </c>
      <c r="F62" s="31">
        <v>0.44</v>
      </c>
    </row>
    <row r="63" spans="1:6" s="37" customFormat="1" ht="28.8">
      <c r="A63" s="29" t="s">
        <v>68</v>
      </c>
      <c r="B63" s="22" t="s">
        <v>32</v>
      </c>
      <c r="C63" s="20" t="s">
        <v>67</v>
      </c>
      <c r="D63" s="32">
        <f>[2]BNM!$Y$47</f>
        <v>0.7</v>
      </c>
      <c r="E63" s="31">
        <v>0.7</v>
      </c>
      <c r="F63" s="31">
        <v>0.7</v>
      </c>
    </row>
    <row r="64" spans="1:6">
      <c r="A64" s="30" t="s">
        <v>66</v>
      </c>
      <c r="B64" s="30"/>
      <c r="C64" s="30"/>
      <c r="D64" s="30"/>
      <c r="E64" s="30"/>
      <c r="F64" s="30"/>
    </row>
    <row r="65" spans="1:6">
      <c r="A65" s="29" t="s">
        <v>65</v>
      </c>
      <c r="B65" s="22" t="s">
        <v>32</v>
      </c>
      <c r="C65" s="20"/>
      <c r="D65" s="36">
        <f>[2]BNM!$Y$49</f>
        <v>1.41</v>
      </c>
      <c r="E65" s="35">
        <v>1.38</v>
      </c>
      <c r="F65" s="35">
        <v>1.19</v>
      </c>
    </row>
    <row r="66" spans="1:6">
      <c r="A66" s="29" t="s">
        <v>64</v>
      </c>
      <c r="B66" s="22" t="s">
        <v>32</v>
      </c>
      <c r="C66" s="20"/>
      <c r="D66" s="36">
        <f>[2]BNM!$Y$50</f>
        <v>6.91</v>
      </c>
      <c r="E66" s="35">
        <v>6.79</v>
      </c>
      <c r="F66" s="35">
        <v>5.29</v>
      </c>
    </row>
    <row r="67" spans="1:6">
      <c r="A67" s="29" t="s">
        <v>63</v>
      </c>
      <c r="B67" s="22" t="s">
        <v>32</v>
      </c>
      <c r="C67" s="20"/>
      <c r="D67" s="36">
        <f>[2]BNM!$Y$51</f>
        <v>42.48</v>
      </c>
      <c r="E67" s="35">
        <v>48.56</v>
      </c>
      <c r="F67" s="35">
        <v>41.83</v>
      </c>
    </row>
    <row r="68" spans="1:6" ht="28.8">
      <c r="A68" s="29" t="s">
        <v>62</v>
      </c>
      <c r="B68" s="22" t="s">
        <v>32</v>
      </c>
      <c r="C68" s="20"/>
      <c r="D68" s="36">
        <f>[2]BNM!$Y$52</f>
        <v>58.05</v>
      </c>
      <c r="E68" s="35">
        <v>57.79</v>
      </c>
      <c r="F68" s="35">
        <v>61.27</v>
      </c>
    </row>
    <row r="69" spans="1:6" ht="28.8">
      <c r="A69" s="29" t="s">
        <v>61</v>
      </c>
      <c r="B69" s="22" t="s">
        <v>32</v>
      </c>
      <c r="C69" s="20"/>
      <c r="D69" s="36">
        <f>[2]BNM!$Y$53</f>
        <v>5.03</v>
      </c>
      <c r="E69" s="35">
        <v>5.43</v>
      </c>
      <c r="F69" s="35">
        <v>5.38</v>
      </c>
    </row>
    <row r="70" spans="1:6">
      <c r="A70" s="29" t="s">
        <v>60</v>
      </c>
      <c r="B70" s="22" t="s">
        <v>32</v>
      </c>
      <c r="C70" s="20"/>
      <c r="D70" s="36">
        <f>[2]BNM!$Y$54</f>
        <v>3.39</v>
      </c>
      <c r="E70" s="35">
        <v>3.81</v>
      </c>
      <c r="F70" s="35">
        <v>3.51</v>
      </c>
    </row>
    <row r="71" spans="1:6">
      <c r="A71" s="29" t="s">
        <v>59</v>
      </c>
      <c r="B71" s="22" t="s">
        <v>32</v>
      </c>
      <c r="C71" s="20"/>
      <c r="D71" s="36">
        <f>[2]BNM!$Y$55</f>
        <v>136.86000000000001</v>
      </c>
      <c r="E71" s="35">
        <v>137.30000000000001</v>
      </c>
      <c r="F71" s="35">
        <v>126.87</v>
      </c>
    </row>
    <row r="72" spans="1:6">
      <c r="A72" s="30" t="s">
        <v>58</v>
      </c>
      <c r="B72" s="30"/>
      <c r="C72" s="30"/>
      <c r="D72" s="30"/>
      <c r="E72" s="30"/>
      <c r="F72" s="30"/>
    </row>
    <row r="73" spans="1:6" ht="18.75" customHeight="1">
      <c r="A73" s="29" t="s">
        <v>57</v>
      </c>
      <c r="B73" s="22"/>
      <c r="C73" s="20" t="s">
        <v>56</v>
      </c>
      <c r="D73" s="32">
        <f>[2]BNM!$Y$56</f>
        <v>0.22</v>
      </c>
      <c r="E73" s="31">
        <v>0.22</v>
      </c>
      <c r="F73" s="31">
        <v>0.23</v>
      </c>
    </row>
    <row r="74" spans="1:6">
      <c r="A74" s="29" t="s">
        <v>55</v>
      </c>
      <c r="B74" s="22" t="s">
        <v>32</v>
      </c>
      <c r="C74" s="20" t="s">
        <v>54</v>
      </c>
      <c r="D74" s="32">
        <f>[2]BNM!$Y$57</f>
        <v>62.55</v>
      </c>
      <c r="E74" s="31">
        <v>65.17</v>
      </c>
      <c r="F74" s="31">
        <v>67.61</v>
      </c>
    </row>
    <row r="75" spans="1:6">
      <c r="A75" s="29" t="s">
        <v>53</v>
      </c>
      <c r="B75" s="22"/>
      <c r="C75" s="20"/>
      <c r="D75" s="32" t="s">
        <v>52</v>
      </c>
      <c r="E75" s="34" t="s">
        <v>52</v>
      </c>
      <c r="F75" s="34" t="s">
        <v>52</v>
      </c>
    </row>
    <row r="76" spans="1:6">
      <c r="A76" s="29" t="s">
        <v>51</v>
      </c>
      <c r="B76" s="22"/>
      <c r="C76" s="20"/>
      <c r="D76" s="32">
        <f>[2]BNM!Y59</f>
        <v>2.21</v>
      </c>
      <c r="E76" s="31">
        <v>2.44</v>
      </c>
      <c r="F76" s="31">
        <v>2.35</v>
      </c>
    </row>
    <row r="77" spans="1:6">
      <c r="A77" s="29" t="s">
        <v>50</v>
      </c>
      <c r="B77" s="22"/>
      <c r="C77" s="20"/>
      <c r="D77" s="32">
        <f>[2]BNM!Y60</f>
        <v>45.97</v>
      </c>
      <c r="E77" s="31">
        <v>39.33</v>
      </c>
      <c r="F77" s="31">
        <v>6.95</v>
      </c>
    </row>
    <row r="78" spans="1:6">
      <c r="A78" s="29" t="s">
        <v>49</v>
      </c>
      <c r="B78" s="22"/>
      <c r="C78" s="20"/>
      <c r="D78" s="32">
        <f>[2]BNM!Y61</f>
        <v>45.03</v>
      </c>
      <c r="E78" s="31">
        <v>43.61</v>
      </c>
      <c r="F78" s="31">
        <v>34.56</v>
      </c>
    </row>
    <row r="79" spans="1:6">
      <c r="A79" s="29" t="s">
        <v>48</v>
      </c>
      <c r="B79" s="22"/>
      <c r="C79" s="20"/>
      <c r="D79" s="32">
        <f>[2]BNM!Y62</f>
        <v>17.690000000000001</v>
      </c>
      <c r="E79" s="31">
        <v>36.549999999999997</v>
      </c>
      <c r="F79" s="31">
        <v>30.18</v>
      </c>
    </row>
    <row r="80" spans="1:6">
      <c r="A80" s="29" t="s">
        <v>47</v>
      </c>
      <c r="B80" s="22"/>
      <c r="C80" s="20"/>
      <c r="D80" s="32">
        <f>[2]BNM!Y63</f>
        <v>28.74</v>
      </c>
      <c r="E80" s="31">
        <v>29.84</v>
      </c>
      <c r="F80" s="31">
        <v>28.12</v>
      </c>
    </row>
    <row r="81" spans="1:6" ht="28.8">
      <c r="A81" s="29" t="s">
        <v>46</v>
      </c>
      <c r="B81" s="22" t="s">
        <v>32</v>
      </c>
      <c r="C81" s="20"/>
      <c r="D81" s="32">
        <f>[2]BNM!Y64</f>
        <v>189.16</v>
      </c>
      <c r="E81" s="31">
        <v>200.44</v>
      </c>
      <c r="F81" s="31">
        <v>216.71</v>
      </c>
    </row>
    <row r="82" spans="1:6" ht="28.8">
      <c r="A82" s="29" t="s">
        <v>45</v>
      </c>
      <c r="B82" s="22" t="s">
        <v>32</v>
      </c>
      <c r="C82" s="20"/>
      <c r="D82" s="32">
        <f>[2]BNM!Y65</f>
        <v>43.26</v>
      </c>
      <c r="E82" s="31">
        <v>42.49</v>
      </c>
      <c r="F82" s="31">
        <v>41.1</v>
      </c>
    </row>
    <row r="83" spans="1:6" ht="43.2">
      <c r="A83" s="29" t="s">
        <v>44</v>
      </c>
      <c r="B83" s="22" t="s">
        <v>32</v>
      </c>
      <c r="C83" s="20"/>
      <c r="D83" s="32">
        <f>[2]BNM!Y66</f>
        <v>53.4</v>
      </c>
      <c r="E83" s="31">
        <v>55.86</v>
      </c>
      <c r="F83" s="31">
        <v>57.96</v>
      </c>
    </row>
    <row r="84" spans="1:6" ht="28.8">
      <c r="A84" s="29" t="s">
        <v>43</v>
      </c>
      <c r="B84" s="22" t="s">
        <v>32</v>
      </c>
      <c r="C84" s="20"/>
      <c r="D84" s="32">
        <f>[2]BNM!Y67</f>
        <v>65.52</v>
      </c>
      <c r="E84" s="31">
        <v>61.21</v>
      </c>
      <c r="F84" s="31">
        <v>53.97</v>
      </c>
    </row>
    <row r="85" spans="1:6" ht="28.8">
      <c r="A85" s="29" t="s">
        <v>42</v>
      </c>
      <c r="B85" s="22" t="s">
        <v>40</v>
      </c>
      <c r="C85" s="20"/>
      <c r="D85" s="32">
        <f>[2]BNM!Y68</f>
        <v>59.459843130000003</v>
      </c>
      <c r="E85" s="31">
        <v>29.67473962</v>
      </c>
      <c r="F85" s="31">
        <v>25.517090809999999</v>
      </c>
    </row>
    <row r="86" spans="1:6" ht="28.8">
      <c r="A86" s="29" t="s">
        <v>41</v>
      </c>
      <c r="B86" s="22" t="s">
        <v>40</v>
      </c>
      <c r="C86" s="20"/>
      <c r="D86" s="32">
        <f>[2]BNM!Y69</f>
        <v>20.941763999999999</v>
      </c>
      <c r="E86" s="31">
        <v>0.93266000000000004</v>
      </c>
      <c r="F86" s="31">
        <v>18.119671010000001</v>
      </c>
    </row>
    <row r="87" spans="1:6" ht="31.5" customHeight="1">
      <c r="A87" s="29" t="s">
        <v>39</v>
      </c>
      <c r="B87" s="22"/>
      <c r="C87" s="20"/>
      <c r="D87" s="32">
        <f>[2]BNM!Y70</f>
        <v>0.15</v>
      </c>
      <c r="E87" s="31">
        <v>7.0000000000000007E-2</v>
      </c>
      <c r="F87" s="31">
        <v>0.06</v>
      </c>
    </row>
    <row r="88" spans="1:6" ht="28.8">
      <c r="A88" s="29" t="s">
        <v>38</v>
      </c>
      <c r="B88" s="22"/>
      <c r="C88" s="20"/>
      <c r="D88" s="32">
        <f>[2]BNM!Y71</f>
        <v>0.05</v>
      </c>
      <c r="E88" s="31">
        <v>0</v>
      </c>
      <c r="F88" s="31">
        <v>0.05</v>
      </c>
    </row>
    <row r="89" spans="1:6">
      <c r="A89" s="30" t="s">
        <v>37</v>
      </c>
      <c r="B89" s="30"/>
      <c r="C89" s="30"/>
      <c r="D89" s="30"/>
      <c r="E89" s="30"/>
      <c r="F89" s="30"/>
    </row>
    <row r="90" spans="1:6" ht="43.2">
      <c r="A90" s="29" t="s">
        <v>36</v>
      </c>
      <c r="B90" s="22" t="s">
        <v>32</v>
      </c>
      <c r="C90" s="20"/>
      <c r="D90" s="32">
        <f>[2]BNM!$Y$73</f>
        <v>50.96</v>
      </c>
      <c r="E90" s="31">
        <v>48.46</v>
      </c>
      <c r="F90" s="31">
        <v>42.79</v>
      </c>
    </row>
    <row r="91" spans="1:6" ht="43.2">
      <c r="A91" s="29" t="s">
        <v>35</v>
      </c>
      <c r="B91" s="22" t="s">
        <v>32</v>
      </c>
      <c r="C91" s="20"/>
      <c r="D91" s="32">
        <f>[2]BNM!$Y$74</f>
        <v>51.54</v>
      </c>
      <c r="E91" s="31">
        <v>48.46</v>
      </c>
      <c r="F91" s="31">
        <v>43.11</v>
      </c>
    </row>
    <row r="92" spans="1:6">
      <c r="A92" s="29" t="s">
        <v>34</v>
      </c>
      <c r="B92" s="22" t="s">
        <v>32</v>
      </c>
      <c r="C92" s="20"/>
      <c r="D92" s="32">
        <f>[2]BNM!$Y$75</f>
        <v>47.15</v>
      </c>
      <c r="E92" s="31">
        <v>44.83</v>
      </c>
      <c r="F92" s="31">
        <v>39.159999999999997</v>
      </c>
    </row>
    <row r="93" spans="1:6" ht="28.5" customHeight="1">
      <c r="A93" s="33" t="s">
        <v>33</v>
      </c>
      <c r="B93" s="22" t="s">
        <v>32</v>
      </c>
      <c r="C93" s="20"/>
      <c r="D93" s="32">
        <f>[2]BNM!$Y$76</f>
        <v>65.2</v>
      </c>
      <c r="E93" s="31">
        <v>61.06</v>
      </c>
      <c r="F93" s="31">
        <v>53.95</v>
      </c>
    </row>
    <row r="94" spans="1:6">
      <c r="A94" s="30" t="s">
        <v>31</v>
      </c>
      <c r="B94" s="30"/>
      <c r="C94" s="30"/>
      <c r="D94" s="30"/>
      <c r="E94" s="30"/>
      <c r="F94" s="30"/>
    </row>
    <row r="95" spans="1:6">
      <c r="A95" s="29" t="s">
        <v>30</v>
      </c>
      <c r="B95" s="22" t="s">
        <v>23</v>
      </c>
      <c r="C95" s="20"/>
      <c r="D95" s="28">
        <f>[2]BNM!$Y$78</f>
        <v>105</v>
      </c>
      <c r="E95" s="27">
        <v>107</v>
      </c>
      <c r="F95" s="26" t="s">
        <v>29</v>
      </c>
    </row>
    <row r="96" spans="1:6">
      <c r="A96" s="25" t="s">
        <v>28</v>
      </c>
      <c r="B96" s="24"/>
      <c r="C96" s="24"/>
      <c r="D96" s="24"/>
      <c r="E96" s="24"/>
      <c r="F96" s="23"/>
    </row>
    <row r="97" spans="1:6">
      <c r="A97" s="20" t="s">
        <v>27</v>
      </c>
      <c r="B97" s="22" t="s">
        <v>23</v>
      </c>
      <c r="C97" s="20"/>
      <c r="D97" s="21">
        <f>[2]BNM!$S$74</f>
        <v>4</v>
      </c>
      <c r="E97" s="21">
        <f>[1]BNM!$S$74</f>
        <v>4</v>
      </c>
      <c r="F97" s="20">
        <v>4</v>
      </c>
    </row>
    <row r="98" spans="1:6">
      <c r="A98" s="20" t="s">
        <v>26</v>
      </c>
      <c r="B98" s="22" t="s">
        <v>23</v>
      </c>
      <c r="C98" s="20"/>
      <c r="D98" s="21">
        <v>0</v>
      </c>
      <c r="E98" s="21">
        <v>0</v>
      </c>
      <c r="F98" s="20">
        <v>0</v>
      </c>
    </row>
    <row r="99" spans="1:6">
      <c r="A99" s="20" t="s">
        <v>25</v>
      </c>
      <c r="B99" s="22" t="s">
        <v>23</v>
      </c>
      <c r="C99" s="20"/>
      <c r="D99" s="21">
        <f>[2]BNM!$S$76</f>
        <v>1</v>
      </c>
      <c r="E99" s="21">
        <f>[1]BNM!$S$76</f>
        <v>1</v>
      </c>
      <c r="F99" s="20">
        <v>1</v>
      </c>
    </row>
    <row r="100" spans="1:6">
      <c r="A100" s="20" t="s">
        <v>24</v>
      </c>
      <c r="B100" s="22" t="s">
        <v>23</v>
      </c>
      <c r="C100" s="20"/>
      <c r="D100" s="21">
        <v>0</v>
      </c>
      <c r="E100" s="21">
        <v>0</v>
      </c>
      <c r="F100" s="20">
        <v>0</v>
      </c>
    </row>
    <row r="101" spans="1:6">
      <c r="D101" s="19"/>
    </row>
    <row r="102" spans="1:6">
      <c r="D102" s="19"/>
    </row>
    <row r="103" spans="1:6">
      <c r="D103" s="19"/>
    </row>
    <row r="104" spans="1:6" s="7" customFormat="1">
      <c r="A104" s="17" t="s">
        <v>22</v>
      </c>
      <c r="C104" s="16"/>
      <c r="D104" s="15"/>
      <c r="E104" s="1"/>
      <c r="F104" s="1"/>
    </row>
    <row r="105" spans="1:6" s="7" customFormat="1">
      <c r="A105" s="17"/>
      <c r="D105" s="12"/>
      <c r="E105" s="18"/>
      <c r="F105" s="1"/>
    </row>
    <row r="106" spans="1:6" s="7" customFormat="1" ht="15">
      <c r="A106" s="17"/>
      <c r="D106" s="12"/>
      <c r="E106" s="11"/>
      <c r="F106" s="10"/>
    </row>
    <row r="107" spans="1:6" s="7" customFormat="1" ht="15">
      <c r="A107" s="17" t="s">
        <v>21</v>
      </c>
      <c r="C107" s="16"/>
      <c r="D107" s="15"/>
      <c r="E107" s="11"/>
      <c r="F107" s="10"/>
    </row>
    <row r="108" spans="1:6" s="7" customFormat="1" ht="15">
      <c r="A108" s="14" t="s">
        <v>20</v>
      </c>
      <c r="D108" s="12"/>
      <c r="E108" s="11"/>
      <c r="F108" s="10"/>
    </row>
    <row r="109" spans="1:6" s="7" customFormat="1" ht="15">
      <c r="A109" s="13"/>
      <c r="D109" s="12"/>
      <c r="E109" s="11"/>
      <c r="F109" s="10"/>
    </row>
    <row r="110" spans="1:6" ht="15">
      <c r="E110" s="11"/>
      <c r="F110" s="10"/>
    </row>
    <row r="111" spans="1:6" ht="32.25" customHeight="1">
      <c r="A111" s="9" t="s">
        <v>19</v>
      </c>
      <c r="B111" s="9"/>
      <c r="C111" s="9"/>
      <c r="D111" s="9"/>
      <c r="E111" s="9"/>
      <c r="F111" s="9"/>
    </row>
    <row r="112" spans="1:6">
      <c r="A112" s="8"/>
      <c r="E112" s="7"/>
      <c r="F112" s="7"/>
    </row>
    <row r="113" spans="1:6" ht="45.75" customHeight="1">
      <c r="A113" s="4" t="s">
        <v>18</v>
      </c>
      <c r="B113" s="4"/>
      <c r="C113" s="4"/>
      <c r="D113" s="4"/>
      <c r="E113" s="4"/>
      <c r="F113" s="4"/>
    </row>
    <row r="114" spans="1:6" ht="30.75" customHeight="1">
      <c r="A114" s="4" t="s">
        <v>17</v>
      </c>
      <c r="B114" s="4"/>
      <c r="C114" s="4"/>
      <c r="D114" s="4"/>
      <c r="E114" s="4"/>
      <c r="F114" s="4"/>
    </row>
    <row r="115" spans="1:6" ht="33" customHeight="1">
      <c r="A115" s="4" t="s">
        <v>16</v>
      </c>
      <c r="B115" s="4"/>
      <c r="C115" s="4"/>
      <c r="D115" s="4"/>
      <c r="E115" s="4"/>
      <c r="F115" s="4"/>
    </row>
    <row r="116" spans="1:6" ht="31.5" customHeight="1">
      <c r="A116" s="4" t="s">
        <v>15</v>
      </c>
      <c r="B116" s="4"/>
      <c r="C116" s="4"/>
      <c r="D116" s="4"/>
      <c r="E116" s="4"/>
      <c r="F116" s="4"/>
    </row>
    <row r="117" spans="1:6" ht="42" customHeight="1">
      <c r="A117" s="4" t="s">
        <v>14</v>
      </c>
      <c r="B117" s="4"/>
      <c r="C117" s="4"/>
      <c r="D117" s="4"/>
      <c r="E117" s="4"/>
      <c r="F117" s="4"/>
    </row>
    <row r="118" spans="1:6" ht="46.5" customHeight="1">
      <c r="A118" s="4" t="s">
        <v>13</v>
      </c>
      <c r="B118" s="4"/>
      <c r="C118" s="4"/>
      <c r="D118" s="4"/>
      <c r="E118" s="4"/>
      <c r="F118" s="4"/>
    </row>
    <row r="119" spans="1:6" ht="91.5" customHeight="1">
      <c r="A119" s="6" t="s">
        <v>12</v>
      </c>
      <c r="B119" s="6"/>
      <c r="C119" s="6"/>
      <c r="D119" s="6"/>
      <c r="E119" s="6"/>
      <c r="F119" s="6"/>
    </row>
    <row r="120" spans="1:6" ht="42.75" customHeight="1">
      <c r="A120" s="4" t="s">
        <v>11</v>
      </c>
      <c r="B120" s="4"/>
      <c r="C120" s="4"/>
      <c r="D120" s="4"/>
      <c r="E120" s="4"/>
      <c r="F120" s="4"/>
    </row>
    <row r="121" spans="1:6" ht="45.75" customHeight="1">
      <c r="A121" s="4" t="s">
        <v>10</v>
      </c>
      <c r="B121" s="4"/>
      <c r="C121" s="4"/>
      <c r="D121" s="4"/>
      <c r="E121" s="4"/>
      <c r="F121" s="4"/>
    </row>
    <row r="122" spans="1:6" ht="139.5" customHeight="1">
      <c r="A122" s="5" t="s">
        <v>9</v>
      </c>
      <c r="B122" s="4"/>
      <c r="C122" s="4"/>
      <c r="D122" s="4"/>
      <c r="E122" s="4"/>
      <c r="F122" s="4"/>
    </row>
    <row r="123" spans="1:6" ht="62.25" customHeight="1">
      <c r="A123" s="4" t="s">
        <v>8</v>
      </c>
      <c r="B123" s="4"/>
      <c r="C123" s="4"/>
      <c r="D123" s="4"/>
      <c r="E123" s="4"/>
      <c r="F123" s="4"/>
    </row>
    <row r="124" spans="1:6" ht="44.25" customHeight="1">
      <c r="A124" s="4" t="s">
        <v>7</v>
      </c>
      <c r="B124" s="4"/>
      <c r="C124" s="4"/>
      <c r="D124" s="4"/>
      <c r="E124" s="4"/>
      <c r="F124" s="4"/>
    </row>
    <row r="125" spans="1:6" ht="120.75" customHeight="1">
      <c r="A125" s="4" t="s">
        <v>6</v>
      </c>
      <c r="B125" s="4"/>
      <c r="C125" s="4"/>
      <c r="D125" s="4"/>
      <c r="E125" s="4"/>
      <c r="F125" s="4"/>
    </row>
    <row r="126" spans="1:6" ht="30" customHeight="1">
      <c r="A126" s="4" t="s">
        <v>5</v>
      </c>
      <c r="B126" s="4"/>
      <c r="C126" s="4"/>
      <c r="D126" s="4"/>
      <c r="E126" s="4"/>
      <c r="F126" s="4"/>
    </row>
    <row r="127" spans="1:6" ht="48" customHeight="1">
      <c r="A127" s="4" t="s">
        <v>4</v>
      </c>
      <c r="B127" s="4"/>
      <c r="C127" s="4"/>
      <c r="D127" s="4"/>
      <c r="E127" s="4"/>
      <c r="F127" s="4"/>
    </row>
    <row r="128" spans="1:6" ht="44.25" customHeight="1">
      <c r="A128" s="4" t="s">
        <v>3</v>
      </c>
      <c r="B128" s="4"/>
      <c r="C128" s="4"/>
      <c r="D128" s="4"/>
      <c r="E128" s="4"/>
      <c r="F128" s="4"/>
    </row>
    <row r="129" spans="1:6" ht="33" customHeight="1">
      <c r="A129" s="4" t="s">
        <v>2</v>
      </c>
      <c r="B129" s="4"/>
      <c r="C129" s="4"/>
      <c r="D129" s="4"/>
      <c r="E129" s="4"/>
      <c r="F129" s="4"/>
    </row>
    <row r="130" spans="1:6" ht="31.5" customHeight="1">
      <c r="A130" s="4" t="s">
        <v>1</v>
      </c>
      <c r="B130" s="4"/>
      <c r="C130" s="4"/>
      <c r="D130" s="4"/>
      <c r="E130" s="4"/>
      <c r="F130" s="4"/>
    </row>
    <row r="131" spans="1:6" ht="45.75" customHeight="1">
      <c r="A131" s="4" t="s">
        <v>0</v>
      </c>
      <c r="B131" s="4"/>
      <c r="C131" s="4"/>
      <c r="D131" s="4"/>
      <c r="E131" s="4"/>
      <c r="F131" s="4"/>
    </row>
  </sheetData>
  <mergeCells count="41">
    <mergeCell ref="A1:F1"/>
    <mergeCell ref="A2:F2"/>
    <mergeCell ref="A3:F3"/>
    <mergeCell ref="A4:F4"/>
    <mergeCell ref="A6:F6"/>
    <mergeCell ref="A7:F7"/>
    <mergeCell ref="A8:F8"/>
    <mergeCell ref="A9:F9"/>
    <mergeCell ref="A11:A12"/>
    <mergeCell ref="B11:B12"/>
    <mergeCell ref="C11:C12"/>
    <mergeCell ref="D11:F11"/>
    <mergeCell ref="A13:F13"/>
    <mergeCell ref="A25:F25"/>
    <mergeCell ref="A52:F52"/>
    <mergeCell ref="A57:F57"/>
    <mergeCell ref="A64:F64"/>
    <mergeCell ref="A72:F72"/>
    <mergeCell ref="A89:F89"/>
    <mergeCell ref="A94:F94"/>
    <mergeCell ref="A96:F96"/>
    <mergeCell ref="A111:F111"/>
    <mergeCell ref="A113:F113"/>
    <mergeCell ref="A114:F114"/>
    <mergeCell ref="A126:F126"/>
    <mergeCell ref="A115:F115"/>
    <mergeCell ref="A116:F116"/>
    <mergeCell ref="A117:F117"/>
    <mergeCell ref="A118:F118"/>
    <mergeCell ref="A119:F119"/>
    <mergeCell ref="A120:F120"/>
    <mergeCell ref="A127:F127"/>
    <mergeCell ref="A128:F128"/>
    <mergeCell ref="A129:F129"/>
    <mergeCell ref="A130:F130"/>
    <mergeCell ref="A131:F131"/>
    <mergeCell ref="A121:F121"/>
    <mergeCell ref="A122:F122"/>
    <mergeCell ref="A123:F123"/>
    <mergeCell ref="A124:F124"/>
    <mergeCell ref="A125:F125"/>
  </mergeCells>
  <pageMargins left="0.7" right="0.7" top="0.75" bottom="0.75" header="0.3" footer="0.3"/>
  <pageSetup paperSize="9" scale="75" fitToHeight="0" orientation="portrait" r:id="rId1"/>
  <headerFooter>
    <oddFooter>&amp;C&amp;"Calibri,Regular"&amp;11&amp;I&amp;K000080BCR Chisinau S.A. -&amp;K000000 &amp;K00C000Public</oddFooter>
    <evenFooter>&amp;C&amp;"Calibri,Regular"&amp;11&amp;I&amp;K000080BCR Chisinau S.A. -&amp;K000000 &amp;K00C000Public</evenFooter>
    <firstFooter>&amp;C&amp;"Calibri,Regular"&amp;11&amp;I&amp;K000080BCR Chisinau S.A. -&amp;K000000 &amp;K00C000Public</firstFooter>
  </headerFooter>
  <rowBreaks count="1" manualBreakCount="1">
    <brk id="110"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Anexa_1</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2020-04-24T13:35:27Z</dcterms:created>
  <dcterms:modified xsi:type="dcterms:W3CDTF">2020-04-24T13:37:34Z</dcterms:modified>
</cp:coreProperties>
</file>