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ka.skotakova\AppData\Local\Microsoft\Windows\INetCache\Content.Outlook\LNSM18S0\"/>
    </mc:Choice>
  </mc:AlternateContent>
  <xr:revisionPtr revIDLastSave="0" documentId="13_ncr:1_{A4602731-1D06-4B1A-BAF4-D1EFABA20EAC}" xr6:coauthVersionLast="47" xr6:coauthVersionMax="47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31.01.2022" sheetId="13" r:id="rId1"/>
    <sheet name="28.02.2022" sheetId="14" r:id="rId2"/>
    <sheet name="31.03.2022" sheetId="15" r:id="rId3"/>
    <sheet name="30.04.2022" sheetId="16" r:id="rId4"/>
    <sheet name="31.05.2022" sheetId="17" r:id="rId5"/>
    <sheet name="30.06.2022" sheetId="18" r:id="rId6"/>
    <sheet name="31.07.2022" sheetId="19" r:id="rId7"/>
    <sheet name="31.08.2022" sheetId="20" r:id="rId8"/>
    <sheet name="30.09.2022" sheetId="21" r:id="rId9"/>
    <sheet name="31.10.2022" sheetId="22" r:id="rId10"/>
    <sheet name="30.11.2022" sheetId="23" r:id="rId11"/>
    <sheet name="31.12.2022" sheetId="2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24" l="1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A35" i="24"/>
  <c r="G64" i="23" l="1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A35" i="23"/>
  <c r="G64" i="22" l="1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A35" i="22"/>
  <c r="G64" i="21" l="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A35" i="21"/>
  <c r="G64" i="20" l="1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A35" i="20"/>
  <c r="G64" i="19" l="1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A35" i="19"/>
  <c r="G64" i="18" l="1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A35" i="18"/>
  <c r="G64" i="17" l="1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A35" i="17"/>
  <c r="G64" i="16" l="1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A35" i="16"/>
  <c r="G64" i="15" l="1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A35" i="15"/>
  <c r="G64" i="14" l="1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A35" i="14"/>
  <c r="G64" i="13" l="1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A35" i="13"/>
</calcChain>
</file>

<file path=xl/sharedStrings.xml><?xml version="1.0" encoding="utf-8"?>
<sst xmlns="http://schemas.openxmlformats.org/spreadsheetml/2006/main" count="720" uniqueCount="92">
  <si>
    <t>Informační povinnost dle § 239 zákona č. 240/2013 Sb.</t>
  </si>
  <si>
    <t xml:space="preserve"> o investičních společnostech a investičních fondech</t>
  </si>
  <si>
    <t>Informace ke dni:</t>
  </si>
  <si>
    <t>Název investiční společnosti:</t>
  </si>
  <si>
    <t xml:space="preserve">REICO investiční společnost České spořitelny, a. s.  </t>
  </si>
  <si>
    <t>IČ IS:</t>
  </si>
  <si>
    <t>Zkrácený název fondu:</t>
  </si>
  <si>
    <t>ČS nemovitostní fond</t>
  </si>
  <si>
    <t>Právní typ:</t>
  </si>
  <si>
    <t>OPF</t>
  </si>
  <si>
    <t>IČ fondu:</t>
  </si>
  <si>
    <t>Měna:</t>
  </si>
  <si>
    <t>CZK</t>
  </si>
  <si>
    <t>ISIN třídy PL CZK C:</t>
  </si>
  <si>
    <t>CZ0008472545</t>
  </si>
  <si>
    <t>Jmenovitá hodnota PL, Kč:</t>
  </si>
  <si>
    <t>ISIN třídy PL CZK DPM C:</t>
  </si>
  <si>
    <t>CZ0008475373</t>
  </si>
  <si>
    <t>Měsíční údaje otevřeného podílového fondu dle § 239 odst. 1 písm b) zákona o investičních společnostech a investičních fondech:</t>
  </si>
  <si>
    <t>Počet, ks</t>
  </si>
  <si>
    <t>Hodnota, tis. Kč</t>
  </si>
  <si>
    <r>
      <t xml:space="preserve">Podílové listy </t>
    </r>
    <r>
      <rPr>
        <b/>
        <sz val="9"/>
        <rFont val="Arial"/>
        <family val="2"/>
        <charset val="238"/>
      </rPr>
      <t>ISIN CZ0008472545</t>
    </r>
    <r>
      <rPr>
        <sz val="9"/>
        <rFont val="Arial"/>
        <family val="2"/>
      </rPr>
      <t xml:space="preserve"> vydané ve sledovaném období</t>
    </r>
  </si>
  <si>
    <r>
      <t>Podílové listy</t>
    </r>
    <r>
      <rPr>
        <b/>
        <sz val="9"/>
        <rFont val="Arial"/>
        <family val="2"/>
        <charset val="238"/>
      </rPr>
      <t xml:space="preserve"> ISIN CZ0008472545</t>
    </r>
    <r>
      <rPr>
        <sz val="9"/>
        <rFont val="Arial"/>
        <family val="2"/>
      </rPr>
      <t xml:space="preserve"> odkoupené ve sledovaném období</t>
    </r>
  </si>
  <si>
    <r>
      <t xml:space="preserve">Podílové listy </t>
    </r>
    <r>
      <rPr>
        <b/>
        <sz val="9"/>
        <rFont val="Arial"/>
        <family val="2"/>
        <charset val="238"/>
      </rPr>
      <t>ISIN CZ0008475373</t>
    </r>
    <r>
      <rPr>
        <sz val="9"/>
        <rFont val="Arial"/>
        <family val="2"/>
      </rPr>
      <t xml:space="preserve"> vydané ve sledovaném období</t>
    </r>
  </si>
  <si>
    <r>
      <t xml:space="preserve">Podílové listy </t>
    </r>
    <r>
      <rPr>
        <b/>
        <sz val="9"/>
        <rFont val="Arial"/>
        <family val="2"/>
        <charset val="238"/>
      </rPr>
      <t>ISIN CZ0008475373</t>
    </r>
    <r>
      <rPr>
        <sz val="9"/>
        <rFont val="Arial"/>
        <family val="2"/>
      </rPr>
      <t xml:space="preserve"> odkoupené ve sledovaném období</t>
    </r>
  </si>
  <si>
    <t>Měsíční údaje fondu kolektivního investování dle § 239 odst. 1 písm. c) zákona o investičních společnostech a investičních fondech:</t>
  </si>
  <si>
    <t>Hodnota,               tis. Kč</t>
  </si>
  <si>
    <t>Podíl                        na celkových aktivech, %</t>
  </si>
  <si>
    <t>Aktiva celkem</t>
  </si>
  <si>
    <t xml:space="preserve">   Vklady a jiné pohledávky</t>
  </si>
  <si>
    <t>Vklady</t>
  </si>
  <si>
    <t>Pohledávky z repo operací</t>
  </si>
  <si>
    <t>Pohledávky vůči nemovitostním společnostem</t>
  </si>
  <si>
    <t>Ostatní pohledávky</t>
  </si>
  <si>
    <t xml:space="preserve">   Nástroje peněžního trhu</t>
  </si>
  <si>
    <t>Krátkodobé dluhopisy</t>
  </si>
  <si>
    <t>Ostatní nástroje peněžního trhu</t>
  </si>
  <si>
    <t xml:space="preserve">   Dlouhodobé dluhopisy</t>
  </si>
  <si>
    <t xml:space="preserve">   Akcie a ostatní investiční cenné papíry</t>
  </si>
  <si>
    <t>Akcie</t>
  </si>
  <si>
    <t>Ostatní investiční cenné papíry</t>
  </si>
  <si>
    <t xml:space="preserve">   Cenné papíry fondu kolektivního investování</t>
  </si>
  <si>
    <t xml:space="preserve">   Ostatní podíly (vč. účastí na nemovitostních spol.)</t>
  </si>
  <si>
    <t xml:space="preserve">   Kladná reálná hodnota derivátů</t>
  </si>
  <si>
    <t>Opce na investiční nástroje</t>
  </si>
  <si>
    <t>Finanční termín. smlouvy na invest. nástroje</t>
  </si>
  <si>
    <t>Forwardy</t>
  </si>
  <si>
    <t>Swapy</t>
  </si>
  <si>
    <t>Roz. smlouvy a obdob. nástroje pro přenos úrok. nebo kurz. riz.</t>
  </si>
  <si>
    <t>Nástroje umožňující přenos úvěrového rizika</t>
  </si>
  <si>
    <t>Ostatní</t>
  </si>
  <si>
    <t xml:space="preserve">   Fixní aktiva</t>
  </si>
  <si>
    <t>Nemovitosti</t>
  </si>
  <si>
    <t>Ostatní fixní aktiva</t>
  </si>
  <si>
    <t xml:space="preserve">   Ostatní  aktiva</t>
  </si>
  <si>
    <t>Uveřejněno dne:</t>
  </si>
  <si>
    <t>za období: 1. - 31.01.2022</t>
  </si>
  <si>
    <t>pondělí 31.01.2022</t>
  </si>
  <si>
    <t>15.02.2022</t>
  </si>
  <si>
    <t>za období: 1. - 28.02.2022</t>
  </si>
  <si>
    <t>pondělí 28.02.2022</t>
  </si>
  <si>
    <t>03.03.2022</t>
  </si>
  <si>
    <t>za období: 1. - 31.03.2022</t>
  </si>
  <si>
    <t>čtvrtek 31.03.2022</t>
  </si>
  <si>
    <t>11.04.2022</t>
  </si>
  <si>
    <t>za období: 1. - 30.04.2022</t>
  </si>
  <si>
    <t>sobota 30.04.2022</t>
  </si>
  <si>
    <t>06.05.2022</t>
  </si>
  <si>
    <t>za období: 1. - 31.05.2022</t>
  </si>
  <si>
    <t>úterý 31.05.2022</t>
  </si>
  <si>
    <t>09.06.2022</t>
  </si>
  <si>
    <t>12.07.2022</t>
  </si>
  <si>
    <t>za období: 1. - 30.06.2022</t>
  </si>
  <si>
    <t>čtvrtek 30.06.2022</t>
  </si>
  <si>
    <t>za období: 1. - 31.07.2022</t>
  </si>
  <si>
    <t>neděle 31.07.2022</t>
  </si>
  <si>
    <t>04.08.2022</t>
  </si>
  <si>
    <t>za období: 1. - 31.08.2022</t>
  </si>
  <si>
    <t>12.09.2022</t>
  </si>
  <si>
    <t>středa 31.08.2022</t>
  </si>
  <si>
    <t>za období: 1. - 30.09.2022</t>
  </si>
  <si>
    <t>pátek 30.09.2022</t>
  </si>
  <si>
    <t>13.10.2022</t>
  </si>
  <si>
    <t>10.11.2022</t>
  </si>
  <si>
    <t>za období: 1. - 31.10.2022</t>
  </si>
  <si>
    <t>pondělí 31.10.2022</t>
  </si>
  <si>
    <t>08.12.2022</t>
  </si>
  <si>
    <t>za období: 1. - 30.11.2022</t>
  </si>
  <si>
    <t>středa 30.11.2022</t>
  </si>
  <si>
    <t>za období: 1. - 31.12.2022</t>
  </si>
  <si>
    <t>10.01.2023</t>
  </si>
  <si>
    <t>sobota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</si>
</sst>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[$-F800]dddd\,\ mmmm\ dd\,\ yyyy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4" fillId="0" borderId="0" xfId="0" applyFont="1" applyProtection="1">
      <protection hidden="1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hidden="1"/>
    </xf>
    <xf numFmtId="49" fontId="4" fillId="0" borderId="0" xfId="0" applyNumberFormat="1" applyFont="1"/>
    <xf numFmtId="1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" fontId="4" fillId="0" borderId="1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 applyProtection="1">
      <alignment horizontal="right" vertical="center" indent="1" shrinkToFit="1"/>
      <protection locked="0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0" xfId="0" applyFont="1"/>
    <xf numFmtId="3" fontId="13" fillId="0" borderId="0" xfId="0" applyNumberFormat="1" applyFont="1"/>
    <xf numFmtId="3" fontId="14" fillId="0" borderId="0" xfId="0" applyNumberFormat="1" applyFont="1" applyAlignment="1">
      <alignment vertical="top"/>
    </xf>
    <xf numFmtId="0" fontId="7" fillId="0" borderId="0" xfId="0" applyFont="1" applyAlignment="1">
      <alignment horizontal="justify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1" fillId="0" borderId="0" xfId="0" applyNumberFormat="1" applyFont="1"/>
    <xf numFmtId="0" fontId="15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0" fontId="8" fillId="0" borderId="18" xfId="1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 applyProtection="1">
      <alignment horizontal="right" vertical="center" wrapText="1" indent="2"/>
      <protection locked="0"/>
    </xf>
    <xf numFmtId="2" fontId="19" fillId="0" borderId="0" xfId="0" applyNumberFormat="1" applyFont="1" applyAlignment="1" applyProtection="1">
      <alignment horizontal="right" vertical="center" wrapText="1" indent="3"/>
      <protection locked="0"/>
    </xf>
    <xf numFmtId="0" fontId="15" fillId="0" borderId="0" xfId="0" applyFont="1" applyAlignment="1">
      <alignment horizontal="justify"/>
    </xf>
    <xf numFmtId="0" fontId="12" fillId="0" borderId="0" xfId="0" applyFont="1" applyAlignment="1">
      <alignment shrinkToFit="1"/>
    </xf>
    <xf numFmtId="49" fontId="12" fillId="0" borderId="1" xfId="0" applyNumberFormat="1" applyFont="1" applyBorder="1" applyAlignment="1" applyProtection="1">
      <alignment horizontal="center"/>
      <protection locked="0"/>
    </xf>
    <xf numFmtId="3" fontId="8" fillId="2" borderId="13" xfId="0" applyNumberFormat="1" applyFont="1" applyFill="1" applyBorder="1" applyAlignment="1" applyProtection="1">
      <alignment horizontal="right" vertical="center" indent="1" shrinkToFit="1"/>
      <protection locked="0"/>
    </xf>
    <xf numFmtId="3" fontId="8" fillId="2" borderId="9" xfId="0" applyNumberFormat="1" applyFont="1" applyFill="1" applyBorder="1" applyAlignment="1" applyProtection="1">
      <alignment horizontal="right" vertical="center" indent="1" shrinkToFit="1"/>
      <protection locked="0"/>
    </xf>
    <xf numFmtId="3" fontId="8" fillId="2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8" fillId="2" borderId="1" xfId="0" applyNumberFormat="1" applyFont="1" applyFill="1" applyBorder="1" applyAlignment="1" applyProtection="1">
      <alignment horizontal="right" vertical="center" indent="1"/>
      <protection locked="0"/>
    </xf>
    <xf numFmtId="3" fontId="8" fillId="2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8" fillId="2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20" fillId="0" borderId="0" xfId="0" applyNumberFormat="1" applyFont="1" applyAlignment="1">
      <alignment vertical="top"/>
    </xf>
    <xf numFmtId="0" fontId="21" fillId="0" borderId="0" xfId="0" applyFont="1"/>
    <xf numFmtId="0" fontId="4" fillId="0" borderId="0" xfId="0" applyFont="1" applyAlignment="1" applyProtection="1">
      <alignment horizontal="right"/>
      <protection hidden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 hidden="1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6" xfId="0" applyFont="1" applyBorder="1" applyAlignment="1" applyProtection="1">
      <alignment horizontal="right"/>
      <protection hidden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left" vertical="center" wrapText="1" indent="2"/>
    </xf>
    <xf numFmtId="165" fontId="10" fillId="0" borderId="0" xfId="0" applyNumberFormat="1" applyFont="1" applyAlignment="1">
      <alignment horizontal="left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opLeftCell="A16" workbookViewId="0">
      <selection activeCell="I54" sqref="I54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44592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56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216698816</v>
      </c>
      <c r="G28" s="50">
        <v>280479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172411774</v>
      </c>
      <c r="G29" s="51">
        <v>223206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976380</v>
      </c>
      <c r="G30" s="50">
        <v>1164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5862287</v>
      </c>
      <c r="G31" s="51">
        <v>6982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57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29367726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4300081</v>
      </c>
      <c r="G39" s="38">
        <f t="shared" si="0"/>
        <v>0.14642199399435965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738613</v>
      </c>
      <c r="G40" s="38">
        <f t="shared" si="0"/>
        <v>2.5150500246426979E-2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3561468</v>
      </c>
      <c r="G42" s="38">
        <f t="shared" si="0"/>
        <v>0.12127149374793268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22282224</v>
      </c>
      <c r="G52" s="38">
        <f t="shared" si="0"/>
        <v>0.75873167707979838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343952</v>
      </c>
      <c r="G64" s="38">
        <f t="shared" si="0"/>
        <v>1.1711904421881353E-2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58</v>
      </c>
      <c r="C67" s="26"/>
      <c r="D67" s="26"/>
      <c r="E67" s="26"/>
      <c r="F67" s="26"/>
      <c r="G67" s="26"/>
      <c r="H67" s="26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  <ignoredErrors>
    <ignoredError sqref="G38:G59 G60:G6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7"/>
  <sheetViews>
    <sheetView topLeftCell="A34" workbookViewId="0">
      <selection activeCell="J35" sqref="J35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44865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84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114772294</v>
      </c>
      <c r="G28" s="50">
        <v>156229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199061052</v>
      </c>
      <c r="G29" s="51">
        <v>270870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0</v>
      </c>
      <c r="G30" s="50">
        <v>0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160566418</v>
      </c>
      <c r="G31" s="51">
        <v>202113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85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29677644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4201904</v>
      </c>
      <c r="G39" s="38">
        <f t="shared" si="0"/>
        <v>0.14158482391661548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1833988</v>
      </c>
      <c r="G40" s="38">
        <f t="shared" si="0"/>
        <v>6.1796953963057177E-2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2367916</v>
      </c>
      <c r="G42" s="38">
        <f t="shared" si="0"/>
        <v>7.9787869953558313E-2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23561610</v>
      </c>
      <c r="G52" s="38">
        <f t="shared" si="0"/>
        <v>0.79391780560478453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686579</v>
      </c>
      <c r="G64" s="38">
        <f t="shared" si="0"/>
        <v>2.3134552055412486E-2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83</v>
      </c>
      <c r="C67" s="26"/>
      <c r="D67" s="26"/>
      <c r="E67" s="26"/>
      <c r="F67" s="26"/>
      <c r="G67" s="26"/>
      <c r="H67" s="26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7"/>
  <sheetViews>
    <sheetView topLeftCell="A31" workbookViewId="0">
      <selection activeCell="O41" sqref="O41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44895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87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131439859</v>
      </c>
      <c r="G28" s="50">
        <v>181330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184553852</v>
      </c>
      <c r="G29" s="51">
        <v>254252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0</v>
      </c>
      <c r="G30" s="50">
        <v>0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31138852</v>
      </c>
      <c r="G31" s="51">
        <v>39977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88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30499798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4370760</v>
      </c>
      <c r="G39" s="38">
        <f t="shared" si="0"/>
        <v>0.14330455565640141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2006401</v>
      </c>
      <c r="G40" s="38">
        <f t="shared" si="0"/>
        <v>6.5784075028955932E-2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2364359</v>
      </c>
      <c r="G42" s="38">
        <f t="shared" si="0"/>
        <v>7.7520480627445473E-2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23944478</v>
      </c>
      <c r="G52" s="38">
        <f t="shared" si="0"/>
        <v>0.78507005193936041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935830</v>
      </c>
      <c r="G64" s="38">
        <f t="shared" si="0"/>
        <v>3.0683154032692284E-2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86</v>
      </c>
      <c r="C67" s="26"/>
      <c r="D67" s="26"/>
      <c r="E67" s="26"/>
      <c r="F67" s="26"/>
      <c r="G67" s="26"/>
      <c r="H67" s="26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7"/>
  <sheetViews>
    <sheetView tabSelected="1" workbookViewId="0">
      <selection activeCell="K60" sqref="K60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44926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89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118785958</v>
      </c>
      <c r="G28" s="50">
        <v>164922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161058390</v>
      </c>
      <c r="G29" s="51">
        <v>223589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0</v>
      </c>
      <c r="G30" s="50">
        <v>0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34323510</v>
      </c>
      <c r="G31" s="51">
        <v>44055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91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29999484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4484247</v>
      </c>
      <c r="G39" s="38">
        <f t="shared" si="0"/>
        <v>0.14947747101250142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2126770</v>
      </c>
      <c r="G40" s="38">
        <f t="shared" si="0"/>
        <v>7.0893552702439813E-2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2357477</v>
      </c>
      <c r="G42" s="38">
        <f t="shared" si="0"/>
        <v>7.8583918310061604E-2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23200509</v>
      </c>
      <c r="G52" s="38">
        <f t="shared" si="0"/>
        <v>0.77336360185395192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1062081</v>
      </c>
      <c r="G64" s="38">
        <f t="shared" si="0"/>
        <v>3.5403308936913715E-2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90</v>
      </c>
      <c r="C67" s="26"/>
      <c r="D67" s="26"/>
      <c r="E67" s="26"/>
      <c r="F67" s="26"/>
      <c r="G67" s="26"/>
      <c r="H67" s="26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topLeftCell="A16" workbookViewId="0">
      <selection activeCell="G30" sqref="G30:G31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44620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59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160624550</v>
      </c>
      <c r="G28" s="50">
        <v>207287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182535672</v>
      </c>
      <c r="G29" s="51">
        <v>235535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2694963</v>
      </c>
      <c r="G30" s="50">
        <v>3199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85335273</v>
      </c>
      <c r="G31" s="51">
        <v>101420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60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29226137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4719199</v>
      </c>
      <c r="G39" s="38">
        <f t="shared" si="0"/>
        <v>0.16147187019618775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1093916</v>
      </c>
      <c r="G40" s="38">
        <f t="shared" si="0"/>
        <v>3.7429373577493326E-2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3625283</v>
      </c>
      <c r="G42" s="38">
        <f t="shared" si="0"/>
        <v>0.12404249661869442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22351486</v>
      </c>
      <c r="G52" s="38">
        <f t="shared" si="0"/>
        <v>0.76477729506297731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213642</v>
      </c>
      <c r="G64" s="38">
        <f t="shared" si="0"/>
        <v>7.3099636807970889E-3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61</v>
      </c>
      <c r="C67" s="26"/>
      <c r="D67" s="26"/>
      <c r="E67" s="26"/>
      <c r="F67" s="26"/>
      <c r="G67" s="26"/>
      <c r="H67" s="26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7"/>
  <sheetViews>
    <sheetView topLeftCell="A16" workbookViewId="0">
      <selection activeCell="J30" sqref="J30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44651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62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177281615</v>
      </c>
      <c r="G28" s="50">
        <v>229049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388957042</v>
      </c>
      <c r="G29" s="51">
        <v>502496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2246430</v>
      </c>
      <c r="G30" s="50">
        <v>2669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20464726</v>
      </c>
      <c r="G31" s="51">
        <v>24411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63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29088950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4448460</v>
      </c>
      <c r="G39" s="38">
        <f t="shared" si="0"/>
        <v>0.15292611111779558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974911</v>
      </c>
      <c r="G40" s="38">
        <f t="shared" si="0"/>
        <v>3.3514822638837087E-2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3473549</v>
      </c>
      <c r="G42" s="38">
        <f t="shared" si="0"/>
        <v>0.1194112884789585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22389305</v>
      </c>
      <c r="G52" s="38">
        <f t="shared" si="0"/>
        <v>0.76968419279485856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354624</v>
      </c>
      <c r="G64" s="38">
        <f t="shared" si="0"/>
        <v>1.2191020989069733E-2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64</v>
      </c>
      <c r="C67" s="26"/>
      <c r="D67" s="26"/>
      <c r="E67" s="26"/>
      <c r="F67" s="26"/>
      <c r="G67" s="26"/>
      <c r="H67" s="26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topLeftCell="A22" workbookViewId="0">
      <selection activeCell="H14" sqref="H14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44681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65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110649861</v>
      </c>
      <c r="G28" s="50">
        <v>142984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237027935</v>
      </c>
      <c r="G29" s="51">
        <v>306346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0</v>
      </c>
      <c r="G30" s="50">
        <v>0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9383119</v>
      </c>
      <c r="G31" s="51">
        <v>111708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66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28819863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4277460</v>
      </c>
      <c r="G39" s="38">
        <f t="shared" si="0"/>
        <v>0.14842055286661149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777031</v>
      </c>
      <c r="G40" s="38">
        <f t="shared" si="0"/>
        <v>2.6961647943989187E-2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3500429</v>
      </c>
      <c r="G42" s="38">
        <f t="shared" si="0"/>
        <v>0.12145890492262229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22370339</v>
      </c>
      <c r="G52" s="38">
        <f t="shared" si="0"/>
        <v>0.77621253785973932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297001</v>
      </c>
      <c r="G64" s="38">
        <f t="shared" si="0"/>
        <v>1.030542719790167E-2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67</v>
      </c>
      <c r="C67" s="26"/>
      <c r="D67" s="26"/>
      <c r="E67" s="26"/>
      <c r="F67" s="26"/>
      <c r="G67" s="26"/>
      <c r="H67" s="26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7"/>
  <sheetViews>
    <sheetView topLeftCell="A16" workbookViewId="0">
      <selection activeCell="J25" sqref="J25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44712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68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131377447</v>
      </c>
      <c r="G28" s="50">
        <v>170229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283853195</v>
      </c>
      <c r="G29" s="51">
        <v>367503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757804</v>
      </c>
      <c r="G30" s="50">
        <v>903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13303140</v>
      </c>
      <c r="G31" s="51">
        <v>15878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69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28735383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4654510</v>
      </c>
      <c r="G39" s="38">
        <f t="shared" si="0"/>
        <v>0.1619783526114825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2286810</v>
      </c>
      <c r="G40" s="38">
        <f t="shared" si="0"/>
        <v>7.9581678100479822E-2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2367700</v>
      </c>
      <c r="G42" s="38">
        <f t="shared" si="0"/>
        <v>8.2396674511002688E-2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22592816</v>
      </c>
      <c r="G52" s="38">
        <f t="shared" si="0"/>
        <v>0.78623681473116258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270349</v>
      </c>
      <c r="G64" s="38">
        <f t="shared" si="0"/>
        <v>9.4082267843793831E-3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70</v>
      </c>
      <c r="C67" s="26"/>
      <c r="D67" s="26"/>
      <c r="E67" s="26"/>
      <c r="F67" s="26"/>
      <c r="G67" s="26"/>
      <c r="H67" s="26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7"/>
  <sheetViews>
    <sheetView topLeftCell="A25" workbookViewId="0">
      <selection activeCell="L10" sqref="L10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44742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72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140557050</v>
      </c>
      <c r="G28" s="50">
        <v>185734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277946743</v>
      </c>
      <c r="G29" s="51">
        <v>366481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0</v>
      </c>
      <c r="G30" s="50">
        <v>0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81402582</v>
      </c>
      <c r="G31" s="51">
        <v>98961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73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29248626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4382602</v>
      </c>
      <c r="G39" s="38">
        <f t="shared" si="0"/>
        <v>0.14983958562703081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2012763</v>
      </c>
      <c r="G40" s="38">
        <f t="shared" si="0"/>
        <v>6.8815642827119466E-2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2369839</v>
      </c>
      <c r="G42" s="38">
        <f t="shared" si="0"/>
        <v>8.1023942799911347E-2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23452815</v>
      </c>
      <c r="G52" s="38">
        <f t="shared" si="0"/>
        <v>0.80184330710098994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212528</v>
      </c>
      <c r="G64" s="38">
        <f t="shared" si="0"/>
        <v>7.2662558576255852E-3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71</v>
      </c>
      <c r="C67" s="26"/>
      <c r="D67" s="26"/>
      <c r="E67" s="26"/>
      <c r="F67" s="26"/>
      <c r="G67" s="26"/>
      <c r="H67" s="26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7"/>
  <sheetViews>
    <sheetView topLeftCell="A19" workbookViewId="0">
      <selection activeCell="K22" sqref="K22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44773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74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88562998</v>
      </c>
      <c r="G28" s="50">
        <v>118037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255017766</v>
      </c>
      <c r="G29" s="51">
        <v>339932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0</v>
      </c>
      <c r="G30" s="50">
        <v>0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991013</v>
      </c>
      <c r="G31" s="51">
        <v>1220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75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29227721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4289838</v>
      </c>
      <c r="G39" s="38">
        <f t="shared" si="0"/>
        <v>0.14677292150147458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1922860</v>
      </c>
      <c r="G40" s="38">
        <f t="shared" si="0"/>
        <v>6.5788913203325028E-2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2366978</v>
      </c>
      <c r="G42" s="38">
        <f t="shared" si="0"/>
        <v>8.0984008298149557E-2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23403379</v>
      </c>
      <c r="G52" s="38">
        <f t="shared" si="0"/>
        <v>0.80072541406837705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324369</v>
      </c>
      <c r="G64" s="38">
        <f t="shared" si="0"/>
        <v>1.1097991526605854E-2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76</v>
      </c>
      <c r="C67" s="26"/>
      <c r="D67" s="26"/>
      <c r="E67" s="26"/>
      <c r="F67" s="26"/>
      <c r="G67" s="26"/>
      <c r="H67" s="26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7"/>
  <sheetViews>
    <sheetView topLeftCell="A25" workbookViewId="0">
      <selection activeCell="J14" sqref="J14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44804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77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113945750</v>
      </c>
      <c r="G28" s="50">
        <v>153134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240044704</v>
      </c>
      <c r="G29" s="51">
        <v>322248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0</v>
      </c>
      <c r="G30" s="50">
        <v>0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73977653</v>
      </c>
      <c r="G31" s="51">
        <v>92144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79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29460811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4251301</v>
      </c>
      <c r="G39" s="38">
        <f t="shared" si="0"/>
        <v>0.14430359707341389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1884417</v>
      </c>
      <c r="G40" s="38">
        <f t="shared" si="0"/>
        <v>6.3963514106926661E-2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2366884</v>
      </c>
      <c r="G42" s="38">
        <f t="shared" si="0"/>
        <v>8.0340082966487245E-2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23422966</v>
      </c>
      <c r="G52" s="38">
        <f t="shared" si="0"/>
        <v>0.79505503090189877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573513</v>
      </c>
      <c r="G64" s="38">
        <f t="shared" si="0"/>
        <v>1.9466979371341814E-2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78</v>
      </c>
      <c r="C67" s="26"/>
      <c r="D67" s="26"/>
      <c r="E67" s="26"/>
      <c r="F67" s="26"/>
      <c r="G67" s="26"/>
      <c r="H67" s="26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7"/>
  <sheetViews>
    <sheetView workbookViewId="0">
      <selection activeCell="L36" sqref="L36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57" t="s">
        <v>0</v>
      </c>
      <c r="B1" s="57"/>
      <c r="C1" s="57"/>
      <c r="D1" s="57"/>
      <c r="E1" s="57"/>
      <c r="F1" s="57"/>
      <c r="G1" s="57"/>
      <c r="H1" s="1"/>
    </row>
    <row r="2" spans="1:8" ht="15.75" x14ac:dyDescent="0.25">
      <c r="A2" s="57" t="s">
        <v>1</v>
      </c>
      <c r="B2" s="57"/>
      <c r="C2" s="57"/>
      <c r="D2" s="57"/>
      <c r="E2" s="57"/>
      <c r="F2" s="57"/>
      <c r="G2" s="57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44834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58" t="s">
        <v>4</v>
      </c>
      <c r="C8" s="59"/>
      <c r="D8" s="60"/>
      <c r="E8" s="3"/>
    </row>
    <row r="9" spans="1:8" x14ac:dyDescent="0.25">
      <c r="A9" s="3"/>
      <c r="B9" s="3"/>
      <c r="C9" s="3"/>
      <c r="D9" s="6"/>
      <c r="E9" s="3"/>
      <c r="F9" s="1"/>
      <c r="G9" s="1"/>
      <c r="H9" s="1"/>
    </row>
    <row r="10" spans="1:8" x14ac:dyDescent="0.25">
      <c r="A10" s="3" t="s">
        <v>5</v>
      </c>
      <c r="B10" s="7">
        <v>27567117</v>
      </c>
      <c r="C10" s="3"/>
      <c r="D10" s="3"/>
      <c r="E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 t="s">
        <v>6</v>
      </c>
      <c r="B12" s="58" t="s">
        <v>7</v>
      </c>
      <c r="C12" s="60"/>
      <c r="D12" s="3"/>
      <c r="E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8</v>
      </c>
      <c r="B14" s="8" t="s">
        <v>9</v>
      </c>
      <c r="C14" s="5"/>
      <c r="D14" s="6"/>
      <c r="E14" s="3"/>
      <c r="F14" s="3"/>
      <c r="G14" s="9"/>
      <c r="H14" s="3"/>
    </row>
    <row r="15" spans="1:8" x14ac:dyDescent="0.25">
      <c r="A15" s="3"/>
      <c r="B15" s="3"/>
      <c r="C15" s="3"/>
      <c r="D15" s="6"/>
      <c r="E15" s="3"/>
      <c r="F15" s="3"/>
      <c r="G15" s="3"/>
      <c r="H15" s="3"/>
    </row>
    <row r="16" spans="1:8" x14ac:dyDescent="0.25">
      <c r="A16" s="3" t="s">
        <v>10</v>
      </c>
      <c r="B16" s="7">
        <v>90076388</v>
      </c>
      <c r="C16" s="3"/>
      <c r="D16" s="6"/>
      <c r="E16" s="3"/>
      <c r="F16" s="3"/>
      <c r="G16" s="3"/>
      <c r="H16" s="3"/>
    </row>
    <row r="17" spans="1:12" x14ac:dyDescent="0.25">
      <c r="A17" s="3"/>
      <c r="B17" s="3"/>
      <c r="C17" s="3"/>
      <c r="D17" s="6"/>
      <c r="E17" s="3"/>
      <c r="F17" s="3"/>
      <c r="G17" s="3"/>
      <c r="H17" s="3"/>
    </row>
    <row r="18" spans="1:12" x14ac:dyDescent="0.25">
      <c r="A18" s="10" t="s">
        <v>11</v>
      </c>
      <c r="B18" s="11" t="s">
        <v>12</v>
      </c>
      <c r="C18" s="3"/>
      <c r="D18" s="3"/>
      <c r="H18" s="12"/>
    </row>
    <row r="19" spans="1:12" x14ac:dyDescent="0.25">
      <c r="A19" s="3"/>
      <c r="B19" s="3"/>
      <c r="C19" s="3"/>
      <c r="D19" s="3"/>
      <c r="E19" s="3"/>
      <c r="F19" s="3"/>
      <c r="H19" s="13"/>
    </row>
    <row r="20" spans="1:12" x14ac:dyDescent="0.25">
      <c r="A20" s="3" t="s">
        <v>13</v>
      </c>
      <c r="B20" s="58" t="s">
        <v>14</v>
      </c>
      <c r="C20" s="60"/>
      <c r="D20" s="61" t="s">
        <v>15</v>
      </c>
      <c r="E20" s="62"/>
      <c r="F20" s="63"/>
      <c r="G20" s="14">
        <v>1</v>
      </c>
      <c r="H20" s="3"/>
    </row>
    <row r="21" spans="1:12" x14ac:dyDescent="0.25">
      <c r="A21" s="3"/>
      <c r="B21" s="15"/>
      <c r="C21" s="15"/>
      <c r="D21" s="54"/>
      <c r="E21" s="54"/>
      <c r="F21" s="54"/>
      <c r="G21" s="16"/>
      <c r="H21" s="3"/>
    </row>
    <row r="22" spans="1:12" x14ac:dyDescent="0.25">
      <c r="A22" s="3" t="s">
        <v>16</v>
      </c>
      <c r="B22" s="58" t="s">
        <v>17</v>
      </c>
      <c r="C22" s="60"/>
      <c r="D22" s="61" t="s">
        <v>15</v>
      </c>
      <c r="E22" s="62"/>
      <c r="F22" s="63"/>
      <c r="G22" s="14">
        <v>1</v>
      </c>
      <c r="H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</row>
    <row r="24" spans="1:12" x14ac:dyDescent="0.25">
      <c r="A24" s="17"/>
      <c r="F24" s="18"/>
      <c r="G24" s="19"/>
    </row>
    <row r="25" spans="1:12" ht="15.75" thickBot="1" x14ac:dyDescent="0.3">
      <c r="A25" s="20" t="s">
        <v>18</v>
      </c>
      <c r="B25" s="21"/>
      <c r="C25" s="21"/>
      <c r="D25" s="21"/>
      <c r="E25" s="21"/>
      <c r="F25" s="21"/>
      <c r="G25" s="21"/>
      <c r="H25" s="21"/>
    </row>
    <row r="26" spans="1:12" x14ac:dyDescent="0.25">
      <c r="A26" s="20"/>
      <c r="B26" s="21"/>
      <c r="C26" s="21"/>
      <c r="D26" s="21"/>
      <c r="E26" s="21"/>
      <c r="F26" s="64" t="s">
        <v>80</v>
      </c>
      <c r="G26" s="65"/>
      <c r="H26" s="21"/>
    </row>
    <row r="27" spans="1:12" ht="15.75" thickBot="1" x14ac:dyDescent="0.3">
      <c r="A27" s="20"/>
      <c r="B27" s="21"/>
      <c r="C27" s="21"/>
      <c r="D27" s="21"/>
      <c r="E27" s="21"/>
      <c r="F27" s="22" t="s">
        <v>19</v>
      </c>
      <c r="G27" s="23" t="s">
        <v>20</v>
      </c>
      <c r="H27" s="21"/>
    </row>
    <row r="28" spans="1:12" ht="12.75" customHeight="1" x14ac:dyDescent="0.25">
      <c r="A28" s="55" t="s">
        <v>21</v>
      </c>
      <c r="B28" s="56"/>
      <c r="C28" s="56"/>
      <c r="D28" s="56"/>
      <c r="E28" s="24">
        <v>1</v>
      </c>
      <c r="F28" s="46">
        <v>112148715</v>
      </c>
      <c r="G28" s="50">
        <v>151960</v>
      </c>
      <c r="H28" s="52"/>
    </row>
    <row r="29" spans="1:12" ht="12.75" customHeight="1" thickBot="1" x14ac:dyDescent="0.3">
      <c r="A29" s="66" t="s">
        <v>22</v>
      </c>
      <c r="B29" s="67"/>
      <c r="C29" s="67"/>
      <c r="D29" s="67"/>
      <c r="E29" s="25">
        <v>2</v>
      </c>
      <c r="F29" s="47">
        <v>165082831</v>
      </c>
      <c r="G29" s="51">
        <v>223684</v>
      </c>
      <c r="H29" s="53"/>
      <c r="K29" s="27"/>
      <c r="L29" s="28"/>
    </row>
    <row r="30" spans="1:12" ht="12.75" customHeight="1" x14ac:dyDescent="0.25">
      <c r="A30" s="55" t="s">
        <v>23</v>
      </c>
      <c r="B30" s="56"/>
      <c r="C30" s="56"/>
      <c r="D30" s="56"/>
      <c r="E30" s="24">
        <v>3</v>
      </c>
      <c r="F30" s="46">
        <v>0</v>
      </c>
      <c r="G30" s="50">
        <v>0</v>
      </c>
      <c r="H30" s="53"/>
      <c r="K30" s="27"/>
      <c r="L30" s="28"/>
    </row>
    <row r="31" spans="1:12" ht="12.75" customHeight="1" thickBot="1" x14ac:dyDescent="0.3">
      <c r="A31" s="66" t="s">
        <v>24</v>
      </c>
      <c r="B31" s="67"/>
      <c r="C31" s="67"/>
      <c r="D31" s="67"/>
      <c r="E31" s="25">
        <v>4</v>
      </c>
      <c r="F31" s="47">
        <v>0</v>
      </c>
      <c r="G31" s="51">
        <v>0</v>
      </c>
      <c r="H31" s="53"/>
    </row>
    <row r="32" spans="1:12" x14ac:dyDescent="0.25">
      <c r="A32" s="17"/>
      <c r="F32" s="18"/>
      <c r="G32" s="19"/>
    </row>
    <row r="33" spans="1:8" x14ac:dyDescent="0.25">
      <c r="A33" s="17"/>
      <c r="F33" s="29"/>
      <c r="G33" s="5"/>
    </row>
    <row r="34" spans="1:8" x14ac:dyDescent="0.25">
      <c r="A34" s="30" t="s">
        <v>25</v>
      </c>
      <c r="B34" s="30"/>
      <c r="C34" s="30"/>
      <c r="D34" s="30"/>
      <c r="E34" s="31"/>
      <c r="F34" s="31"/>
      <c r="G34" s="31"/>
      <c r="H34" s="31"/>
    </row>
    <row r="35" spans="1:8" ht="12.75" customHeight="1" x14ac:dyDescent="0.25">
      <c r="A35" s="71" t="str">
        <f>"k datu:"</f>
        <v>k datu:</v>
      </c>
      <c r="B35" s="71"/>
      <c r="C35" s="32" t="s">
        <v>81</v>
      </c>
      <c r="D35" s="33"/>
      <c r="E35" s="34"/>
      <c r="F35" s="72" t="s">
        <v>26</v>
      </c>
      <c r="G35" s="74" t="s">
        <v>27</v>
      </c>
      <c r="H35" s="26"/>
    </row>
    <row r="36" spans="1:8" ht="27.75" customHeight="1" x14ac:dyDescent="0.25">
      <c r="A36" s="33"/>
      <c r="D36" s="33"/>
      <c r="E36" s="34"/>
      <c r="F36" s="73"/>
      <c r="G36" s="75"/>
      <c r="H36" s="26"/>
    </row>
    <row r="37" spans="1:8" ht="15.75" thickBot="1" x14ac:dyDescent="0.3">
      <c r="A37" s="33"/>
      <c r="D37" s="33"/>
      <c r="E37" s="34"/>
      <c r="F37" s="35">
        <v>1</v>
      </c>
      <c r="G37" s="36">
        <v>2</v>
      </c>
      <c r="H37" s="26"/>
    </row>
    <row r="38" spans="1:8" ht="15.75" thickTop="1" x14ac:dyDescent="0.25">
      <c r="A38" s="76" t="s">
        <v>28</v>
      </c>
      <c r="B38" s="77"/>
      <c r="C38" s="77"/>
      <c r="D38" s="78"/>
      <c r="E38" s="37">
        <v>1</v>
      </c>
      <c r="F38" s="48">
        <v>29563318</v>
      </c>
      <c r="G38" s="38">
        <f t="shared" ref="G38:G64" si="0">F38/$F$38</f>
        <v>1</v>
      </c>
      <c r="H38" s="26"/>
    </row>
    <row r="39" spans="1:8" ht="12.75" customHeight="1" x14ac:dyDescent="0.25">
      <c r="A39" s="79" t="s">
        <v>29</v>
      </c>
      <c r="B39" s="80"/>
      <c r="C39" s="80"/>
      <c r="D39" s="81"/>
      <c r="E39" s="37">
        <v>2</v>
      </c>
      <c r="F39" s="48">
        <v>4232998</v>
      </c>
      <c r="G39" s="38">
        <f t="shared" si="0"/>
        <v>0.14318413109110417</v>
      </c>
      <c r="H39" s="26"/>
    </row>
    <row r="40" spans="1:8" ht="12.75" customHeight="1" x14ac:dyDescent="0.25">
      <c r="A40" s="68" t="s">
        <v>30</v>
      </c>
      <c r="B40" s="69"/>
      <c r="C40" s="69"/>
      <c r="D40" s="70"/>
      <c r="E40" s="37">
        <v>3</v>
      </c>
      <c r="F40" s="48">
        <v>1865022</v>
      </c>
      <c r="G40" s="38">
        <f t="shared" si="0"/>
        <v>6.3085679354394519E-2</v>
      </c>
      <c r="H40" s="26"/>
    </row>
    <row r="41" spans="1:8" ht="12.75" customHeight="1" x14ac:dyDescent="0.25">
      <c r="A41" s="68" t="s">
        <v>31</v>
      </c>
      <c r="B41" s="69"/>
      <c r="C41" s="69"/>
      <c r="D41" s="70"/>
      <c r="E41" s="37">
        <v>4</v>
      </c>
      <c r="F41" s="48">
        <v>0</v>
      </c>
      <c r="G41" s="38">
        <f t="shared" si="0"/>
        <v>0</v>
      </c>
      <c r="H41" s="26"/>
    </row>
    <row r="42" spans="1:8" ht="12.75" customHeight="1" x14ac:dyDescent="0.25">
      <c r="A42" s="68" t="s">
        <v>32</v>
      </c>
      <c r="B42" s="69"/>
      <c r="C42" s="69"/>
      <c r="D42" s="70"/>
      <c r="E42" s="37">
        <v>5</v>
      </c>
      <c r="F42" s="48">
        <v>2367976</v>
      </c>
      <c r="G42" s="38">
        <f t="shared" si="0"/>
        <v>8.0098451736709667E-2</v>
      </c>
      <c r="H42" s="26"/>
    </row>
    <row r="43" spans="1:8" ht="12.75" customHeight="1" x14ac:dyDescent="0.25">
      <c r="A43" s="68" t="s">
        <v>33</v>
      </c>
      <c r="B43" s="69"/>
      <c r="C43" s="69"/>
      <c r="D43" s="70"/>
      <c r="E43" s="37">
        <v>6</v>
      </c>
      <c r="F43" s="48">
        <v>0</v>
      </c>
      <c r="G43" s="38">
        <f t="shared" si="0"/>
        <v>0</v>
      </c>
      <c r="H43" s="26"/>
    </row>
    <row r="44" spans="1:8" ht="12.75" customHeight="1" x14ac:dyDescent="0.25">
      <c r="A44" s="79" t="s">
        <v>34</v>
      </c>
      <c r="B44" s="80"/>
      <c r="C44" s="80"/>
      <c r="D44" s="81"/>
      <c r="E44" s="37">
        <v>7</v>
      </c>
      <c r="F44" s="48">
        <v>0</v>
      </c>
      <c r="G44" s="38">
        <f t="shared" si="0"/>
        <v>0</v>
      </c>
      <c r="H44" s="26"/>
    </row>
    <row r="45" spans="1:8" ht="12.75" customHeight="1" x14ac:dyDescent="0.25">
      <c r="A45" s="68" t="s">
        <v>35</v>
      </c>
      <c r="B45" s="69"/>
      <c r="C45" s="69"/>
      <c r="D45" s="70"/>
      <c r="E45" s="37">
        <v>8</v>
      </c>
      <c r="F45" s="48">
        <v>0</v>
      </c>
      <c r="G45" s="38">
        <f t="shared" si="0"/>
        <v>0</v>
      </c>
      <c r="H45" s="26"/>
    </row>
    <row r="46" spans="1:8" ht="12.75" customHeight="1" x14ac:dyDescent="0.25">
      <c r="A46" s="68" t="s">
        <v>36</v>
      </c>
      <c r="B46" s="69"/>
      <c r="C46" s="69"/>
      <c r="D46" s="70"/>
      <c r="E46" s="37">
        <v>9</v>
      </c>
      <c r="F46" s="48">
        <v>0</v>
      </c>
      <c r="G46" s="38">
        <f t="shared" si="0"/>
        <v>0</v>
      </c>
      <c r="H46" s="26"/>
    </row>
    <row r="47" spans="1:8" ht="12.75" customHeight="1" x14ac:dyDescent="0.25">
      <c r="A47" s="79" t="s">
        <v>37</v>
      </c>
      <c r="B47" s="80"/>
      <c r="C47" s="80"/>
      <c r="D47" s="81"/>
      <c r="E47" s="37">
        <v>10</v>
      </c>
      <c r="F47" s="48">
        <v>0</v>
      </c>
      <c r="G47" s="38">
        <f t="shared" si="0"/>
        <v>0</v>
      </c>
      <c r="H47" s="26"/>
    </row>
    <row r="48" spans="1:8" ht="12.75" customHeight="1" x14ac:dyDescent="0.25">
      <c r="A48" s="79" t="s">
        <v>38</v>
      </c>
      <c r="B48" s="80"/>
      <c r="C48" s="80"/>
      <c r="D48" s="81"/>
      <c r="E48" s="37">
        <v>11</v>
      </c>
      <c r="F48" s="48">
        <v>0</v>
      </c>
      <c r="G48" s="38">
        <f t="shared" si="0"/>
        <v>0</v>
      </c>
      <c r="H48" s="26"/>
    </row>
    <row r="49" spans="1:8" x14ac:dyDescent="0.25">
      <c r="A49" s="68" t="s">
        <v>39</v>
      </c>
      <c r="B49" s="69"/>
      <c r="C49" s="69"/>
      <c r="D49" s="70"/>
      <c r="E49" s="37">
        <v>12</v>
      </c>
      <c r="F49" s="48">
        <v>0</v>
      </c>
      <c r="G49" s="38">
        <f t="shared" si="0"/>
        <v>0</v>
      </c>
      <c r="H49" s="26"/>
    </row>
    <row r="50" spans="1:8" ht="12.75" customHeight="1" x14ac:dyDescent="0.25">
      <c r="A50" s="68" t="s">
        <v>40</v>
      </c>
      <c r="B50" s="69"/>
      <c r="C50" s="69"/>
      <c r="D50" s="70"/>
      <c r="E50" s="37">
        <v>13</v>
      </c>
      <c r="F50" s="48">
        <v>0</v>
      </c>
      <c r="G50" s="38">
        <f t="shared" si="0"/>
        <v>0</v>
      </c>
      <c r="H50" s="26"/>
    </row>
    <row r="51" spans="1:8" ht="12.75" customHeight="1" x14ac:dyDescent="0.25">
      <c r="A51" s="79" t="s">
        <v>41</v>
      </c>
      <c r="B51" s="80"/>
      <c r="C51" s="80"/>
      <c r="D51" s="81"/>
      <c r="E51" s="37">
        <v>14</v>
      </c>
      <c r="F51" s="48">
        <v>0</v>
      </c>
      <c r="G51" s="38">
        <f t="shared" si="0"/>
        <v>0</v>
      </c>
      <c r="H51" s="26"/>
    </row>
    <row r="52" spans="1:8" ht="12.75" customHeight="1" x14ac:dyDescent="0.25">
      <c r="A52" s="79" t="s">
        <v>42</v>
      </c>
      <c r="B52" s="80"/>
      <c r="C52" s="80"/>
      <c r="D52" s="81"/>
      <c r="E52" s="37">
        <v>15</v>
      </c>
      <c r="F52" s="48">
        <v>23524973</v>
      </c>
      <c r="G52" s="38">
        <f t="shared" si="0"/>
        <v>0.79574873835203475</v>
      </c>
      <c r="H52" s="26"/>
    </row>
    <row r="53" spans="1:8" ht="12.75" customHeight="1" x14ac:dyDescent="0.25">
      <c r="A53" s="79" t="s">
        <v>43</v>
      </c>
      <c r="B53" s="80"/>
      <c r="C53" s="80"/>
      <c r="D53" s="81"/>
      <c r="E53" s="37">
        <v>16</v>
      </c>
      <c r="F53" s="48">
        <v>0</v>
      </c>
      <c r="G53" s="38">
        <f t="shared" si="0"/>
        <v>0</v>
      </c>
      <c r="H53" s="26"/>
    </row>
    <row r="54" spans="1:8" ht="12.75" customHeight="1" x14ac:dyDescent="0.25">
      <c r="A54" s="68" t="s">
        <v>44</v>
      </c>
      <c r="B54" s="69"/>
      <c r="C54" s="69"/>
      <c r="D54" s="70"/>
      <c r="E54" s="37">
        <v>17</v>
      </c>
      <c r="F54" s="48">
        <v>0</v>
      </c>
      <c r="G54" s="38">
        <f t="shared" si="0"/>
        <v>0</v>
      </c>
      <c r="H54" s="26"/>
    </row>
    <row r="55" spans="1:8" ht="12.75" customHeight="1" x14ac:dyDescent="0.25">
      <c r="A55" s="68" t="s">
        <v>45</v>
      </c>
      <c r="B55" s="69"/>
      <c r="C55" s="69"/>
      <c r="D55" s="70"/>
      <c r="E55" s="37">
        <v>18</v>
      </c>
      <c r="F55" s="48">
        <v>0</v>
      </c>
      <c r="G55" s="38">
        <f t="shared" si="0"/>
        <v>0</v>
      </c>
      <c r="H55" s="26"/>
    </row>
    <row r="56" spans="1:8" ht="12.75" customHeight="1" x14ac:dyDescent="0.25">
      <c r="A56" s="68" t="s">
        <v>46</v>
      </c>
      <c r="B56" s="69"/>
      <c r="C56" s="69"/>
      <c r="D56" s="70"/>
      <c r="E56" s="37">
        <v>19</v>
      </c>
      <c r="F56" s="48">
        <v>0</v>
      </c>
      <c r="G56" s="38">
        <f t="shared" si="0"/>
        <v>0</v>
      </c>
      <c r="H56" s="26"/>
    </row>
    <row r="57" spans="1:8" ht="12.75" customHeight="1" x14ac:dyDescent="0.25">
      <c r="A57" s="68" t="s">
        <v>47</v>
      </c>
      <c r="B57" s="69"/>
      <c r="C57" s="69"/>
      <c r="D57" s="70"/>
      <c r="E57" s="37">
        <v>20</v>
      </c>
      <c r="F57" s="48">
        <v>0</v>
      </c>
      <c r="G57" s="38">
        <f t="shared" si="0"/>
        <v>0</v>
      </c>
      <c r="H57" s="26"/>
    </row>
    <row r="58" spans="1:8" ht="12.75" customHeight="1" x14ac:dyDescent="0.25">
      <c r="A58" s="68" t="s">
        <v>48</v>
      </c>
      <c r="B58" s="69"/>
      <c r="C58" s="69"/>
      <c r="D58" s="70"/>
      <c r="E58" s="37">
        <v>21</v>
      </c>
      <c r="F58" s="48">
        <v>0</v>
      </c>
      <c r="G58" s="38">
        <f t="shared" si="0"/>
        <v>0</v>
      </c>
      <c r="H58" s="26"/>
    </row>
    <row r="59" spans="1:8" ht="12.75" customHeight="1" x14ac:dyDescent="0.25">
      <c r="A59" s="68" t="s">
        <v>49</v>
      </c>
      <c r="B59" s="69"/>
      <c r="C59" s="69"/>
      <c r="D59" s="70"/>
      <c r="E59" s="37">
        <v>22</v>
      </c>
      <c r="F59" s="48">
        <v>0</v>
      </c>
      <c r="G59" s="38">
        <f t="shared" si="0"/>
        <v>0</v>
      </c>
      <c r="H59" s="26"/>
    </row>
    <row r="60" spans="1:8" ht="12.75" customHeight="1" x14ac:dyDescent="0.25">
      <c r="A60" s="68" t="s">
        <v>50</v>
      </c>
      <c r="B60" s="69"/>
      <c r="C60" s="69"/>
      <c r="D60" s="70"/>
      <c r="E60" s="37">
        <v>23</v>
      </c>
      <c r="F60" s="48">
        <v>0</v>
      </c>
      <c r="G60" s="38">
        <f t="shared" si="0"/>
        <v>0</v>
      </c>
      <c r="H60" s="26"/>
    </row>
    <row r="61" spans="1:8" ht="12.75" customHeight="1" x14ac:dyDescent="0.25">
      <c r="A61" s="79" t="s">
        <v>51</v>
      </c>
      <c r="B61" s="80"/>
      <c r="C61" s="80"/>
      <c r="D61" s="81"/>
      <c r="E61" s="37">
        <v>24</v>
      </c>
      <c r="F61" s="48">
        <v>0</v>
      </c>
      <c r="G61" s="38">
        <f t="shared" si="0"/>
        <v>0</v>
      </c>
      <c r="H61" s="26"/>
    </row>
    <row r="62" spans="1:8" ht="12.75" customHeight="1" x14ac:dyDescent="0.25">
      <c r="A62" s="68" t="s">
        <v>52</v>
      </c>
      <c r="B62" s="69"/>
      <c r="C62" s="69"/>
      <c r="D62" s="70"/>
      <c r="E62" s="37">
        <v>25</v>
      </c>
      <c r="F62" s="48">
        <v>0</v>
      </c>
      <c r="G62" s="38">
        <f t="shared" si="0"/>
        <v>0</v>
      </c>
      <c r="H62" s="26"/>
    </row>
    <row r="63" spans="1:8" ht="12.75" customHeight="1" x14ac:dyDescent="0.25">
      <c r="A63" s="68" t="s">
        <v>53</v>
      </c>
      <c r="B63" s="69"/>
      <c r="C63" s="69"/>
      <c r="D63" s="70"/>
      <c r="E63" s="37">
        <v>26</v>
      </c>
      <c r="F63" s="49">
        <v>0</v>
      </c>
      <c r="G63" s="38">
        <f t="shared" si="0"/>
        <v>0</v>
      </c>
      <c r="H63" s="26"/>
    </row>
    <row r="64" spans="1:8" ht="12.75" customHeight="1" x14ac:dyDescent="0.25">
      <c r="A64" s="79" t="s">
        <v>54</v>
      </c>
      <c r="B64" s="80"/>
      <c r="C64" s="80"/>
      <c r="D64" s="81"/>
      <c r="E64" s="37">
        <v>27</v>
      </c>
      <c r="F64" s="49">
        <v>581036</v>
      </c>
      <c r="G64" s="38">
        <f t="shared" si="0"/>
        <v>1.9653950886027068E-2</v>
      </c>
      <c r="H64" s="26"/>
    </row>
    <row r="65" spans="1:8" x14ac:dyDescent="0.25">
      <c r="A65" s="39"/>
      <c r="B65" s="40"/>
      <c r="C65" s="40"/>
      <c r="E65" s="18"/>
      <c r="F65" s="41"/>
      <c r="G65" s="42"/>
      <c r="H65" s="26"/>
    </row>
    <row r="66" spans="1:8" x14ac:dyDescent="0.25">
      <c r="A66" s="43"/>
      <c r="B66" s="26"/>
      <c r="C66" s="26"/>
      <c r="D66" s="26"/>
      <c r="E66" s="26"/>
      <c r="F66" s="26"/>
      <c r="G66" s="26"/>
      <c r="H66" s="26"/>
    </row>
    <row r="67" spans="1:8" x14ac:dyDescent="0.25">
      <c r="A67" s="44" t="s">
        <v>55</v>
      </c>
      <c r="B67" s="45" t="s">
        <v>82</v>
      </c>
      <c r="C67" s="26"/>
      <c r="D67" s="26"/>
      <c r="E67" s="26"/>
      <c r="F67" s="26"/>
      <c r="G67" s="26"/>
      <c r="H67" s="26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  <pageSetup paperSize="9" orientation="portrait" r:id="rId1"/>
  <headerFooter>
    <oddHeader>&amp;R&amp;"Calibri"&amp;10&amp;K000000 Vyhrazené&amp;1#_x000D_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31.01.2022</vt:lpstr>
      <vt:lpstr>28.02.2022</vt:lpstr>
      <vt:lpstr>31.03.2022</vt:lpstr>
      <vt:lpstr>30.04.2022</vt:lpstr>
      <vt:lpstr>31.05.2022</vt:lpstr>
      <vt:lpstr>30.06.2022</vt:lpstr>
      <vt:lpstr>31.07.2022</vt:lpstr>
      <vt:lpstr>31.08.2022</vt:lpstr>
      <vt:lpstr>30.09.2022</vt:lpstr>
      <vt:lpstr>31.10.2022</vt:lpstr>
      <vt:lpstr>30.11.2022</vt:lpstr>
      <vt:lpstr>31.12.2022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Pešatová</dc:creator>
  <cp:lastModifiedBy>Lenka Skotáková</cp:lastModifiedBy>
  <dcterms:created xsi:type="dcterms:W3CDTF">2020-02-19T08:35:38Z</dcterms:created>
  <dcterms:modified xsi:type="dcterms:W3CDTF">2023-01-10T14:23:34Z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a104e-2916-42dc-a2f6-6210338509ed_Enabled">
    <vt:lpwstr>true</vt:lpwstr>
  </property>
  <property fmtid="{D5CDD505-2E9C-101B-9397-08002B2CF9AE}" pid="3" name="MSIP_Label_2b3a104e-2916-42dc-a2f6-6210338509ed_SetDate">
    <vt:lpwstr>2022-09-12T12:14:37Z</vt:lpwstr>
  </property>
  <property fmtid="{D5CDD505-2E9C-101B-9397-08002B2CF9AE}" pid="4" name="MSIP_Label_2b3a104e-2916-42dc-a2f6-6210338509ed_Method">
    <vt:lpwstr>Standard</vt:lpwstr>
  </property>
  <property fmtid="{D5CDD505-2E9C-101B-9397-08002B2CF9AE}" pid="5" name="MSIP_Label_2b3a104e-2916-42dc-a2f6-6210338509ed_Name">
    <vt:lpwstr>2b3a104e-2916-42dc-a2f6-6210338509ed</vt:lpwstr>
  </property>
  <property fmtid="{D5CDD505-2E9C-101B-9397-08002B2CF9AE}" pid="6" name="MSIP_Label_2b3a104e-2916-42dc-a2f6-6210338509ed_SiteId">
    <vt:lpwstr>e70aafb3-2e89-46a5-ba50-66803e8a4411</vt:lpwstr>
  </property>
  <property fmtid="{D5CDD505-2E9C-101B-9397-08002B2CF9AE}" pid="7" name="MSIP_Label_2b3a104e-2916-42dc-a2f6-6210338509ed_ActionId">
    <vt:lpwstr>638303f7-5b45-475e-9498-9df22e37ea33</vt:lpwstr>
  </property>
  <property fmtid="{D5CDD505-2E9C-101B-9397-08002B2CF9AE}" pid="8" name="MSIP_Label_2b3a104e-2916-42dc-a2f6-6210338509ed_ContentBits">
    <vt:lpwstr>1</vt:lpwstr>
  </property>
</Properties>
</file>