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ICO IS\01 Office\6 Operations\Info_povinnosti\WEB\"/>
    </mc:Choice>
  </mc:AlternateContent>
  <bookViews>
    <workbookView xWindow="0" yWindow="0" windowWidth="28800" windowHeight="14385" firstSheet="6" activeTab="11"/>
  </bookViews>
  <sheets>
    <sheet name="31.1.2018" sheetId="1" r:id="rId1"/>
    <sheet name="28.2.2018" sheetId="2" r:id="rId2"/>
    <sheet name="31.3.2018" sheetId="3" r:id="rId3"/>
    <sheet name="30.4.52018" sheetId="4" r:id="rId4"/>
    <sheet name="31.5.2018" sheetId="5" r:id="rId5"/>
    <sheet name="30.6.2018" sheetId="6" r:id="rId6"/>
    <sheet name="31.7.2018" sheetId="7" r:id="rId7"/>
    <sheet name="31.8.2018" sheetId="8" r:id="rId8"/>
    <sheet name="30.9.2018" sheetId="9" r:id="rId9"/>
    <sheet name="31.10.2018" sheetId="10" r:id="rId10"/>
    <sheet name="30.11.2018" sheetId="11" r:id="rId11"/>
    <sheet name="31.12.2018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2" l="1"/>
  <c r="A35" i="12"/>
  <c r="F38" i="12" l="1"/>
  <c r="F39" i="11"/>
  <c r="A35" i="11"/>
  <c r="G64" i="12" l="1"/>
  <c r="G62" i="12"/>
  <c r="G60" i="12"/>
  <c r="G58" i="12"/>
  <c r="G56" i="12"/>
  <c r="G54" i="12"/>
  <c r="G52" i="12"/>
  <c r="G50" i="12"/>
  <c r="G48" i="12"/>
  <c r="G46" i="12"/>
  <c r="G44" i="12"/>
  <c r="G42" i="12"/>
  <c r="G40" i="12"/>
  <c r="G63" i="12"/>
  <c r="G61" i="12"/>
  <c r="G59" i="12"/>
  <c r="G57" i="12"/>
  <c r="G55" i="12"/>
  <c r="G53" i="12"/>
  <c r="G51" i="12"/>
  <c r="G49" i="12"/>
  <c r="G47" i="12"/>
  <c r="G45" i="12"/>
  <c r="G43" i="12"/>
  <c r="G41" i="12"/>
  <c r="G38" i="12"/>
  <c r="G39" i="12"/>
  <c r="F38" i="11"/>
  <c r="F39" i="10"/>
  <c r="F38" i="10"/>
  <c r="G63" i="10" s="1"/>
  <c r="A35" i="10"/>
  <c r="G64" i="11" l="1"/>
  <c r="G62" i="11"/>
  <c r="G60" i="11"/>
  <c r="G58" i="11"/>
  <c r="G56" i="11"/>
  <c r="G54" i="11"/>
  <c r="G52" i="11"/>
  <c r="G50" i="11"/>
  <c r="G48" i="11"/>
  <c r="G46" i="11"/>
  <c r="G44" i="11"/>
  <c r="G42" i="11"/>
  <c r="G40" i="11"/>
  <c r="G63" i="11"/>
  <c r="G61" i="11"/>
  <c r="G59" i="11"/>
  <c r="G57" i="11"/>
  <c r="G55" i="11"/>
  <c r="G53" i="11"/>
  <c r="G51" i="11"/>
  <c r="G49" i="11"/>
  <c r="G47" i="11"/>
  <c r="G45" i="11"/>
  <c r="G43" i="11"/>
  <c r="G41" i="11"/>
  <c r="G38" i="11"/>
  <c r="G39" i="11"/>
  <c r="G39" i="10"/>
  <c r="G40" i="10"/>
  <c r="G42" i="10"/>
  <c r="G44" i="10"/>
  <c r="G46" i="10"/>
  <c r="G48" i="10"/>
  <c r="G50" i="10"/>
  <c r="G52" i="10"/>
  <c r="G54" i="10"/>
  <c r="G56" i="10"/>
  <c r="G58" i="10"/>
  <c r="G60" i="10"/>
  <c r="G62" i="10"/>
  <c r="G64" i="10"/>
  <c r="G38" i="10"/>
  <c r="G41" i="10"/>
  <c r="G43" i="10"/>
  <c r="G45" i="10"/>
  <c r="G47" i="10"/>
  <c r="G49" i="10"/>
  <c r="G51" i="10"/>
  <c r="G53" i="10"/>
  <c r="G55" i="10"/>
  <c r="G57" i="10"/>
  <c r="G59" i="10"/>
  <c r="G61" i="10"/>
  <c r="F39" i="9"/>
  <c r="F38" i="9"/>
  <c r="G64" i="9" s="1"/>
  <c r="A35" i="9"/>
  <c r="G39" i="9" l="1"/>
  <c r="G38" i="9"/>
  <c r="G41" i="9"/>
  <c r="G43" i="9"/>
  <c r="G45" i="9"/>
  <c r="G47" i="9"/>
  <c r="G49" i="9"/>
  <c r="G51" i="9"/>
  <c r="G53" i="9"/>
  <c r="G55" i="9"/>
  <c r="G57" i="9"/>
  <c r="G59" i="9"/>
  <c r="G61" i="9"/>
  <c r="G63" i="9"/>
  <c r="G40" i="9"/>
  <c r="G42" i="9"/>
  <c r="G44" i="9"/>
  <c r="G46" i="9"/>
  <c r="G48" i="9"/>
  <c r="G50" i="9"/>
  <c r="G52" i="9"/>
  <c r="G54" i="9"/>
  <c r="G56" i="9"/>
  <c r="G58" i="9"/>
  <c r="G60" i="9"/>
  <c r="G62" i="9"/>
  <c r="F39" i="8"/>
  <c r="F38" i="8"/>
  <c r="G64" i="8" s="1"/>
  <c r="A35" i="8"/>
  <c r="G39" i="8" l="1"/>
  <c r="G40" i="8"/>
  <c r="G44" i="8"/>
  <c r="G38" i="8"/>
  <c r="G41" i="8"/>
  <c r="G43" i="8"/>
  <c r="G45" i="8"/>
  <c r="G47" i="8"/>
  <c r="G49" i="8"/>
  <c r="G51" i="8"/>
  <c r="G53" i="8"/>
  <c r="G55" i="8"/>
  <c r="G57" i="8"/>
  <c r="G59" i="8"/>
  <c r="G61" i="8"/>
  <c r="G63" i="8"/>
  <c r="G42" i="8"/>
  <c r="G46" i="8"/>
  <c r="G48" i="8"/>
  <c r="G50" i="8"/>
  <c r="G52" i="8"/>
  <c r="G54" i="8"/>
  <c r="G56" i="8"/>
  <c r="G58" i="8"/>
  <c r="G60" i="8"/>
  <c r="G62" i="8"/>
  <c r="F39" i="7"/>
  <c r="F38" i="7"/>
  <c r="G63" i="7" s="1"/>
  <c r="A35" i="7"/>
  <c r="G39" i="7" l="1"/>
  <c r="G40" i="7"/>
  <c r="G42" i="7"/>
  <c r="G44" i="7"/>
  <c r="G46" i="7"/>
  <c r="G48" i="7"/>
  <c r="G50" i="7"/>
  <c r="G52" i="7"/>
  <c r="G54" i="7"/>
  <c r="G56" i="7"/>
  <c r="G58" i="7"/>
  <c r="G60" i="7"/>
  <c r="G62" i="7"/>
  <c r="G64" i="7"/>
  <c r="G38" i="7"/>
  <c r="G41" i="7"/>
  <c r="G43" i="7"/>
  <c r="G45" i="7"/>
  <c r="G47" i="7"/>
  <c r="G49" i="7"/>
  <c r="G51" i="7"/>
  <c r="G53" i="7"/>
  <c r="G55" i="7"/>
  <c r="G57" i="7"/>
  <c r="G59" i="7"/>
  <c r="G61" i="7"/>
  <c r="G63" i="6"/>
  <c r="G61" i="6"/>
  <c r="G59" i="6"/>
  <c r="G57" i="6"/>
  <c r="G55" i="6"/>
  <c r="G53" i="6"/>
  <c r="G51" i="6"/>
  <c r="G49" i="6"/>
  <c r="G47" i="6"/>
  <c r="G45" i="6"/>
  <c r="G43" i="6"/>
  <c r="G41" i="6"/>
  <c r="G39" i="6"/>
  <c r="F39" i="6"/>
  <c r="G38" i="6"/>
  <c r="F38" i="6"/>
  <c r="G64" i="6" s="1"/>
  <c r="A35" i="6"/>
  <c r="G40" i="6" l="1"/>
  <c r="G42" i="6"/>
  <c r="G44" i="6"/>
  <c r="G46" i="6"/>
  <c r="G48" i="6"/>
  <c r="G50" i="6"/>
  <c r="G52" i="6"/>
  <c r="G54" i="6"/>
  <c r="G56" i="6"/>
  <c r="G58" i="6"/>
  <c r="G60" i="6"/>
  <c r="G62" i="6"/>
  <c r="F39" i="5"/>
  <c r="F38" i="5" s="1"/>
  <c r="G63" i="5" s="1"/>
  <c r="A35" i="5"/>
  <c r="G39" i="5" l="1"/>
  <c r="G40" i="5"/>
  <c r="G42" i="5"/>
  <c r="G44" i="5"/>
  <c r="G46" i="5"/>
  <c r="G48" i="5"/>
  <c r="G50" i="5"/>
  <c r="G52" i="5"/>
  <c r="G54" i="5"/>
  <c r="G56" i="5"/>
  <c r="G58" i="5"/>
  <c r="G60" i="5"/>
  <c r="G62" i="5"/>
  <c r="G64" i="5"/>
  <c r="G38" i="5"/>
  <c r="G41" i="5"/>
  <c r="G43" i="5"/>
  <c r="G45" i="5"/>
  <c r="G47" i="5"/>
  <c r="G49" i="5"/>
  <c r="G51" i="5"/>
  <c r="G53" i="5"/>
  <c r="G55" i="5"/>
  <c r="G57" i="5"/>
  <c r="G59" i="5"/>
  <c r="G61" i="5"/>
  <c r="F39" i="4"/>
  <c r="F38" i="4"/>
  <c r="G64" i="4" s="1"/>
  <c r="A35" i="4"/>
  <c r="G39" i="4" l="1"/>
  <c r="G43" i="4"/>
  <c r="G51" i="4"/>
  <c r="G59" i="4"/>
  <c r="G38" i="4"/>
  <c r="G47" i="4"/>
  <c r="G55" i="4"/>
  <c r="G63" i="4"/>
  <c r="G41" i="4"/>
  <c r="G45" i="4"/>
  <c r="G49" i="4"/>
  <c r="G53" i="4"/>
  <c r="G57" i="4"/>
  <c r="G61" i="4"/>
  <c r="G40" i="4"/>
  <c r="G42" i="4"/>
  <c r="G44" i="4"/>
  <c r="G46" i="4"/>
  <c r="G48" i="4"/>
  <c r="G50" i="4"/>
  <c r="G52" i="4"/>
  <c r="G54" i="4"/>
  <c r="G56" i="4"/>
  <c r="G58" i="4"/>
  <c r="G60" i="4"/>
  <c r="G62" i="4"/>
  <c r="F39" i="3"/>
  <c r="F38" i="3" s="1"/>
  <c r="G63" i="3" s="1"/>
  <c r="A35" i="3"/>
  <c r="G39" i="3" l="1"/>
  <c r="G40" i="3"/>
  <c r="G42" i="3"/>
  <c r="G44" i="3"/>
  <c r="G46" i="3"/>
  <c r="G48" i="3"/>
  <c r="G50" i="3"/>
  <c r="G52" i="3"/>
  <c r="G54" i="3"/>
  <c r="G56" i="3"/>
  <c r="G58" i="3"/>
  <c r="G60" i="3"/>
  <c r="G62" i="3"/>
  <c r="G64" i="3"/>
  <c r="G38" i="3"/>
  <c r="G41" i="3"/>
  <c r="G43" i="3"/>
  <c r="G45" i="3"/>
  <c r="G47" i="3"/>
  <c r="G49" i="3"/>
  <c r="G51" i="3"/>
  <c r="G53" i="3"/>
  <c r="G55" i="3"/>
  <c r="G57" i="3"/>
  <c r="G59" i="3"/>
  <c r="G61" i="3"/>
  <c r="F39" i="2"/>
  <c r="F38" i="2" s="1"/>
  <c r="G63" i="2" s="1"/>
  <c r="A35" i="2"/>
  <c r="G39" i="2" l="1"/>
  <c r="G40" i="2"/>
  <c r="G42" i="2"/>
  <c r="G44" i="2"/>
  <c r="G46" i="2"/>
  <c r="G48" i="2"/>
  <c r="G50" i="2"/>
  <c r="G52" i="2"/>
  <c r="G54" i="2"/>
  <c r="G56" i="2"/>
  <c r="G58" i="2"/>
  <c r="G60" i="2"/>
  <c r="G62" i="2"/>
  <c r="G64" i="2"/>
  <c r="G38" i="2"/>
  <c r="G41" i="2"/>
  <c r="G43" i="2"/>
  <c r="G45" i="2"/>
  <c r="G47" i="2"/>
  <c r="G49" i="2"/>
  <c r="G51" i="2"/>
  <c r="G53" i="2"/>
  <c r="G55" i="2"/>
  <c r="G57" i="2"/>
  <c r="G59" i="2"/>
  <c r="G61" i="2"/>
  <c r="F39" i="1"/>
  <c r="F38" i="1" s="1"/>
  <c r="G64" i="1" s="1"/>
  <c r="A35" i="1"/>
  <c r="G39" i="1" l="1"/>
  <c r="G41" i="1"/>
  <c r="G45" i="1"/>
  <c r="G49" i="1"/>
  <c r="G53" i="1"/>
  <c r="G57" i="1"/>
  <c r="G61" i="1"/>
  <c r="G38" i="1"/>
  <c r="G43" i="1"/>
  <c r="G47" i="1"/>
  <c r="G51" i="1"/>
  <c r="G55" i="1"/>
  <c r="G59" i="1"/>
  <c r="G63" i="1"/>
  <c r="G40" i="1"/>
  <c r="G42" i="1"/>
  <c r="G44" i="1"/>
  <c r="G46" i="1"/>
  <c r="G48" i="1"/>
  <c r="G50" i="1"/>
  <c r="G52" i="1"/>
  <c r="G54" i="1"/>
  <c r="G56" i="1"/>
  <c r="G58" i="1"/>
  <c r="G60" i="1"/>
  <c r="G62" i="1"/>
</calcChain>
</file>

<file path=xl/sharedStrings.xml><?xml version="1.0" encoding="utf-8"?>
<sst xmlns="http://schemas.openxmlformats.org/spreadsheetml/2006/main" count="708" uniqueCount="80">
  <si>
    <t>Informační povinnost dle § 239 zákona č. 240/2013 Sb.</t>
  </si>
  <si>
    <t xml:space="preserve"> o investičních společnostech a investičních fondech</t>
  </si>
  <si>
    <t>Informace ke dni</t>
  </si>
  <si>
    <t>Název investiční společnosti</t>
  </si>
  <si>
    <t xml:space="preserve">REICO investiční společnost České spořitelny, a. s.  </t>
  </si>
  <si>
    <t>IČ IS</t>
  </si>
  <si>
    <t>Zkrácený název fondu</t>
  </si>
  <si>
    <t>ČS nemovitostní fond</t>
  </si>
  <si>
    <t>Právní typ</t>
  </si>
  <si>
    <t>OPF</t>
  </si>
  <si>
    <t>IČ fondu</t>
  </si>
  <si>
    <t>Měna:</t>
  </si>
  <si>
    <t>CZK</t>
  </si>
  <si>
    <t>CZ0008472545</t>
  </si>
  <si>
    <t>Jmenovitá hodnota PL, Kč:</t>
  </si>
  <si>
    <t>Měsíční údaje otevřeného podílového fondu dle § 239 odst. 1 písm b) zákona o investičních společnostech a investičních fondech:</t>
  </si>
  <si>
    <t>Měsíční údaje fondu kolektivního investování dle § 239 odst. 1 písm. c) zákona o investičních společnostech a investičních fondech: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</si>
  <si>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</si>
  <si>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</si>
  <si>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</si>
  <si>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</si>
  <si>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</si>
  <si>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</si>
  <si>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</si>
  <si>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</si>
  <si>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</si>
  <si>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</si>
  <si>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</si>
  <si>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</si>
  <si>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</si>
  <si>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</si>
  <si>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</si>
  <si>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</si>
  <si>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</si>
  <si>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</si>
  <si>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</si>
  <si>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</si>
  <si>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</si>
  <si>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</si>
  <si>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</si>
  <si>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</si>
  <si>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</si>
  <si>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</si>
  <si>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</si>
  <si>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</si>
  <si>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</si>
  <si>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Uveřejněno dne</t>
  </si>
  <si>
    <t>CZ0008475373</t>
  </si>
  <si>
    <t>ISIN třídy PL CZK C</t>
  </si>
  <si>
    <t>ISIN třídy PL CZK DPM C</t>
  </si>
  <si>
    <t>Počet, ks</t>
  </si>
  <si>
    <t>Hodnota, tis. Kč</t>
  </si>
  <si>
    <r>
      <t xml:space="preserve">Podílové listy </t>
    </r>
    <r>
      <rPr>
        <b/>
        <sz val="9"/>
        <rFont val="Arial"/>
        <family val="2"/>
        <charset val="238"/>
      </rPr>
      <t>ISIN CZ0008472545</t>
    </r>
    <r>
      <rPr>
        <sz val="9"/>
        <rFont val="Arial"/>
        <family val="2"/>
      </rPr>
      <t xml:space="preserve"> vydané ve sledovaném období</t>
    </r>
  </si>
  <si>
    <r>
      <t>Podílové listy</t>
    </r>
    <r>
      <rPr>
        <b/>
        <sz val="9"/>
        <rFont val="Arial"/>
        <family val="2"/>
        <charset val="238"/>
      </rPr>
      <t xml:space="preserve"> ISIN CZ0008472545</t>
    </r>
    <r>
      <rPr>
        <sz val="9"/>
        <rFont val="Arial"/>
        <family val="2"/>
      </rPr>
      <t xml:space="preserve"> odkoupené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</si>
  <si>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vydané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</si>
  <si>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odkoupené ve sledovaném období</t>
    </r>
  </si>
  <si>
    <t>za období: 1. - 31.1.2018</t>
  </si>
  <si>
    <t>8/2/2018</t>
  </si>
  <si>
    <t>za období: 1. - 28.2.2018</t>
  </si>
  <si>
    <t>7/3/2018</t>
  </si>
  <si>
    <t>za období: 1. - 31.3.2018</t>
  </si>
  <si>
    <t>12/4/2018</t>
  </si>
  <si>
    <t>za období: 1. - 30.4.2018</t>
  </si>
  <si>
    <t>11/5/2018</t>
  </si>
  <si>
    <t>za období: 1. - 31.5.2018</t>
  </si>
  <si>
    <t>8/6/2018</t>
  </si>
  <si>
    <t>za období: 1. - 30.6.2018</t>
  </si>
  <si>
    <t>16/7/2018</t>
  </si>
  <si>
    <t>za období: 1. - 31.7.2018</t>
  </si>
  <si>
    <t>10/8/2018</t>
  </si>
  <si>
    <t>za období: 1. - 31.8.2018</t>
  </si>
  <si>
    <t>5/9/2018</t>
  </si>
  <si>
    <t>za období: 1. - 30.9.2018</t>
  </si>
  <si>
    <t>18/10/2018</t>
  </si>
  <si>
    <t>za období: 1. - 31.10.2018</t>
  </si>
  <si>
    <t>9/11/2018</t>
  </si>
  <si>
    <t>za období: 1. - 30.11.2018</t>
  </si>
  <si>
    <t>15/12/2018</t>
  </si>
  <si>
    <t>za období: 1. - 31.12.2018</t>
  </si>
  <si>
    <t>9/1/2019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</si>
</sst>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[$-F800]dddd\,\ mmmm\ dd\,\ yyyy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4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Protection="1">
      <protection hidden="1"/>
    </xf>
    <xf numFmtId="14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hidden="1"/>
    </xf>
    <xf numFmtId="49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Continuous"/>
      <protection hidden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0" xfId="0" applyFont="1" applyFill="1" applyBorder="1" applyProtection="1">
      <protection hidden="1"/>
    </xf>
    <xf numFmtId="49" fontId="3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49" fontId="9" fillId="0" borderId="0" xfId="0" applyNumberFormat="1" applyFont="1" applyFill="1" applyAlignment="1" applyProtection="1">
      <alignment vertical="top"/>
    </xf>
    <xf numFmtId="0" fontId="10" fillId="0" borderId="0" xfId="0" applyFont="1" applyFill="1" applyProtection="1"/>
    <xf numFmtId="0" fontId="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5" fontId="9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10" fontId="7" fillId="0" borderId="7" xfId="1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16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12" fillId="0" borderId="0" xfId="0" applyFont="1" applyFill="1" applyAlignment="1" applyProtection="1">
      <alignment horizontal="justify"/>
    </xf>
    <xf numFmtId="0" fontId="10" fillId="0" borderId="0" xfId="0" applyFont="1" applyFill="1" applyAlignment="1" applyProtection="1">
      <alignment shrinkToFit="1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17" fillId="0" borderId="17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/>
      <protection hidden="1"/>
    </xf>
    <xf numFmtId="3" fontId="7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Border="1"/>
    <xf numFmtId="3" fontId="19" fillId="0" borderId="0" xfId="0" applyNumberFormat="1" applyFont="1" applyBorder="1" applyAlignment="1"/>
    <xf numFmtId="3" fontId="18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left" vertical="center" wrapText="1" indent="2"/>
    </xf>
    <xf numFmtId="0" fontId="8" fillId="0" borderId="3" xfId="0" applyFont="1" applyFill="1" applyBorder="1" applyAlignment="1" applyProtection="1">
      <alignment horizontal="left" vertical="center" wrapText="1" indent="2"/>
    </xf>
    <xf numFmtId="0" fontId="8" fillId="0" borderId="4" xfId="0" applyFont="1" applyFill="1" applyBorder="1" applyAlignment="1" applyProtection="1">
      <alignment horizontal="left" vertical="center" wrapText="1" indent="2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7" fillId="0" borderId="10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28" workbookViewId="0">
      <selection activeCell="C73" sqref="C73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43131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17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21"/>
      <c r="E21" s="21"/>
      <c r="F21" s="21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56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223507570</v>
      </c>
      <c r="G28" s="51">
        <v>258110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746997094</v>
      </c>
      <c r="G29" s="52">
        <v>863105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766240445</v>
      </c>
      <c r="G30" s="51">
        <v>786376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5132008</v>
      </c>
      <c r="G31" s="61">
        <v>5269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43131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17780074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6791974</v>
      </c>
      <c r="G39" s="40">
        <f t="shared" si="0"/>
        <v>0.38199919752864919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5352711</v>
      </c>
      <c r="G40" s="40">
        <f t="shared" si="0"/>
        <v>0.30105110923610329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1439263</v>
      </c>
      <c r="G42" s="40">
        <f t="shared" si="0"/>
        <v>8.0948088292545919E-2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10876462</v>
      </c>
      <c r="G52" s="40">
        <f t="shared" si="0"/>
        <v>0.61172197596028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111638</v>
      </c>
      <c r="G64" s="40">
        <f t="shared" si="0"/>
        <v>6.2788265110707642E-3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57</v>
      </c>
      <c r="C67" s="31"/>
      <c r="D67" s="31"/>
      <c r="E67" s="31"/>
      <c r="F67" s="31"/>
      <c r="G67" s="31"/>
      <c r="H67" s="31"/>
    </row>
  </sheetData>
  <mergeCells count="41">
    <mergeCell ref="G35:G36"/>
    <mergeCell ref="A38:D38"/>
    <mergeCell ref="D8:H8"/>
    <mergeCell ref="D12:H12"/>
    <mergeCell ref="B20:C20"/>
    <mergeCell ref="D20:F20"/>
    <mergeCell ref="A28:D28"/>
    <mergeCell ref="A29:D29"/>
    <mergeCell ref="B22:C22"/>
    <mergeCell ref="D22:F22"/>
    <mergeCell ref="F26:G26"/>
    <mergeCell ref="A44:D44"/>
    <mergeCell ref="A30:D30"/>
    <mergeCell ref="A31:D31"/>
    <mergeCell ref="A35:B35"/>
    <mergeCell ref="F35:F36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3:D63"/>
    <mergeCell ref="A64:D64"/>
    <mergeCell ref="A57:D57"/>
    <mergeCell ref="A58:D58"/>
    <mergeCell ref="A59:D59"/>
    <mergeCell ref="A60:D60"/>
    <mergeCell ref="A61:D61"/>
    <mergeCell ref="A62:D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6" workbookViewId="0">
      <selection activeCell="A16"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43404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72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72"/>
      <c r="E21" s="72"/>
      <c r="F21" s="72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74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438406181</v>
      </c>
      <c r="G28" s="51">
        <v>515695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108279798</v>
      </c>
      <c r="G29" s="52">
        <v>127374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11082966</v>
      </c>
      <c r="G30" s="51">
        <v>11636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0</v>
      </c>
      <c r="G31" s="61">
        <v>0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43404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20960858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7616681</v>
      </c>
      <c r="G39" s="40">
        <f t="shared" si="0"/>
        <v>0.36337639422966367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5690454</v>
      </c>
      <c r="G40" s="40">
        <f t="shared" si="0"/>
        <v>0.27148001288878537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1926227</v>
      </c>
      <c r="G42" s="40">
        <f t="shared" si="0"/>
        <v>9.1896381340878311E-2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12326159</v>
      </c>
      <c r="G52" s="40">
        <f t="shared" si="0"/>
        <v>0.58805603282079388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1018018</v>
      </c>
      <c r="G64" s="40">
        <f t="shared" si="0"/>
        <v>4.8567572949542427E-2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75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43434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73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73"/>
      <c r="E21" s="73"/>
      <c r="F21" s="73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76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372676503</v>
      </c>
      <c r="G28" s="51">
        <v>439861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116159224</v>
      </c>
      <c r="G29" s="52">
        <v>137021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55528659</v>
      </c>
      <c r="G30" s="51">
        <v>58749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49326851</v>
      </c>
      <c r="G31" s="61">
        <v>52047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43434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21434434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7975960</v>
      </c>
      <c r="G39" s="40">
        <f t="shared" si="0"/>
        <v>0.37210966242448951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6047710</v>
      </c>
      <c r="G40" s="40">
        <f t="shared" si="0"/>
        <v>0.28214927438718468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1928250</v>
      </c>
      <c r="G42" s="40">
        <f t="shared" si="0"/>
        <v>8.9960388037304828E-2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13432914</v>
      </c>
      <c r="G52" s="40">
        <f t="shared" si="0"/>
        <v>0.62669786382043025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25560</v>
      </c>
      <c r="G64" s="40">
        <f t="shared" si="0"/>
        <v>1.1924737550802601E-3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77</v>
      </c>
      <c r="C67" s="31"/>
      <c r="D67" s="31"/>
      <c r="E67" s="31"/>
      <c r="F67" s="31"/>
      <c r="G67" s="31"/>
      <c r="H67" s="31"/>
    </row>
  </sheetData>
  <mergeCells count="41">
    <mergeCell ref="D8:H8"/>
    <mergeCell ref="D12:H12"/>
    <mergeCell ref="B20:C20"/>
    <mergeCell ref="D20:F20"/>
    <mergeCell ref="B22:C22"/>
    <mergeCell ref="D22:F22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I37" sqref="I37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43465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74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74"/>
      <c r="E21" s="74"/>
      <c r="F21" s="74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78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365699329</v>
      </c>
      <c r="G28" s="51">
        <v>434039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84304743</v>
      </c>
      <c r="G29" s="52">
        <v>100123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3165566</v>
      </c>
      <c r="G30" s="51">
        <v>3360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3726915</v>
      </c>
      <c r="G31" s="61">
        <v>3973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43465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21893077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6208397</v>
      </c>
      <c r="G39" s="40">
        <f t="shared" si="0"/>
        <v>0.28357809183240895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4282184</v>
      </c>
      <c r="G40" s="40">
        <f t="shared" si="0"/>
        <v>0.19559534733285777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1926213</v>
      </c>
      <c r="G42" s="40">
        <f t="shared" si="0"/>
        <v>8.7982744499551166E-2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15646287</v>
      </c>
      <c r="G52" s="40">
        <f t="shared" si="0"/>
        <v>0.71466824878019664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38393</v>
      </c>
      <c r="G64" s="40">
        <f t="shared" si="0"/>
        <v>1.7536593873944718E-3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79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9" workbookViewId="0">
      <selection activeCell="D66" sqref="D6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43159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59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59"/>
      <c r="E21" s="59"/>
      <c r="F21" s="59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58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298306072</v>
      </c>
      <c r="G28" s="51">
        <v>344680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376455068</v>
      </c>
      <c r="G29" s="52">
        <v>434913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354582336</v>
      </c>
      <c r="G30" s="51">
        <v>1253246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5132008</v>
      </c>
      <c r="G31" s="61">
        <v>1287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43131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17968266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6738362</v>
      </c>
      <c r="G39" s="40">
        <f t="shared" si="0"/>
        <v>0.37501459517573926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5403228</v>
      </c>
      <c r="G40" s="40">
        <f t="shared" si="0"/>
        <v>0.30070948415389664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1335134</v>
      </c>
      <c r="G42" s="40">
        <f t="shared" si="0"/>
        <v>7.4305111021842618E-2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10760728</v>
      </c>
      <c r="G52" s="40">
        <f t="shared" si="0"/>
        <v>0.59887403714971721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469176</v>
      </c>
      <c r="G64" s="40">
        <f t="shared" si="0"/>
        <v>2.6111367674543553E-2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59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43190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65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65"/>
      <c r="E21" s="65"/>
      <c r="F21" s="65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60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265765130</v>
      </c>
      <c r="G28" s="51">
        <v>307473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94164650</v>
      </c>
      <c r="G29" s="52">
        <v>108963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9126518</v>
      </c>
      <c r="G30" s="51">
        <v>9400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4896083</v>
      </c>
      <c r="G31" s="61">
        <v>5028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43190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18217558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6969573</v>
      </c>
      <c r="G39" s="40">
        <f t="shared" si="0"/>
        <v>0.3825744921465325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5550660</v>
      </c>
      <c r="G40" s="40">
        <f t="shared" si="0"/>
        <v>0.30468737906584409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1418913</v>
      </c>
      <c r="G42" s="40">
        <f t="shared" si="0"/>
        <v>7.7887113080688422E-2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11158669</v>
      </c>
      <c r="G52" s="40">
        <f t="shared" si="0"/>
        <v>0.61252276512581982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89316</v>
      </c>
      <c r="G64" s="40">
        <f t="shared" si="0"/>
        <v>4.9027427276476902E-3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61</v>
      </c>
      <c r="C67" s="31"/>
      <c r="D67" s="31"/>
      <c r="E67" s="31"/>
      <c r="F67" s="31"/>
      <c r="G67" s="31"/>
      <c r="H67" s="31"/>
    </row>
  </sheetData>
  <mergeCells count="41">
    <mergeCell ref="D8:H8"/>
    <mergeCell ref="D12:H12"/>
    <mergeCell ref="B20:C20"/>
    <mergeCell ref="D20:F20"/>
    <mergeCell ref="B22:C22"/>
    <mergeCell ref="D22:F22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43220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66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66"/>
      <c r="E21" s="66"/>
      <c r="F21" s="66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62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257867401</v>
      </c>
      <c r="G28" s="51">
        <v>299479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81410158</v>
      </c>
      <c r="G29" s="52">
        <v>94539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1345933</v>
      </c>
      <c r="G30" s="51">
        <v>1392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59715237</v>
      </c>
      <c r="G31" s="61">
        <v>61528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43190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18460020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7100263</v>
      </c>
      <c r="G39" s="40">
        <f t="shared" si="0"/>
        <v>0.38462921491959379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5670286</v>
      </c>
      <c r="G40" s="40">
        <f t="shared" si="0"/>
        <v>0.30716575605010177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1429977</v>
      </c>
      <c r="G42" s="40">
        <f t="shared" si="0"/>
        <v>7.7463458869492019E-2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11284806</v>
      </c>
      <c r="G52" s="40">
        <f t="shared" si="0"/>
        <v>0.61131060529728565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74951</v>
      </c>
      <c r="G64" s="40">
        <f t="shared" si="0"/>
        <v>4.0601797831204952E-3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63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K44" sqref="K44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43251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67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67"/>
      <c r="E21" s="67"/>
      <c r="F21" s="67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64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408790167</v>
      </c>
      <c r="G28" s="51">
        <v>476232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91119109</v>
      </c>
      <c r="G29" s="52">
        <v>106126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5116345</v>
      </c>
      <c r="G30" s="51">
        <v>5310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2114977</v>
      </c>
      <c r="G31" s="61">
        <v>2195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43190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18837808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7427100</v>
      </c>
      <c r="G39" s="40">
        <f t="shared" si="0"/>
        <v>0.39426561731598497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5987510</v>
      </c>
      <c r="G40" s="40">
        <f t="shared" si="0"/>
        <v>0.31784536714675082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1439590</v>
      </c>
      <c r="G42" s="40">
        <f t="shared" si="0"/>
        <v>7.6420250169234122E-2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11370786</v>
      </c>
      <c r="G52" s="40">
        <f t="shared" si="0"/>
        <v>0.6036151339901118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39922</v>
      </c>
      <c r="G64" s="40">
        <f t="shared" si="0"/>
        <v>2.1192486939032398E-3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65</v>
      </c>
      <c r="C67" s="31"/>
      <c r="D67" s="31"/>
      <c r="E67" s="31"/>
      <c r="F67" s="31"/>
      <c r="G67" s="31"/>
      <c r="H67" s="31"/>
    </row>
  </sheetData>
  <mergeCells count="41">
    <mergeCell ref="D8:H8"/>
    <mergeCell ref="D12:H12"/>
    <mergeCell ref="B20:C20"/>
    <mergeCell ref="D20:F20"/>
    <mergeCell ref="B22:C22"/>
    <mergeCell ref="D22:F22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43281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68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68"/>
      <c r="E21" s="68"/>
      <c r="F21" s="68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66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451667774</v>
      </c>
      <c r="G28" s="51">
        <v>526912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71838874</v>
      </c>
      <c r="G29" s="52">
        <v>83828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1638870</v>
      </c>
      <c r="G30" s="51">
        <v>1699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3172891</v>
      </c>
      <c r="G31" s="61">
        <v>3302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43190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19416011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7271670</v>
      </c>
      <c r="G39" s="40">
        <f t="shared" si="0"/>
        <v>0.37451925629832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5343398</v>
      </c>
      <c r="G40" s="40">
        <f t="shared" si="0"/>
        <v>0.27520575673345055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1928272</v>
      </c>
      <c r="G42" s="40">
        <f t="shared" si="0"/>
        <v>9.9313499564869429E-2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12124788</v>
      </c>
      <c r="G52" s="40">
        <f t="shared" si="0"/>
        <v>0.6244736882359615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19553</v>
      </c>
      <c r="G64" s="40">
        <f t="shared" si="0"/>
        <v>1.0070554657184733E-3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67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" workbookViewId="0">
      <selection activeCell="A4"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43312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69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69"/>
      <c r="E21" s="69"/>
      <c r="F21" s="69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68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312852463</v>
      </c>
      <c r="G28" s="51">
        <v>366854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72298357</v>
      </c>
      <c r="G29" s="52">
        <v>84763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13198350</v>
      </c>
      <c r="G30" s="51">
        <v>13779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1568162</v>
      </c>
      <c r="G31" s="61">
        <v>1635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43312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19416011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7271670</v>
      </c>
      <c r="G39" s="40">
        <f t="shared" si="0"/>
        <v>0.37451925629832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5343398</v>
      </c>
      <c r="G40" s="40">
        <f t="shared" si="0"/>
        <v>0.27520575673345055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1928272</v>
      </c>
      <c r="G42" s="40">
        <f t="shared" si="0"/>
        <v>9.9313499564869429E-2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12124788</v>
      </c>
      <c r="G52" s="40">
        <f t="shared" si="0"/>
        <v>0.6244736882359615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19553</v>
      </c>
      <c r="G64" s="40">
        <f t="shared" si="0"/>
        <v>1.0070554657184733E-3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69</v>
      </c>
      <c r="C67" s="31"/>
      <c r="D67" s="31"/>
      <c r="E67" s="31"/>
      <c r="F67" s="31"/>
      <c r="G67" s="31"/>
      <c r="H67" s="31"/>
    </row>
  </sheetData>
  <mergeCells count="41">
    <mergeCell ref="D8:H8"/>
    <mergeCell ref="D12:H12"/>
    <mergeCell ref="B20:C20"/>
    <mergeCell ref="D20:F20"/>
    <mergeCell ref="B22:C22"/>
    <mergeCell ref="D22:F22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43343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70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70"/>
      <c r="E21" s="70"/>
      <c r="F21" s="70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70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393930405</v>
      </c>
      <c r="G28" s="51">
        <v>461899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82453282</v>
      </c>
      <c r="G29" s="52">
        <v>96666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19389746</v>
      </c>
      <c r="G30" s="51">
        <v>20280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2431735</v>
      </c>
      <c r="G31" s="61">
        <v>2542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43343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20075227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7879457</v>
      </c>
      <c r="G39" s="40">
        <f t="shared" si="0"/>
        <v>0.3924965331649799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5958575</v>
      </c>
      <c r="G40" s="40">
        <f t="shared" si="0"/>
        <v>0.29681233492403347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1920882</v>
      </c>
      <c r="G42" s="40">
        <f t="shared" si="0"/>
        <v>9.5684198240946414E-2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12163123</v>
      </c>
      <c r="G52" s="40">
        <f t="shared" si="0"/>
        <v>0.60587723366714608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32647</v>
      </c>
      <c r="G64" s="40">
        <f t="shared" si="0"/>
        <v>1.6262331678740171E-3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71</v>
      </c>
      <c r="C67" s="31"/>
      <c r="D67" s="31"/>
      <c r="E67" s="31"/>
      <c r="F67" s="31"/>
      <c r="G67" s="31"/>
      <c r="H67" s="31"/>
    </row>
  </sheetData>
  <mergeCells count="41"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D8:H8"/>
    <mergeCell ref="D12:H12"/>
    <mergeCell ref="B20:C20"/>
    <mergeCell ref="D20:F20"/>
    <mergeCell ref="B22:C22"/>
    <mergeCell ref="D22:F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0.140625" customWidth="1"/>
    <col min="3" max="3" width="16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43373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3" t="s">
        <v>4</v>
      </c>
      <c r="E8" s="94"/>
      <c r="F8" s="94"/>
      <c r="G8" s="94"/>
      <c r="H8" s="95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3" t="s">
        <v>7</v>
      </c>
      <c r="E12" s="94"/>
      <c r="F12" s="94"/>
      <c r="G12" s="94"/>
      <c r="H12" s="95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13" x14ac:dyDescent="0.25">
      <c r="A17" s="4"/>
      <c r="B17" s="4"/>
      <c r="C17" s="12"/>
      <c r="D17" s="13"/>
      <c r="E17" s="12"/>
      <c r="F17" s="12"/>
      <c r="G17" s="12"/>
      <c r="H17" s="12"/>
    </row>
    <row r="18" spans="1:13" x14ac:dyDescent="0.25">
      <c r="A18" s="4"/>
      <c r="B18" s="4"/>
      <c r="C18" s="12"/>
      <c r="D18" s="12"/>
      <c r="E18" s="11"/>
      <c r="F18" s="71" t="s">
        <v>11</v>
      </c>
      <c r="G18" s="18" t="s">
        <v>12</v>
      </c>
      <c r="H18" s="19"/>
    </row>
    <row r="19" spans="1:13" x14ac:dyDescent="0.25">
      <c r="A19" s="4"/>
      <c r="B19" s="4"/>
      <c r="C19" s="12"/>
      <c r="D19" s="12"/>
      <c r="E19" s="12"/>
      <c r="F19" s="12"/>
      <c r="G19" s="10"/>
      <c r="H19" s="20"/>
    </row>
    <row r="20" spans="1:13" x14ac:dyDescent="0.25">
      <c r="A20" s="4" t="s">
        <v>48</v>
      </c>
      <c r="B20" s="96" t="s">
        <v>13</v>
      </c>
      <c r="C20" s="97"/>
      <c r="D20" s="98" t="s">
        <v>14</v>
      </c>
      <c r="E20" s="99"/>
      <c r="F20" s="100"/>
      <c r="G20" s="22">
        <v>1</v>
      </c>
      <c r="H20" s="12"/>
    </row>
    <row r="21" spans="1:13" x14ac:dyDescent="0.25">
      <c r="A21" s="4"/>
      <c r="B21" s="49"/>
      <c r="C21" s="49"/>
      <c r="D21" s="71"/>
      <c r="E21" s="71"/>
      <c r="F21" s="71"/>
      <c r="G21" s="50"/>
      <c r="H21" s="12"/>
    </row>
    <row r="22" spans="1:13" x14ac:dyDescent="0.25">
      <c r="A22" s="4" t="s">
        <v>49</v>
      </c>
      <c r="B22" s="96" t="s">
        <v>47</v>
      </c>
      <c r="C22" s="97"/>
      <c r="D22" s="98" t="s">
        <v>14</v>
      </c>
      <c r="E22" s="99"/>
      <c r="F22" s="100"/>
      <c r="G22" s="22">
        <v>1</v>
      </c>
      <c r="H22" s="12"/>
    </row>
    <row r="23" spans="1:13" x14ac:dyDescent="0.25">
      <c r="A23" s="4"/>
      <c r="B23" s="4"/>
      <c r="C23" s="12"/>
      <c r="D23" s="12"/>
      <c r="E23" s="12"/>
      <c r="F23" s="12"/>
      <c r="G23" s="12"/>
      <c r="H23" s="12"/>
    </row>
    <row r="24" spans="1:13" x14ac:dyDescent="0.25">
      <c r="A24" s="25"/>
      <c r="B24" s="11"/>
      <c r="C24" s="11"/>
      <c r="D24" s="11"/>
      <c r="E24" s="11"/>
      <c r="F24" s="26"/>
      <c r="G24" s="27"/>
      <c r="H24" s="10"/>
    </row>
    <row r="25" spans="1:13" ht="15.75" thickBot="1" x14ac:dyDescent="0.3">
      <c r="A25" s="28" t="s">
        <v>15</v>
      </c>
      <c r="B25" s="29"/>
      <c r="C25" s="29"/>
      <c r="D25" s="29"/>
      <c r="E25" s="29"/>
      <c r="F25" s="29"/>
      <c r="G25" s="29"/>
      <c r="H25" s="29"/>
    </row>
    <row r="26" spans="1:13" x14ac:dyDescent="0.25">
      <c r="A26" s="28"/>
      <c r="B26" s="29"/>
      <c r="C26" s="29"/>
      <c r="D26" s="29"/>
      <c r="E26" s="29"/>
      <c r="F26" s="101" t="s">
        <v>72</v>
      </c>
      <c r="G26" s="102"/>
      <c r="H26" s="29"/>
    </row>
    <row r="27" spans="1:13" ht="15.75" thickBot="1" x14ac:dyDescent="0.3">
      <c r="A27" s="28"/>
      <c r="B27" s="29"/>
      <c r="C27" s="29"/>
      <c r="D27" s="29"/>
      <c r="E27" s="29"/>
      <c r="F27" s="53" t="s">
        <v>50</v>
      </c>
      <c r="G27" s="54" t="s">
        <v>51</v>
      </c>
      <c r="H27" s="29"/>
      <c r="J27" s="62"/>
      <c r="K27" s="62"/>
      <c r="L27" s="62"/>
      <c r="M27" s="62"/>
    </row>
    <row r="28" spans="1:13" ht="12.75" customHeight="1" x14ac:dyDescent="0.25">
      <c r="A28" s="81" t="s">
        <v>52</v>
      </c>
      <c r="B28" s="82"/>
      <c r="C28" s="82"/>
      <c r="D28" s="82"/>
      <c r="E28" s="57">
        <v>1</v>
      </c>
      <c r="F28" s="55">
        <v>361439497</v>
      </c>
      <c r="G28" s="51">
        <v>423829</v>
      </c>
      <c r="H28" s="30"/>
      <c r="J28" s="62"/>
      <c r="K28" s="62"/>
      <c r="L28" s="62"/>
      <c r="M28" s="62"/>
    </row>
    <row r="29" spans="1:13" ht="12.75" customHeight="1" thickBot="1" x14ac:dyDescent="0.3">
      <c r="A29" s="83" t="s">
        <v>53</v>
      </c>
      <c r="B29" s="84"/>
      <c r="C29" s="84"/>
      <c r="D29" s="84"/>
      <c r="E29" s="58">
        <v>2</v>
      </c>
      <c r="F29" s="56">
        <v>80597776</v>
      </c>
      <c r="G29" s="52">
        <v>94522</v>
      </c>
      <c r="H29" s="31"/>
      <c r="J29" s="62"/>
      <c r="K29" s="63"/>
      <c r="L29" s="64"/>
      <c r="M29" s="62"/>
    </row>
    <row r="30" spans="1:13" ht="12.75" customHeight="1" x14ac:dyDescent="0.25">
      <c r="A30" s="81" t="s">
        <v>54</v>
      </c>
      <c r="B30" s="82"/>
      <c r="C30" s="82"/>
      <c r="D30" s="82"/>
      <c r="E30" s="57">
        <v>3</v>
      </c>
      <c r="F30" s="55">
        <v>25861741</v>
      </c>
      <c r="G30" s="51">
        <v>27122</v>
      </c>
      <c r="H30" s="31"/>
      <c r="J30" s="62"/>
      <c r="K30" s="63"/>
      <c r="L30" s="64"/>
      <c r="M30" s="62"/>
    </row>
    <row r="31" spans="1:13" ht="12.75" customHeight="1" thickBot="1" x14ac:dyDescent="0.3">
      <c r="A31" s="83" t="s">
        <v>55</v>
      </c>
      <c r="B31" s="84"/>
      <c r="C31" s="84"/>
      <c r="D31" s="84"/>
      <c r="E31" s="58">
        <v>4</v>
      </c>
      <c r="F31" s="60">
        <v>0</v>
      </c>
      <c r="G31" s="61">
        <v>0</v>
      </c>
      <c r="H31" s="31"/>
      <c r="J31" s="62"/>
      <c r="K31" s="62"/>
      <c r="L31" s="62"/>
      <c r="M31" s="62"/>
    </row>
    <row r="32" spans="1:13" x14ac:dyDescent="0.25">
      <c r="A32" s="25"/>
      <c r="B32" s="11"/>
      <c r="C32" s="11"/>
      <c r="D32" s="11"/>
      <c r="E32" s="11"/>
      <c r="F32" s="26"/>
      <c r="G32" s="27"/>
      <c r="H32" s="10"/>
      <c r="J32" s="62"/>
      <c r="K32" s="62"/>
      <c r="L32" s="62"/>
      <c r="M32" s="62"/>
    </row>
    <row r="33" spans="1:13" x14ac:dyDescent="0.25">
      <c r="A33" s="25"/>
      <c r="B33" s="11"/>
      <c r="C33" s="11"/>
      <c r="D33" s="11"/>
      <c r="E33" s="11"/>
      <c r="F33" s="32"/>
      <c r="G33" s="6"/>
      <c r="H33" s="10"/>
      <c r="J33" s="62"/>
      <c r="K33" s="62"/>
      <c r="L33" s="62"/>
      <c r="M33" s="62"/>
    </row>
    <row r="34" spans="1:13" x14ac:dyDescent="0.25">
      <c r="A34" s="33" t="s">
        <v>16</v>
      </c>
      <c r="B34" s="33"/>
      <c r="C34" s="33"/>
      <c r="D34" s="33"/>
      <c r="E34" s="34"/>
      <c r="F34" s="34"/>
      <c r="G34" s="34"/>
      <c r="H34" s="34"/>
    </row>
    <row r="35" spans="1:13" ht="12.75" customHeight="1" x14ac:dyDescent="0.25">
      <c r="A35" s="85" t="str">
        <f>"k datu:"</f>
        <v>k datu:</v>
      </c>
      <c r="B35" s="85"/>
      <c r="C35" s="35">
        <v>43373</v>
      </c>
      <c r="D35" s="36"/>
      <c r="E35" s="37"/>
      <c r="F35" s="86" t="s">
        <v>17</v>
      </c>
      <c r="G35" s="88" t="s">
        <v>18</v>
      </c>
      <c r="H35" s="31"/>
    </row>
    <row r="36" spans="1:13" ht="27.75" customHeight="1" x14ac:dyDescent="0.25">
      <c r="A36" s="36"/>
      <c r="B36" s="11"/>
      <c r="C36" s="11"/>
      <c r="D36" s="36"/>
      <c r="E36" s="37"/>
      <c r="F36" s="87"/>
      <c r="G36" s="89"/>
      <c r="H36" s="31"/>
    </row>
    <row r="37" spans="1:13" ht="15.75" thickBot="1" x14ac:dyDescent="0.3">
      <c r="A37" s="36"/>
      <c r="B37" s="11"/>
      <c r="C37" s="11"/>
      <c r="D37" s="36"/>
      <c r="E37" s="37"/>
      <c r="F37" s="38">
        <v>1</v>
      </c>
      <c r="G37" s="39">
        <v>2</v>
      </c>
      <c r="H37" s="31"/>
    </row>
    <row r="38" spans="1:13" ht="15.75" thickTop="1" x14ac:dyDescent="0.25">
      <c r="A38" s="90" t="s">
        <v>19</v>
      </c>
      <c r="B38" s="91"/>
      <c r="C38" s="91"/>
      <c r="D38" s="92"/>
      <c r="E38" s="23">
        <v>1</v>
      </c>
      <c r="F38" s="24">
        <f>SUM(F39,F47,F52,F53,F64)</f>
        <v>20514537</v>
      </c>
      <c r="G38" s="40">
        <f t="shared" ref="G38:G64" si="0">F38/$F$38</f>
        <v>1</v>
      </c>
      <c r="H38" s="31"/>
    </row>
    <row r="39" spans="1:13" ht="12.75" customHeight="1" x14ac:dyDescent="0.25">
      <c r="A39" s="78" t="s">
        <v>20</v>
      </c>
      <c r="B39" s="79"/>
      <c r="C39" s="79"/>
      <c r="D39" s="80"/>
      <c r="E39" s="23">
        <v>2</v>
      </c>
      <c r="F39" s="24">
        <f>F40+F42</f>
        <v>7257272</v>
      </c>
      <c r="G39" s="40">
        <f t="shared" si="0"/>
        <v>0.35376240760393474</v>
      </c>
      <c r="H39" s="31"/>
    </row>
    <row r="40" spans="1:13" ht="12.75" customHeight="1" x14ac:dyDescent="0.25">
      <c r="A40" s="75" t="s">
        <v>21</v>
      </c>
      <c r="B40" s="76"/>
      <c r="C40" s="76"/>
      <c r="D40" s="77"/>
      <c r="E40" s="23">
        <v>3</v>
      </c>
      <c r="F40" s="24">
        <v>5336578</v>
      </c>
      <c r="G40" s="40">
        <f t="shared" si="0"/>
        <v>0.26013640961041429</v>
      </c>
      <c r="H40" s="31"/>
    </row>
    <row r="41" spans="1:13" ht="12.75" customHeight="1" x14ac:dyDescent="0.25">
      <c r="A41" s="75" t="s">
        <v>22</v>
      </c>
      <c r="B41" s="76"/>
      <c r="C41" s="76"/>
      <c r="D41" s="77"/>
      <c r="E41" s="23">
        <v>4</v>
      </c>
      <c r="F41" s="24">
        <v>0</v>
      </c>
      <c r="G41" s="40">
        <f t="shared" si="0"/>
        <v>0</v>
      </c>
      <c r="H41" s="31"/>
    </row>
    <row r="42" spans="1:13" ht="12.75" customHeight="1" x14ac:dyDescent="0.25">
      <c r="A42" s="75" t="s">
        <v>23</v>
      </c>
      <c r="B42" s="76"/>
      <c r="C42" s="76"/>
      <c r="D42" s="77"/>
      <c r="E42" s="23">
        <v>5</v>
      </c>
      <c r="F42" s="24">
        <v>1920694</v>
      </c>
      <c r="G42" s="40">
        <f t="shared" si="0"/>
        <v>9.3625997993520393E-2</v>
      </c>
      <c r="H42" s="31"/>
    </row>
    <row r="43" spans="1:13" ht="12.75" customHeight="1" x14ac:dyDescent="0.25">
      <c r="A43" s="75" t="s">
        <v>24</v>
      </c>
      <c r="B43" s="76"/>
      <c r="C43" s="76"/>
      <c r="D43" s="77"/>
      <c r="E43" s="23">
        <v>6</v>
      </c>
      <c r="F43" s="24">
        <v>0</v>
      </c>
      <c r="G43" s="40">
        <f t="shared" si="0"/>
        <v>0</v>
      </c>
      <c r="H43" s="31"/>
    </row>
    <row r="44" spans="1:13" ht="12.75" customHeight="1" x14ac:dyDescent="0.25">
      <c r="A44" s="78" t="s">
        <v>25</v>
      </c>
      <c r="B44" s="79"/>
      <c r="C44" s="79"/>
      <c r="D44" s="80"/>
      <c r="E44" s="23">
        <v>7</v>
      </c>
      <c r="F44" s="24">
        <v>0</v>
      </c>
      <c r="G44" s="40">
        <f t="shared" si="0"/>
        <v>0</v>
      </c>
      <c r="H44" s="31"/>
    </row>
    <row r="45" spans="1:13" ht="12.75" customHeight="1" x14ac:dyDescent="0.25">
      <c r="A45" s="75" t="s">
        <v>26</v>
      </c>
      <c r="B45" s="76"/>
      <c r="C45" s="76"/>
      <c r="D45" s="77"/>
      <c r="E45" s="23">
        <v>8</v>
      </c>
      <c r="F45" s="24">
        <v>0</v>
      </c>
      <c r="G45" s="40">
        <f t="shared" si="0"/>
        <v>0</v>
      </c>
      <c r="H45" s="31"/>
    </row>
    <row r="46" spans="1:13" ht="12.75" customHeight="1" x14ac:dyDescent="0.25">
      <c r="A46" s="75" t="s">
        <v>27</v>
      </c>
      <c r="B46" s="76"/>
      <c r="C46" s="76"/>
      <c r="D46" s="77"/>
      <c r="E46" s="23">
        <v>9</v>
      </c>
      <c r="F46" s="24">
        <v>0</v>
      </c>
      <c r="G46" s="40">
        <f t="shared" si="0"/>
        <v>0</v>
      </c>
      <c r="H46" s="31"/>
    </row>
    <row r="47" spans="1:13" ht="12.75" customHeight="1" x14ac:dyDescent="0.25">
      <c r="A47" s="78" t="s">
        <v>28</v>
      </c>
      <c r="B47" s="79"/>
      <c r="C47" s="79"/>
      <c r="D47" s="80"/>
      <c r="E47" s="23">
        <v>10</v>
      </c>
      <c r="F47" s="24">
        <v>0</v>
      </c>
      <c r="G47" s="40">
        <f t="shared" si="0"/>
        <v>0</v>
      </c>
      <c r="H47" s="31"/>
    </row>
    <row r="48" spans="1:13" ht="12.75" customHeight="1" x14ac:dyDescent="0.25">
      <c r="A48" s="78" t="s">
        <v>29</v>
      </c>
      <c r="B48" s="79"/>
      <c r="C48" s="79"/>
      <c r="D48" s="80"/>
      <c r="E48" s="23">
        <v>11</v>
      </c>
      <c r="F48" s="24">
        <v>0</v>
      </c>
      <c r="G48" s="40">
        <f t="shared" si="0"/>
        <v>0</v>
      </c>
      <c r="H48" s="31"/>
    </row>
    <row r="49" spans="1:8" x14ac:dyDescent="0.25">
      <c r="A49" s="75" t="s">
        <v>30</v>
      </c>
      <c r="B49" s="76"/>
      <c r="C49" s="76"/>
      <c r="D49" s="77"/>
      <c r="E49" s="23">
        <v>12</v>
      </c>
      <c r="F49" s="24">
        <v>0</v>
      </c>
      <c r="G49" s="40">
        <f t="shared" si="0"/>
        <v>0</v>
      </c>
      <c r="H49" s="31"/>
    </row>
    <row r="50" spans="1:8" ht="12.75" customHeight="1" x14ac:dyDescent="0.25">
      <c r="A50" s="75" t="s">
        <v>31</v>
      </c>
      <c r="B50" s="76"/>
      <c r="C50" s="76"/>
      <c r="D50" s="77"/>
      <c r="E50" s="23">
        <v>13</v>
      </c>
      <c r="F50" s="24">
        <v>0</v>
      </c>
      <c r="G50" s="40">
        <f t="shared" si="0"/>
        <v>0</v>
      </c>
      <c r="H50" s="31"/>
    </row>
    <row r="51" spans="1:8" ht="12.75" customHeight="1" x14ac:dyDescent="0.25">
      <c r="A51" s="78" t="s">
        <v>32</v>
      </c>
      <c r="B51" s="79"/>
      <c r="C51" s="79"/>
      <c r="D51" s="80"/>
      <c r="E51" s="23">
        <v>14</v>
      </c>
      <c r="F51" s="24">
        <v>0</v>
      </c>
      <c r="G51" s="40">
        <f t="shared" si="0"/>
        <v>0</v>
      </c>
      <c r="H51" s="31"/>
    </row>
    <row r="52" spans="1:8" ht="12.75" customHeight="1" x14ac:dyDescent="0.25">
      <c r="A52" s="78" t="s">
        <v>33</v>
      </c>
      <c r="B52" s="79"/>
      <c r="C52" s="79"/>
      <c r="D52" s="80"/>
      <c r="E52" s="23">
        <v>15</v>
      </c>
      <c r="F52" s="24">
        <v>12241175</v>
      </c>
      <c r="G52" s="40">
        <f t="shared" si="0"/>
        <v>0.59670734952487592</v>
      </c>
      <c r="H52" s="31"/>
    </row>
    <row r="53" spans="1:8" ht="12.75" customHeight="1" x14ac:dyDescent="0.25">
      <c r="A53" s="78" t="s">
        <v>34</v>
      </c>
      <c r="B53" s="79"/>
      <c r="C53" s="79"/>
      <c r="D53" s="80"/>
      <c r="E53" s="23">
        <v>16</v>
      </c>
      <c r="F53" s="24">
        <v>0</v>
      </c>
      <c r="G53" s="40">
        <f t="shared" si="0"/>
        <v>0</v>
      </c>
      <c r="H53" s="31"/>
    </row>
    <row r="54" spans="1:8" ht="12.75" customHeight="1" x14ac:dyDescent="0.25">
      <c r="A54" s="75" t="s">
        <v>35</v>
      </c>
      <c r="B54" s="76"/>
      <c r="C54" s="76"/>
      <c r="D54" s="77"/>
      <c r="E54" s="23">
        <v>17</v>
      </c>
      <c r="F54" s="24">
        <v>0</v>
      </c>
      <c r="G54" s="40">
        <f t="shared" si="0"/>
        <v>0</v>
      </c>
      <c r="H54" s="31"/>
    </row>
    <row r="55" spans="1:8" ht="12.75" customHeight="1" x14ac:dyDescent="0.25">
      <c r="A55" s="75" t="s">
        <v>36</v>
      </c>
      <c r="B55" s="76"/>
      <c r="C55" s="76"/>
      <c r="D55" s="77"/>
      <c r="E55" s="23">
        <v>18</v>
      </c>
      <c r="F55" s="24">
        <v>0</v>
      </c>
      <c r="G55" s="40">
        <f t="shared" si="0"/>
        <v>0</v>
      </c>
      <c r="H55" s="31"/>
    </row>
    <row r="56" spans="1:8" ht="12.75" customHeight="1" x14ac:dyDescent="0.25">
      <c r="A56" s="75" t="s">
        <v>37</v>
      </c>
      <c r="B56" s="76"/>
      <c r="C56" s="76"/>
      <c r="D56" s="77"/>
      <c r="E56" s="23">
        <v>19</v>
      </c>
      <c r="F56" s="24">
        <v>0</v>
      </c>
      <c r="G56" s="40">
        <f t="shared" si="0"/>
        <v>0</v>
      </c>
      <c r="H56" s="31"/>
    </row>
    <row r="57" spans="1:8" ht="12.75" customHeight="1" x14ac:dyDescent="0.25">
      <c r="A57" s="75" t="s">
        <v>38</v>
      </c>
      <c r="B57" s="76"/>
      <c r="C57" s="76"/>
      <c r="D57" s="77"/>
      <c r="E57" s="23">
        <v>20</v>
      </c>
      <c r="F57" s="24">
        <v>0</v>
      </c>
      <c r="G57" s="40">
        <f t="shared" si="0"/>
        <v>0</v>
      </c>
      <c r="H57" s="31"/>
    </row>
    <row r="58" spans="1:8" ht="12.75" customHeight="1" x14ac:dyDescent="0.25">
      <c r="A58" s="75" t="s">
        <v>39</v>
      </c>
      <c r="B58" s="76"/>
      <c r="C58" s="76"/>
      <c r="D58" s="77"/>
      <c r="E58" s="23">
        <v>21</v>
      </c>
      <c r="F58" s="24">
        <v>0</v>
      </c>
      <c r="G58" s="40">
        <f t="shared" si="0"/>
        <v>0</v>
      </c>
      <c r="H58" s="31"/>
    </row>
    <row r="59" spans="1:8" ht="12.75" customHeight="1" x14ac:dyDescent="0.25">
      <c r="A59" s="75" t="s">
        <v>40</v>
      </c>
      <c r="B59" s="76"/>
      <c r="C59" s="76"/>
      <c r="D59" s="77"/>
      <c r="E59" s="23">
        <v>22</v>
      </c>
      <c r="F59" s="24">
        <v>0</v>
      </c>
      <c r="G59" s="40">
        <f t="shared" si="0"/>
        <v>0</v>
      </c>
      <c r="H59" s="31"/>
    </row>
    <row r="60" spans="1:8" ht="12.75" customHeight="1" x14ac:dyDescent="0.25">
      <c r="A60" s="75" t="s">
        <v>41</v>
      </c>
      <c r="B60" s="76"/>
      <c r="C60" s="76"/>
      <c r="D60" s="77"/>
      <c r="E60" s="23">
        <v>23</v>
      </c>
      <c r="F60" s="24">
        <v>0</v>
      </c>
      <c r="G60" s="40">
        <f t="shared" si="0"/>
        <v>0</v>
      </c>
      <c r="H60" s="31"/>
    </row>
    <row r="61" spans="1:8" ht="12.75" customHeight="1" x14ac:dyDescent="0.25">
      <c r="A61" s="78" t="s">
        <v>42</v>
      </c>
      <c r="B61" s="79"/>
      <c r="C61" s="79"/>
      <c r="D61" s="80"/>
      <c r="E61" s="23">
        <v>24</v>
      </c>
      <c r="F61" s="24">
        <v>0</v>
      </c>
      <c r="G61" s="40">
        <f t="shared" si="0"/>
        <v>0</v>
      </c>
      <c r="H61" s="31"/>
    </row>
    <row r="62" spans="1:8" ht="12.75" customHeight="1" x14ac:dyDescent="0.25">
      <c r="A62" s="75" t="s">
        <v>43</v>
      </c>
      <c r="B62" s="76"/>
      <c r="C62" s="76"/>
      <c r="D62" s="77"/>
      <c r="E62" s="23">
        <v>25</v>
      </c>
      <c r="F62" s="24">
        <v>0</v>
      </c>
      <c r="G62" s="40">
        <f t="shared" si="0"/>
        <v>0</v>
      </c>
      <c r="H62" s="31"/>
    </row>
    <row r="63" spans="1:8" ht="12.75" customHeight="1" x14ac:dyDescent="0.25">
      <c r="A63" s="75" t="s">
        <v>44</v>
      </c>
      <c r="B63" s="76"/>
      <c r="C63" s="76"/>
      <c r="D63" s="77"/>
      <c r="E63" s="23">
        <v>26</v>
      </c>
      <c r="F63" s="41">
        <v>0</v>
      </c>
      <c r="G63" s="40">
        <f t="shared" si="0"/>
        <v>0</v>
      </c>
      <c r="H63" s="31"/>
    </row>
    <row r="64" spans="1:8" ht="12.75" customHeight="1" x14ac:dyDescent="0.25">
      <c r="A64" s="78" t="s">
        <v>45</v>
      </c>
      <c r="B64" s="79"/>
      <c r="C64" s="79"/>
      <c r="D64" s="80"/>
      <c r="E64" s="23">
        <v>27</v>
      </c>
      <c r="F64" s="41">
        <v>1016090</v>
      </c>
      <c r="G64" s="40">
        <f t="shared" si="0"/>
        <v>4.9530242871189345E-2</v>
      </c>
      <c r="H64" s="31"/>
    </row>
    <row r="65" spans="1:8" x14ac:dyDescent="0.25">
      <c r="A65" s="42"/>
      <c r="B65" s="43"/>
      <c r="C65" s="43"/>
      <c r="D65" s="11"/>
      <c r="E65" s="26"/>
      <c r="F65" s="44"/>
      <c r="G65" s="45"/>
      <c r="H65" s="31"/>
    </row>
    <row r="66" spans="1:8" x14ac:dyDescent="0.25">
      <c r="A66" s="46"/>
      <c r="B66" s="31"/>
      <c r="C66" s="31"/>
      <c r="D66" s="31"/>
      <c r="E66" s="31"/>
      <c r="F66" s="31"/>
      <c r="G66" s="31"/>
      <c r="H66" s="31"/>
    </row>
    <row r="67" spans="1:8" x14ac:dyDescent="0.25">
      <c r="A67" s="47" t="s">
        <v>46</v>
      </c>
      <c r="B67" s="48" t="s">
        <v>73</v>
      </c>
      <c r="C67" s="31"/>
      <c r="D67" s="31"/>
      <c r="E67" s="31"/>
      <c r="F67" s="31"/>
      <c r="G67" s="31"/>
      <c r="H67" s="31"/>
    </row>
  </sheetData>
  <mergeCells count="41">
    <mergeCell ref="D8:H8"/>
    <mergeCell ref="D12:H12"/>
    <mergeCell ref="B20:C20"/>
    <mergeCell ref="D20:F20"/>
    <mergeCell ref="B22:C22"/>
    <mergeCell ref="D22:F22"/>
    <mergeCell ref="A43:D43"/>
    <mergeCell ref="F26:G26"/>
    <mergeCell ref="A28:D28"/>
    <mergeCell ref="A29:D29"/>
    <mergeCell ref="A30:D30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55:D55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2:D62"/>
    <mergeCell ref="A63:D63"/>
    <mergeCell ref="A64:D64"/>
    <mergeCell ref="A56:D56"/>
    <mergeCell ref="A57:D57"/>
    <mergeCell ref="A58:D58"/>
    <mergeCell ref="A59:D59"/>
    <mergeCell ref="A60:D60"/>
    <mergeCell ref="A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31.1.2018</vt:lpstr>
      <vt:lpstr>28.2.2018</vt:lpstr>
      <vt:lpstr>31.3.2018</vt:lpstr>
      <vt:lpstr>30.4.52018</vt:lpstr>
      <vt:lpstr>31.5.2018</vt:lpstr>
      <vt:lpstr>30.6.2018</vt:lpstr>
      <vt:lpstr>31.7.2018</vt:lpstr>
      <vt:lpstr>31.8.2018</vt:lpstr>
      <vt:lpstr>30.9.2018</vt:lpstr>
      <vt:lpstr>31.10.2018</vt:lpstr>
      <vt:lpstr>30.11.2018</vt:lpstr>
      <vt:lpstr>31.12.2018</vt:lpstr>
    </vt:vector>
  </TitlesOfParts>
  <Company>REICO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Daniel Brabec</cp:lastModifiedBy>
  <dcterms:created xsi:type="dcterms:W3CDTF">2018-01-15T15:08:48Z</dcterms:created>
  <dcterms:modified xsi:type="dcterms:W3CDTF">2019-04-09T09:08:44Z</dcterms:modified>
</cp:coreProperties>
</file>