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ICO IS\01 Office\6 Operations\Info_povinnosti\WEB\"/>
    </mc:Choice>
  </mc:AlternateContent>
  <bookViews>
    <workbookView xWindow="0" yWindow="45" windowWidth="28755" windowHeight="14625" firstSheet="12" activeTab="22"/>
  </bookViews>
  <sheets>
    <sheet name="15.1.2017" sheetId="24" r:id="rId1"/>
    <sheet name="31.1.2017" sheetId="25" r:id="rId2"/>
    <sheet name="15.2.2017" sheetId="26" r:id="rId3"/>
    <sheet name="28.2.2017" sheetId="27" r:id="rId4"/>
    <sheet name="15.3.2017" sheetId="28" r:id="rId5"/>
    <sheet name="31.3.2017" sheetId="29" r:id="rId6"/>
    <sheet name="15.4.2017" sheetId="30" r:id="rId7"/>
    <sheet name="30.4.2017" sheetId="31" r:id="rId8"/>
    <sheet name="15.5.2017" sheetId="32" r:id="rId9"/>
    <sheet name="31.5.2017" sheetId="33" r:id="rId10"/>
    <sheet name="15.6.2017" sheetId="34" r:id="rId11"/>
    <sheet name="30.6.2017" sheetId="35" r:id="rId12"/>
    <sheet name="15.7.2017" sheetId="36" r:id="rId13"/>
    <sheet name="31.7.2017" sheetId="37" r:id="rId14"/>
    <sheet name="15.8.2017" sheetId="38" r:id="rId15"/>
    <sheet name="31.8.2017" sheetId="39" r:id="rId16"/>
    <sheet name="15.9.2017" sheetId="40" r:id="rId17"/>
    <sheet name="30.9.2017" sheetId="41" r:id="rId18"/>
    <sheet name="15.10.2017" sheetId="42" r:id="rId19"/>
    <sheet name="31.10.2017" sheetId="43" r:id="rId20"/>
    <sheet name="15.11.2017" sheetId="44" r:id="rId21"/>
    <sheet name="30.11.2017" sheetId="45" r:id="rId22"/>
    <sheet name="15.12.2017" sheetId="46" r:id="rId23"/>
  </sheets>
  <calcPr calcId="152511"/>
</workbook>
</file>

<file path=xl/calcChain.xml><?xml version="1.0" encoding="utf-8"?>
<calcChain xmlns="http://schemas.openxmlformats.org/spreadsheetml/2006/main">
  <c r="F44" i="46" l="1"/>
  <c r="G44" i="46" s="1"/>
  <c r="F43" i="46"/>
  <c r="G69" i="46" s="1"/>
  <c r="A40" i="46"/>
  <c r="G43" i="46" l="1"/>
  <c r="G46" i="46"/>
  <c r="G48" i="46"/>
  <c r="G50" i="46"/>
  <c r="G52" i="46"/>
  <c r="G54" i="46"/>
  <c r="G56" i="46"/>
  <c r="G58" i="46"/>
  <c r="G60" i="46"/>
  <c r="G62" i="46"/>
  <c r="G64" i="46"/>
  <c r="G66" i="46"/>
  <c r="G68" i="46"/>
  <c r="G45" i="46"/>
  <c r="G47" i="46"/>
  <c r="G49" i="46"/>
  <c r="G51" i="46"/>
  <c r="G53" i="46"/>
  <c r="G55" i="46"/>
  <c r="G57" i="46"/>
  <c r="G59" i="46"/>
  <c r="G61" i="46"/>
  <c r="G63" i="46"/>
  <c r="G65" i="46"/>
  <c r="G67" i="46"/>
  <c r="F44" i="45"/>
  <c r="A40" i="45"/>
  <c r="F43" i="45" l="1"/>
  <c r="G69" i="45" s="1"/>
  <c r="G68" i="44"/>
  <c r="G66" i="44"/>
  <c r="G64" i="44"/>
  <c r="G62" i="44"/>
  <c r="G60" i="44"/>
  <c r="G58" i="44"/>
  <c r="G56" i="44"/>
  <c r="G54" i="44"/>
  <c r="G52" i="44"/>
  <c r="G50" i="44"/>
  <c r="G48" i="44"/>
  <c r="G46" i="44"/>
  <c r="G44" i="44"/>
  <c r="F44" i="44"/>
  <c r="G43" i="44"/>
  <c r="F43" i="44"/>
  <c r="G69" i="44" s="1"/>
  <c r="A40" i="44"/>
  <c r="G65" i="45" l="1"/>
  <c r="G49" i="45"/>
  <c r="G58" i="45"/>
  <c r="G57" i="45"/>
  <c r="G66" i="45"/>
  <c r="G50" i="45"/>
  <c r="G61" i="45"/>
  <c r="G53" i="45"/>
  <c r="G45" i="45"/>
  <c r="G62" i="45"/>
  <c r="G54" i="45"/>
  <c r="G46" i="45"/>
  <c r="G67" i="45"/>
  <c r="G63" i="45"/>
  <c r="G59" i="45"/>
  <c r="G55" i="45"/>
  <c r="G51" i="45"/>
  <c r="G47" i="45"/>
  <c r="G68" i="45"/>
  <c r="G64" i="45"/>
  <c r="G60" i="45"/>
  <c r="G56" i="45"/>
  <c r="G52" i="45"/>
  <c r="G48" i="45"/>
  <c r="G43" i="45"/>
  <c r="G44" i="45"/>
  <c r="G45" i="44"/>
  <c r="G47" i="44"/>
  <c r="G49" i="44"/>
  <c r="G51" i="44"/>
  <c r="G53" i="44"/>
  <c r="G55" i="44"/>
  <c r="G57" i="44"/>
  <c r="G59" i="44"/>
  <c r="G61" i="44"/>
  <c r="G63" i="44"/>
  <c r="G65" i="44"/>
  <c r="G67" i="44"/>
  <c r="F44" i="43"/>
  <c r="F43" i="43" s="1"/>
  <c r="G68" i="43" s="1"/>
  <c r="A40" i="43"/>
  <c r="G44" i="43" l="1"/>
  <c r="G45" i="43"/>
  <c r="G47" i="43"/>
  <c r="G49" i="43"/>
  <c r="G51" i="43"/>
  <c r="G53" i="43"/>
  <c r="G55" i="43"/>
  <c r="G57" i="43"/>
  <c r="G59" i="43"/>
  <c r="G61" i="43"/>
  <c r="G63" i="43"/>
  <c r="G65" i="43"/>
  <c r="G67" i="43"/>
  <c r="G69" i="43"/>
  <c r="G43" i="43"/>
  <c r="G46" i="43"/>
  <c r="G48" i="43"/>
  <c r="G50" i="43"/>
  <c r="G52" i="43"/>
  <c r="G54" i="43"/>
  <c r="G56" i="43"/>
  <c r="G58" i="43"/>
  <c r="G60" i="43"/>
  <c r="G62" i="43"/>
  <c r="G64" i="43"/>
  <c r="G66" i="43"/>
  <c r="F44" i="42"/>
  <c r="G44" i="42" s="1"/>
  <c r="F43" i="42"/>
  <c r="G68" i="42" s="1"/>
  <c r="A40" i="42"/>
  <c r="G45" i="42" l="1"/>
  <c r="G47" i="42"/>
  <c r="G49" i="42"/>
  <c r="G51" i="42"/>
  <c r="G53" i="42"/>
  <c r="G55" i="42"/>
  <c r="G57" i="42"/>
  <c r="G59" i="42"/>
  <c r="G61" i="42"/>
  <c r="G63" i="42"/>
  <c r="G65" i="42"/>
  <c r="G67" i="42"/>
  <c r="G69" i="42"/>
  <c r="G43" i="42"/>
  <c r="G46" i="42"/>
  <c r="G48" i="42"/>
  <c r="G50" i="42"/>
  <c r="G52" i="42"/>
  <c r="G54" i="42"/>
  <c r="G56" i="42"/>
  <c r="G58" i="42"/>
  <c r="G60" i="42"/>
  <c r="G62" i="42"/>
  <c r="G64" i="42"/>
  <c r="G66" i="42"/>
  <c r="F44" i="41"/>
  <c r="A40" i="41"/>
  <c r="F43" i="41" l="1"/>
  <c r="G68" i="41" s="1"/>
  <c r="G55" i="41"/>
  <c r="G63" i="41"/>
  <c r="G43" i="41"/>
  <c r="G52" i="41"/>
  <c r="G60" i="41"/>
  <c r="F44" i="40"/>
  <c r="G44" i="40" s="1"/>
  <c r="F43" i="40"/>
  <c r="G68" i="40" s="1"/>
  <c r="A40" i="40"/>
  <c r="G64" i="41" l="1"/>
  <c r="G56" i="41"/>
  <c r="G48" i="41"/>
  <c r="G67" i="41"/>
  <c r="G59" i="41"/>
  <c r="G51" i="41"/>
  <c r="G47" i="41"/>
  <c r="G66" i="41"/>
  <c r="G62" i="41"/>
  <c r="G58" i="41"/>
  <c r="G54" i="41"/>
  <c r="G50" i="41"/>
  <c r="G46" i="41"/>
  <c r="G69" i="41"/>
  <c r="G65" i="41"/>
  <c r="G61" i="41"/>
  <c r="G57" i="41"/>
  <c r="G53" i="41"/>
  <c r="G49" i="41"/>
  <c r="G45" i="41"/>
  <c r="G44" i="41"/>
  <c r="G45" i="40"/>
  <c r="G47" i="40"/>
  <c r="G49" i="40"/>
  <c r="G51" i="40"/>
  <c r="G53" i="40"/>
  <c r="G55" i="40"/>
  <c r="G57" i="40"/>
  <c r="G59" i="40"/>
  <c r="G61" i="40"/>
  <c r="G63" i="40"/>
  <c r="G65" i="40"/>
  <c r="G67" i="40"/>
  <c r="G69" i="40"/>
  <c r="G43" i="40"/>
  <c r="G46" i="40"/>
  <c r="G48" i="40"/>
  <c r="G50" i="40"/>
  <c r="G52" i="40"/>
  <c r="G54" i="40"/>
  <c r="G56" i="40"/>
  <c r="G58" i="40"/>
  <c r="G60" i="40"/>
  <c r="G62" i="40"/>
  <c r="G64" i="40"/>
  <c r="G66" i="40"/>
  <c r="F44" i="39"/>
  <c r="F43" i="39"/>
  <c r="G69" i="39" s="1"/>
  <c r="A40" i="39"/>
  <c r="G44" i="39" l="1"/>
  <c r="G46" i="39"/>
  <c r="G50" i="39"/>
  <c r="G54" i="39"/>
  <c r="G58" i="39"/>
  <c r="G62" i="39"/>
  <c r="G66" i="39"/>
  <c r="G43" i="39"/>
  <c r="G48" i="39"/>
  <c r="G52" i="39"/>
  <c r="G56" i="39"/>
  <c r="G60" i="39"/>
  <c r="G64" i="39"/>
  <c r="G68" i="39"/>
  <c r="G45" i="39"/>
  <c r="G47" i="39"/>
  <c r="G49" i="39"/>
  <c r="G51" i="39"/>
  <c r="G53" i="39"/>
  <c r="G55" i="39"/>
  <c r="G57" i="39"/>
  <c r="G59" i="39"/>
  <c r="G61" i="39"/>
  <c r="G63" i="39"/>
  <c r="G65" i="39"/>
  <c r="G67" i="39"/>
  <c r="F44" i="38"/>
  <c r="G44" i="38" s="1"/>
  <c r="F43" i="38"/>
  <c r="G69" i="38" s="1"/>
  <c r="A40" i="38"/>
  <c r="F44" i="37"/>
  <c r="F43" i="37"/>
  <c r="G68" i="37" s="1"/>
  <c r="A40" i="37"/>
  <c r="G43" i="38" l="1"/>
  <c r="G46" i="38"/>
  <c r="G48" i="38"/>
  <c r="G50" i="38"/>
  <c r="G52" i="38"/>
  <c r="G54" i="38"/>
  <c r="G56" i="38"/>
  <c r="G58" i="38"/>
  <c r="G60" i="38"/>
  <c r="G62" i="38"/>
  <c r="G64" i="38"/>
  <c r="G66" i="38"/>
  <c r="G68" i="38"/>
  <c r="G45" i="38"/>
  <c r="G47" i="38"/>
  <c r="G49" i="38"/>
  <c r="G51" i="38"/>
  <c r="G53" i="38"/>
  <c r="G55" i="38"/>
  <c r="G57" i="38"/>
  <c r="G59" i="38"/>
  <c r="G61" i="38"/>
  <c r="G63" i="38"/>
  <c r="G65" i="38"/>
  <c r="G67" i="38"/>
  <c r="G43" i="37"/>
  <c r="G48" i="37"/>
  <c r="G44" i="37"/>
  <c r="G46" i="37"/>
  <c r="G50" i="37"/>
  <c r="G45" i="37"/>
  <c r="G47" i="37"/>
  <c r="G49" i="37"/>
  <c r="G51" i="37"/>
  <c r="G53" i="37"/>
  <c r="G55" i="37"/>
  <c r="G57" i="37"/>
  <c r="G59" i="37"/>
  <c r="G61" i="37"/>
  <c r="G63" i="37"/>
  <c r="G65" i="37"/>
  <c r="G67" i="37"/>
  <c r="G69" i="37"/>
  <c r="G52" i="37"/>
  <c r="G54" i="37"/>
  <c r="G56" i="37"/>
  <c r="G58" i="37"/>
  <c r="G60" i="37"/>
  <c r="G62" i="37"/>
  <c r="G64" i="37"/>
  <c r="G66" i="37"/>
  <c r="F44" i="36" l="1"/>
  <c r="F43" i="36"/>
  <c r="G68" i="36" s="1"/>
  <c r="A40" i="36"/>
  <c r="F44" i="35"/>
  <c r="F43" i="35"/>
  <c r="G68" i="35" s="1"/>
  <c r="A40" i="35"/>
  <c r="F44" i="34"/>
  <c r="F43" i="34"/>
  <c r="G68" i="34" s="1"/>
  <c r="A40" i="34"/>
  <c r="F44" i="33"/>
  <c r="F43" i="33" s="1"/>
  <c r="G69" i="33" s="1"/>
  <c r="A40" i="33"/>
  <c r="F44" i="32"/>
  <c r="F43" i="32"/>
  <c r="G68" i="32" s="1"/>
  <c r="A40" i="32"/>
  <c r="G46" i="36" l="1"/>
  <c r="G50" i="36"/>
  <c r="G44" i="32"/>
  <c r="G43" i="36"/>
  <c r="G44" i="36"/>
  <c r="G48" i="36"/>
  <c r="G52" i="36"/>
  <c r="G45" i="36"/>
  <c r="G47" i="36"/>
  <c r="G49" i="36"/>
  <c r="G51" i="36"/>
  <c r="G53" i="36"/>
  <c r="G55" i="36"/>
  <c r="G57" i="36"/>
  <c r="G59" i="36"/>
  <c r="G61" i="36"/>
  <c r="G63" i="36"/>
  <c r="G65" i="36"/>
  <c r="G67" i="36"/>
  <c r="G69" i="36"/>
  <c r="G54" i="36"/>
  <c r="G56" i="36"/>
  <c r="G58" i="36"/>
  <c r="G60" i="36"/>
  <c r="G62" i="36"/>
  <c r="G64" i="36"/>
  <c r="G66" i="36"/>
  <c r="G44" i="35"/>
  <c r="G45" i="35"/>
  <c r="G47" i="35"/>
  <c r="G49" i="35"/>
  <c r="G51" i="35"/>
  <c r="G53" i="35"/>
  <c r="G55" i="35"/>
  <c r="G57" i="35"/>
  <c r="G59" i="35"/>
  <c r="G61" i="35"/>
  <c r="G63" i="35"/>
  <c r="G65" i="35"/>
  <c r="G67" i="35"/>
  <c r="G69" i="35"/>
  <c r="G43" i="35"/>
  <c r="G46" i="35"/>
  <c r="G48" i="35"/>
  <c r="G50" i="35"/>
  <c r="G52" i="35"/>
  <c r="G54" i="35"/>
  <c r="G56" i="35"/>
  <c r="G58" i="35"/>
  <c r="G60" i="35"/>
  <c r="G62" i="35"/>
  <c r="G64" i="35"/>
  <c r="G66" i="35"/>
  <c r="G45" i="34"/>
  <c r="G47" i="34"/>
  <c r="G49" i="34"/>
  <c r="G51" i="34"/>
  <c r="G53" i="34"/>
  <c r="G55" i="34"/>
  <c r="G57" i="34"/>
  <c r="G59" i="34"/>
  <c r="G61" i="34"/>
  <c r="G63" i="34"/>
  <c r="G65" i="34"/>
  <c r="G67" i="34"/>
  <c r="G69" i="34"/>
  <c r="G43" i="34"/>
  <c r="G44" i="34"/>
  <c r="G46" i="34"/>
  <c r="G48" i="34"/>
  <c r="G50" i="34"/>
  <c r="G52" i="34"/>
  <c r="G54" i="34"/>
  <c r="G56" i="34"/>
  <c r="G58" i="34"/>
  <c r="G60" i="34"/>
  <c r="G62" i="34"/>
  <c r="G64" i="34"/>
  <c r="G66" i="34"/>
  <c r="G44" i="33"/>
  <c r="G46" i="33"/>
  <c r="G50" i="33"/>
  <c r="G54" i="33"/>
  <c r="G58" i="33"/>
  <c r="G62" i="33"/>
  <c r="G43" i="33"/>
  <c r="G48" i="33"/>
  <c r="G52" i="33"/>
  <c r="G56" i="33"/>
  <c r="G60" i="33"/>
  <c r="G64" i="33"/>
  <c r="G68" i="33"/>
  <c r="G66" i="33"/>
  <c r="G45" i="33"/>
  <c r="G47" i="33"/>
  <c r="G49" i="33"/>
  <c r="G51" i="33"/>
  <c r="G53" i="33"/>
  <c r="G55" i="33"/>
  <c r="G57" i="33"/>
  <c r="G59" i="33"/>
  <c r="G61" i="33"/>
  <c r="G63" i="33"/>
  <c r="G65" i="33"/>
  <c r="G67" i="33"/>
  <c r="G45" i="32"/>
  <c r="G47" i="32"/>
  <c r="G49" i="32"/>
  <c r="G51" i="32"/>
  <c r="G53" i="32"/>
  <c r="G55" i="32"/>
  <c r="G57" i="32"/>
  <c r="G59" i="32"/>
  <c r="G61" i="32"/>
  <c r="G63" i="32"/>
  <c r="G65" i="32"/>
  <c r="G67" i="32"/>
  <c r="G69" i="32"/>
  <c r="G43" i="32"/>
  <c r="G46" i="32"/>
  <c r="G48" i="32"/>
  <c r="G50" i="32"/>
  <c r="G52" i="32"/>
  <c r="G54" i="32"/>
  <c r="G56" i="32"/>
  <c r="G58" i="32"/>
  <c r="G60" i="32"/>
  <c r="G62" i="32"/>
  <c r="G64" i="32"/>
  <c r="G66" i="32"/>
  <c r="F44" i="31"/>
  <c r="F43" i="31" s="1"/>
  <c r="G68" i="31" s="1"/>
  <c r="A40" i="31"/>
  <c r="F44" i="30"/>
  <c r="G44" i="30" s="1"/>
  <c r="F43" i="30"/>
  <c r="G68" i="30" s="1"/>
  <c r="A40" i="30"/>
  <c r="F44" i="29"/>
  <c r="F43" i="29" s="1"/>
  <c r="G68" i="29" s="1"/>
  <c r="A40" i="29"/>
  <c r="F44" i="28"/>
  <c r="F43" i="28"/>
  <c r="G68" i="28" s="1"/>
  <c r="A40" i="28"/>
  <c r="G43" i="30" l="1"/>
  <c r="G48" i="30"/>
  <c r="G52" i="30"/>
  <c r="G56" i="30"/>
  <c r="G60" i="30"/>
  <c r="G64" i="30"/>
  <c r="G46" i="30"/>
  <c r="G50" i="30"/>
  <c r="G54" i="30"/>
  <c r="G58" i="30"/>
  <c r="G62" i="30"/>
  <c r="G44" i="31"/>
  <c r="G46" i="31"/>
  <c r="G50" i="31"/>
  <c r="G54" i="31"/>
  <c r="G43" i="31"/>
  <c r="G48" i="31"/>
  <c r="G52" i="31"/>
  <c r="G56" i="31"/>
  <c r="G60" i="31"/>
  <c r="G58" i="31"/>
  <c r="G45" i="31"/>
  <c r="G47" i="31"/>
  <c r="G49" i="31"/>
  <c r="G51" i="31"/>
  <c r="G53" i="31"/>
  <c r="G55" i="31"/>
  <c r="G57" i="31"/>
  <c r="G59" i="31"/>
  <c r="G61" i="31"/>
  <c r="G63" i="31"/>
  <c r="G65" i="31"/>
  <c r="G67" i="31"/>
  <c r="G69" i="31"/>
  <c r="G62" i="31"/>
  <c r="G64" i="31"/>
  <c r="G66" i="31"/>
  <c r="G45" i="30"/>
  <c r="G47" i="30"/>
  <c r="G49" i="30"/>
  <c r="G51" i="30"/>
  <c r="G53" i="30"/>
  <c r="G55" i="30"/>
  <c r="G57" i="30"/>
  <c r="G59" i="30"/>
  <c r="G61" i="30"/>
  <c r="G63" i="30"/>
  <c r="G65" i="30"/>
  <c r="G67" i="30"/>
  <c r="G69" i="30"/>
  <c r="G66" i="30"/>
  <c r="G44" i="29"/>
  <c r="G48" i="29"/>
  <c r="G43" i="29"/>
  <c r="G52" i="29"/>
  <c r="G60" i="29"/>
  <c r="G56" i="29"/>
  <c r="G46" i="29"/>
  <c r="G50" i="29"/>
  <c r="G54" i="29"/>
  <c r="G58" i="29"/>
  <c r="G62" i="29"/>
  <c r="G45" i="29"/>
  <c r="G47" i="29"/>
  <c r="G49" i="29"/>
  <c r="G51" i="29"/>
  <c r="G53" i="29"/>
  <c r="G55" i="29"/>
  <c r="G57" i="29"/>
  <c r="G59" i="29"/>
  <c r="G61" i="29"/>
  <c r="G63" i="29"/>
  <c r="G65" i="29"/>
  <c r="G67" i="29"/>
  <c r="G69" i="29"/>
  <c r="G64" i="29"/>
  <c r="G66" i="29"/>
  <c r="G45" i="28"/>
  <c r="G47" i="28"/>
  <c r="G49" i="28"/>
  <c r="G51" i="28"/>
  <c r="G53" i="28"/>
  <c r="G55" i="28"/>
  <c r="G57" i="28"/>
  <c r="G59" i="28"/>
  <c r="G61" i="28"/>
  <c r="G63" i="28"/>
  <c r="G65" i="28"/>
  <c r="G67" i="28"/>
  <c r="G69" i="28"/>
  <c r="G43" i="28"/>
  <c r="G44" i="28"/>
  <c r="G46" i="28"/>
  <c r="G48" i="28"/>
  <c r="G50" i="28"/>
  <c r="G52" i="28"/>
  <c r="G54" i="28"/>
  <c r="G56" i="28"/>
  <c r="G58" i="28"/>
  <c r="G60" i="28"/>
  <c r="G62" i="28"/>
  <c r="G64" i="28"/>
  <c r="G66" i="28"/>
  <c r="F44" i="27"/>
  <c r="F43" i="27"/>
  <c r="G68" i="27" s="1"/>
  <c r="A40" i="27"/>
  <c r="F44" i="26"/>
  <c r="F43" i="26" s="1"/>
  <c r="G68" i="26" s="1"/>
  <c r="A40" i="26"/>
  <c r="F44" i="25"/>
  <c r="F43" i="25"/>
  <c r="G68" i="25" s="1"/>
  <c r="A40" i="25"/>
  <c r="F44" i="24"/>
  <c r="A40" i="24"/>
  <c r="G44" i="26" l="1"/>
  <c r="G44" i="27"/>
  <c r="G45" i="27"/>
  <c r="G47" i="27"/>
  <c r="G49" i="27"/>
  <c r="G51" i="27"/>
  <c r="G53" i="27"/>
  <c r="G55" i="27"/>
  <c r="G57" i="27"/>
  <c r="G59" i="27"/>
  <c r="G61" i="27"/>
  <c r="G63" i="27"/>
  <c r="G65" i="27"/>
  <c r="G67" i="27"/>
  <c r="G69" i="27"/>
  <c r="G43" i="27"/>
  <c r="G46" i="27"/>
  <c r="G48" i="27"/>
  <c r="G50" i="27"/>
  <c r="G52" i="27"/>
  <c r="G54" i="27"/>
  <c r="G56" i="27"/>
  <c r="G58" i="27"/>
  <c r="G60" i="27"/>
  <c r="G62" i="27"/>
  <c r="G64" i="27"/>
  <c r="G66" i="27"/>
  <c r="G69" i="26"/>
  <c r="G45" i="26"/>
  <c r="G47" i="26"/>
  <c r="G49" i="26"/>
  <c r="G51" i="26"/>
  <c r="G53" i="26"/>
  <c r="G55" i="26"/>
  <c r="G57" i="26"/>
  <c r="G59" i="26"/>
  <c r="G61" i="26"/>
  <c r="G63" i="26"/>
  <c r="G65" i="26"/>
  <c r="G67" i="26"/>
  <c r="G43" i="26"/>
  <c r="G46" i="26"/>
  <c r="G48" i="26"/>
  <c r="G50" i="26"/>
  <c r="G52" i="26"/>
  <c r="G54" i="26"/>
  <c r="G56" i="26"/>
  <c r="G58" i="26"/>
  <c r="G60" i="26"/>
  <c r="G62" i="26"/>
  <c r="G64" i="26"/>
  <c r="G66" i="26"/>
  <c r="G44" i="25"/>
  <c r="G69" i="25"/>
  <c r="G45" i="25"/>
  <c r="G47" i="25"/>
  <c r="G49" i="25"/>
  <c r="G51" i="25"/>
  <c r="G53" i="25"/>
  <c r="G55" i="25"/>
  <c r="G57" i="25"/>
  <c r="G59" i="25"/>
  <c r="G61" i="25"/>
  <c r="G63" i="25"/>
  <c r="G65" i="25"/>
  <c r="G67" i="25"/>
  <c r="G43" i="25"/>
  <c r="G46" i="25"/>
  <c r="G48" i="25"/>
  <c r="G50" i="25"/>
  <c r="G52" i="25"/>
  <c r="G54" i="25"/>
  <c r="G56" i="25"/>
  <c r="G58" i="25"/>
  <c r="G60" i="25"/>
  <c r="G62" i="25"/>
  <c r="G64" i="25"/>
  <c r="G66" i="25"/>
  <c r="F43" i="24"/>
  <c r="G68" i="24" s="1"/>
  <c r="G51" i="24"/>
  <c r="G59" i="24"/>
  <c r="G67" i="24"/>
  <c r="G48" i="24"/>
  <c r="G50" i="24"/>
  <c r="G52" i="24"/>
  <c r="G54" i="24"/>
  <c r="G56" i="24"/>
  <c r="G58" i="24"/>
  <c r="G60" i="24"/>
  <c r="G62" i="24"/>
  <c r="G64" i="24"/>
  <c r="G66" i="24"/>
  <c r="G43" i="24" l="1"/>
  <c r="G63" i="24"/>
  <c r="G55" i="24"/>
  <c r="G47" i="24"/>
  <c r="G46" i="24"/>
  <c r="G69" i="24"/>
  <c r="G65" i="24"/>
  <c r="G61" i="24"/>
  <c r="G57" i="24"/>
  <c r="G53" i="24"/>
  <c r="G49" i="24"/>
  <c r="G45" i="24"/>
  <c r="G44" i="24"/>
</calcChain>
</file>

<file path=xl/sharedStrings.xml><?xml version="1.0" encoding="utf-8"?>
<sst xmlns="http://schemas.openxmlformats.org/spreadsheetml/2006/main" count="1495" uniqueCount="97">
  <si>
    <t>Informační povinnost dle § 239 zákona č. 240/2013 Sb.</t>
  </si>
  <si>
    <t xml:space="preserve"> o investičních společnostech a investičních fondech</t>
  </si>
  <si>
    <t>Informace ke dni</t>
  </si>
  <si>
    <t>Název investiční společnosti</t>
  </si>
  <si>
    <t xml:space="preserve">REICO investiční společnost České spořitelny, a. s.  </t>
  </si>
  <si>
    <t>IČ IS</t>
  </si>
  <si>
    <t>Zkrácený název fondu</t>
  </si>
  <si>
    <t>ČS nemovitostní fond</t>
  </si>
  <si>
    <t>Právní typ</t>
  </si>
  <si>
    <t>OPF</t>
  </si>
  <si>
    <t>IČ fondu</t>
  </si>
  <si>
    <t>Měna:</t>
  </si>
  <si>
    <t>CZK</t>
  </si>
  <si>
    <t xml:space="preserve">ISIN/SIN </t>
  </si>
  <si>
    <t>CZ0008472545</t>
  </si>
  <si>
    <t>Jmenovitá hodnota PL, Kč:</t>
  </si>
  <si>
    <t>Dvoutýdenní údaje fondu kolektivního investování dle § 239 odst. 1 písm. a) zákona o investičních společnostech a investičních fondech:</t>
  </si>
  <si>
    <t>Druh fondu</t>
  </si>
  <si>
    <t>speciální</t>
  </si>
  <si>
    <t>Typ fondu</t>
  </si>
  <si>
    <t>nemovitostí</t>
  </si>
  <si>
    <t>Hodnota jednoho podílového listu, Kč</t>
  </si>
  <si>
    <t>Hodnota výnosu vyplacená investorům od posledního hlášení, Kč</t>
  </si>
  <si>
    <t xml:space="preserve">- - - </t>
  </si>
  <si>
    <t>Hodnota vlastního kapitálu fondu, tis. Kč</t>
  </si>
  <si>
    <t>Měsíční údaje otevřeného podílového fondu dle § 239 odst. 1 písm b) zákona o investičních společnostech a investičních fondech:</t>
  </si>
  <si>
    <t>Počet podílových listů vydaných otevřeným podílovým fondem, ks</t>
  </si>
  <si>
    <t>Částka inkasovaná do majetku otevřeného podílového fondu za vydané podílové listy, tis. Kč</t>
  </si>
  <si>
    <t>(v tis. Kč)</t>
  </si>
  <si>
    <t>Počet podílových listů odkoupených z otevřeného podílového fondu, ks</t>
  </si>
  <si>
    <t>Částka, kterou  otevřený podílový fond vyplatil                                    za odkoupené podílové listy, tis. Kč</t>
  </si>
  <si>
    <t>Měsíční údaje fondu kolektivního investování dle § 239 odst. 1 písm. c) zákona o investičních společnostech a investičních fondech: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</si>
  <si>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</si>
  <si>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</si>
  <si>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</si>
  <si>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</si>
  <si>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</si>
  <si>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</si>
  <si>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</si>
  <si>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</si>
  <si>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</si>
  <si>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</si>
  <si>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</si>
  <si>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</si>
  <si>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</si>
  <si>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</si>
  <si>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</si>
  <si>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</si>
  <si>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</si>
  <si>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</si>
  <si>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</si>
  <si>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</si>
  <si>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</si>
  <si>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</si>
  <si>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</si>
  <si>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</si>
  <si>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</si>
  <si>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</si>
  <si>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</si>
  <si>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</si>
  <si>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</si>
  <si>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Uveřejněno dne</t>
  </si>
  <si>
    <t>za období: 1. - 31.12.2016</t>
  </si>
  <si>
    <t>25/1/2017</t>
  </si>
  <si>
    <t>za období: 1. - 31.1.2017</t>
  </si>
  <si>
    <t>13/2/2017</t>
  </si>
  <si>
    <t>22/2/2017</t>
  </si>
  <si>
    <t>10/3/2017</t>
  </si>
  <si>
    <t>za období: 1. - 28.2.2017</t>
  </si>
  <si>
    <t>22/3/2017</t>
  </si>
  <si>
    <t>13/4/2017</t>
  </si>
  <si>
    <t>za období: 1. - 31.3.2017</t>
  </si>
  <si>
    <t>28/4/2017</t>
  </si>
  <si>
    <t>11/5/2017</t>
  </si>
  <si>
    <t>za období: 1. - 30.4.2017</t>
  </si>
  <si>
    <t>24/5/2017</t>
  </si>
  <si>
    <t>14/6/2017</t>
  </si>
  <si>
    <t>za období: 1. - 31.5.2017</t>
  </si>
  <si>
    <t>28/6/2017</t>
  </si>
  <si>
    <t>za období: 1. - 30.6.2017</t>
  </si>
  <si>
    <t>13/7/2017</t>
  </si>
  <si>
    <t>20/7/2017</t>
  </si>
  <si>
    <t>za období: 1. - 31.7.2017</t>
  </si>
  <si>
    <t>10/8/2017</t>
  </si>
  <si>
    <t>18/8/2017</t>
  </si>
  <si>
    <t>za období: 1. - 31.8.2017</t>
  </si>
  <si>
    <t>8/9/2017</t>
  </si>
  <si>
    <t>22/9/2017</t>
  </si>
  <si>
    <t>za období: 1. - 30.9.2017</t>
  </si>
  <si>
    <t>13/10/2017</t>
  </si>
  <si>
    <t>26/10/2017</t>
  </si>
  <si>
    <t>za období: 1. - 31.10.2017</t>
  </si>
  <si>
    <t>13/11/2017</t>
  </si>
  <si>
    <t>16/11/2017</t>
  </si>
  <si>
    <t>za období: 1. - 30.11.2017</t>
  </si>
  <si>
    <t>14/12/2017</t>
  </si>
  <si>
    <t>22/12/2017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</si>
</sst>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,##0.0000"/>
    <numFmt numFmtId="166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4" fillId="0" borderId="0" xfId="0" applyFont="1" applyFill="1" applyAlignment="1" applyProtection="1">
      <alignment horizontal="centerContinuous"/>
      <protection hidden="1"/>
    </xf>
    <xf numFmtId="0" fontId="3" fillId="0" borderId="0" xfId="0" applyFont="1" applyFill="1" applyProtection="1">
      <protection hidden="1"/>
    </xf>
    <xf numFmtId="14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hidden="1"/>
    </xf>
    <xf numFmtId="49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centerContinuous"/>
      <protection hidden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0" xfId="0" applyFont="1" applyFill="1" applyBorder="1" applyProtection="1">
      <protection hidden="1"/>
    </xf>
    <xf numFmtId="49" fontId="3" fillId="0" borderId="0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3" fillId="0" borderId="3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locked="0" hidden="1"/>
    </xf>
    <xf numFmtId="3" fontId="3" fillId="0" borderId="1" xfId="0" applyNumberFormat="1" applyFont="1" applyFill="1" applyBorder="1" applyAlignment="1" applyProtection="1">
      <alignment horizontal="center"/>
      <protection locked="0" hidden="1"/>
    </xf>
    <xf numFmtId="0" fontId="0" fillId="0" borderId="3" xfId="0" applyFill="1" applyBorder="1" applyProtection="1"/>
    <xf numFmtId="0" fontId="0" fillId="0" borderId="4" xfId="0" applyFill="1" applyBorder="1" applyProtection="1"/>
    <xf numFmtId="165" fontId="7" fillId="0" borderId="1" xfId="0" applyNumberFormat="1" applyFont="1" applyFill="1" applyBorder="1" applyAlignment="1" applyProtection="1">
      <alignment horizontal="right" vertical="center" indent="1"/>
      <protection locked="0"/>
    </xf>
    <xf numFmtId="4" fontId="0" fillId="0" borderId="1" xfId="0" quotePrefix="1" applyNumberFormat="1" applyFill="1" applyBorder="1" applyAlignment="1" applyProtection="1">
      <alignment horizontal="right" vertical="center" indent="1"/>
      <protection locked="0"/>
    </xf>
    <xf numFmtId="3" fontId="7" fillId="0" borderId="7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3" fontId="7" fillId="0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9" fillId="0" borderId="0" xfId="0" applyFont="1" applyFill="1" applyAlignment="1" applyProtection="1">
      <alignment vertical="top"/>
    </xf>
    <xf numFmtId="49" fontId="9" fillId="0" borderId="0" xfId="0" applyNumberFormat="1" applyFont="1" applyFill="1" applyAlignment="1" applyProtection="1">
      <alignment vertical="top"/>
    </xf>
    <xf numFmtId="0" fontId="10" fillId="0" borderId="0" xfId="0" applyFont="1" applyFill="1" applyProtection="1"/>
    <xf numFmtId="0" fontId="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6" fontId="9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10" fontId="7" fillId="0" borderId="7" xfId="1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16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12" fillId="0" borderId="0" xfId="0" applyFont="1" applyFill="1" applyAlignment="1" applyProtection="1">
      <alignment horizontal="justify"/>
    </xf>
    <xf numFmtId="0" fontId="10" fillId="0" borderId="0" xfId="0" applyFont="1" applyFill="1" applyAlignment="1" applyProtection="1">
      <alignment shrinkToFit="1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8" fillId="0" borderId="2" xfId="0" applyFont="1" applyFill="1" applyBorder="1" applyAlignment="1" applyProtection="1">
      <alignment horizontal="left" vertical="center" wrapText="1" indent="2"/>
    </xf>
    <xf numFmtId="0" fontId="8" fillId="0" borderId="3" xfId="0" applyFont="1" applyFill="1" applyBorder="1" applyAlignment="1" applyProtection="1">
      <alignment horizontal="left" vertical="center" wrapText="1" indent="2"/>
    </xf>
    <xf numFmtId="0" fontId="8" fillId="0" borderId="4" xfId="0" applyFont="1" applyFill="1" applyBorder="1" applyAlignment="1" applyProtection="1">
      <alignment horizontal="left" vertical="center" wrapText="1" indent="2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166" fontId="11" fillId="0" borderId="0" xfId="0" applyNumberFormat="1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42750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0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1.12505588881193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13293327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624420964</v>
      </c>
      <c r="G33" s="40" t="s">
        <v>62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697015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57100773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63806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42735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13201585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6681800</v>
      </c>
      <c r="G44" s="51">
        <f t="shared" si="0"/>
        <v>0.50613619500991736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5357661</v>
      </c>
      <c r="G45" s="51">
        <f t="shared" si="0"/>
        <v>0.40583467818447555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1324139</v>
      </c>
      <c r="G47" s="51">
        <f t="shared" si="0"/>
        <v>0.10030151682544179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6518147</v>
      </c>
      <c r="G57" s="51">
        <f t="shared" si="0"/>
        <v>0.49373972897951268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1638</v>
      </c>
      <c r="G69" s="51">
        <f t="shared" si="0"/>
        <v>1.2407601056994293E-4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63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42886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6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1.126143225939372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14928485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520573204</v>
      </c>
      <c r="G33" s="40" t="s">
        <v>77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586400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69713836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78525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42886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15079379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8193518</v>
      </c>
      <c r="G44" s="51">
        <f t="shared" si="0"/>
        <v>0.54335911313058716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6708999</v>
      </c>
      <c r="G45" s="51">
        <f t="shared" si="0"/>
        <v>0.44491215453898997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1484519</v>
      </c>
      <c r="G47" s="51">
        <f t="shared" si="0"/>
        <v>9.8446958591597175E-2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6869209</v>
      </c>
      <c r="G57" s="51">
        <f t="shared" si="0"/>
        <v>0.45553659736253066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16652</v>
      </c>
      <c r="G69" s="51">
        <f t="shared" si="0"/>
        <v>1.1042895068822131E-3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76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42901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7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1.1253797859577099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15083459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520573204</v>
      </c>
      <c r="G33" s="40" t="s">
        <v>77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586400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69713836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78525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42886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15079379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8193518</v>
      </c>
      <c r="G44" s="51">
        <f t="shared" si="0"/>
        <v>0.54335911313058716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6708999</v>
      </c>
      <c r="G45" s="51">
        <f t="shared" si="0"/>
        <v>0.44491215453898997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1484519</v>
      </c>
      <c r="G47" s="51">
        <f t="shared" si="0"/>
        <v>9.8446958591597175E-2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6869209</v>
      </c>
      <c r="G57" s="51">
        <f t="shared" si="0"/>
        <v>0.45553659736253066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16652</v>
      </c>
      <c r="G69" s="51">
        <f t="shared" si="0"/>
        <v>1.1042895068822131E-3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78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42916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8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1.1324215837990106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15362911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387989052</v>
      </c>
      <c r="G33" s="40" t="s">
        <v>79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437410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77858704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87877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42916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15512293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8003156</v>
      </c>
      <c r="G44" s="51">
        <f t="shared" si="0"/>
        <v>0.51592346792314969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6532533</v>
      </c>
      <c r="G45" s="51">
        <f t="shared" si="0"/>
        <v>0.42111975321765777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1470623</v>
      </c>
      <c r="G47" s="51">
        <f t="shared" si="0"/>
        <v>9.4803714705491954E-2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6983205</v>
      </c>
      <c r="G57" s="51">
        <f t="shared" si="0"/>
        <v>0.45017232462022216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525932</v>
      </c>
      <c r="G69" s="51">
        <f t="shared" si="0"/>
        <v>3.3904207456628109E-2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80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4" workbookViewId="0">
      <selection activeCell="A4"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42931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9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1.1320075628587201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15424524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387989052</v>
      </c>
      <c r="G33" s="40" t="s">
        <v>79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437410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77858704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87877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42916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15512293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8003156</v>
      </c>
      <c r="G44" s="51">
        <f t="shared" si="0"/>
        <v>0.51592346792314969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6532533</v>
      </c>
      <c r="G45" s="51">
        <f t="shared" si="0"/>
        <v>0.42111975321765777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1470623</v>
      </c>
      <c r="G47" s="51">
        <f t="shared" si="0"/>
        <v>9.4803714705491954E-2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6983205</v>
      </c>
      <c r="G57" s="51">
        <f t="shared" si="0"/>
        <v>0.45017232462022216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525932</v>
      </c>
      <c r="G69" s="51">
        <f t="shared" si="0"/>
        <v>3.3904207456628109E-2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81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42947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9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1.1316999999999999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15574496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246788521</v>
      </c>
      <c r="G33" s="40" t="s">
        <v>82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279391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51492668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58298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42947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15740469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8718183</v>
      </c>
      <c r="G44" s="51">
        <f t="shared" si="0"/>
        <v>0.55387059940844208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7253963</v>
      </c>
      <c r="G45" s="51">
        <f t="shared" si="0"/>
        <v>0.46084795821522218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1464220</v>
      </c>
      <c r="G47" s="51">
        <f t="shared" si="0"/>
        <v>9.3022641193219846E-2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6991236</v>
      </c>
      <c r="G57" s="51">
        <f t="shared" si="0"/>
        <v>0.44415677830184092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31050</v>
      </c>
      <c r="G69" s="51">
        <f t="shared" si="0"/>
        <v>1.9726222897170345E-3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83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42962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0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1.1322736637228401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15675705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246788521</v>
      </c>
      <c r="G33" s="40" t="s">
        <v>82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279391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51492668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58298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42947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15740469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8718183</v>
      </c>
      <c r="G44" s="51">
        <f t="shared" si="0"/>
        <v>0.55387059940844208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7253963</v>
      </c>
      <c r="G45" s="51">
        <f t="shared" si="0"/>
        <v>0.46084795821522218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1464220</v>
      </c>
      <c r="G47" s="51">
        <f t="shared" si="0"/>
        <v>9.3022641193219846E-2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6991236</v>
      </c>
      <c r="G57" s="51">
        <f t="shared" si="0"/>
        <v>0.44415677830184092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31050</v>
      </c>
      <c r="G69" s="51">
        <f t="shared" si="0"/>
        <v>1.9726222897170345E-3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84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42978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0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1.13191724778189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15806152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281534792</v>
      </c>
      <c r="G33" s="40" t="s">
        <v>85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318655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79201840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89637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42978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15979364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7501768</v>
      </c>
      <c r="G44" s="51">
        <f t="shared" si="0"/>
        <v>0.469465993765459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6034783</v>
      </c>
      <c r="G45" s="51">
        <f t="shared" si="0"/>
        <v>0.3776610258080359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1466985</v>
      </c>
      <c r="G47" s="51">
        <f t="shared" si="0"/>
        <v>9.1804967957423086E-2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7010584</v>
      </c>
      <c r="G57" s="51">
        <f t="shared" si="0"/>
        <v>0.43872734859785406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1467012</v>
      </c>
      <c r="G69" s="51">
        <f t="shared" si="0"/>
        <v>9.1806657636686911E-2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86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42993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1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1.1329996949836101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15955790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281534792</v>
      </c>
      <c r="G33" s="40" t="s">
        <v>85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318655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79201840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89637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42978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15979364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7501768</v>
      </c>
      <c r="G44" s="51">
        <f t="shared" si="0"/>
        <v>0.469465993765459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6034783</v>
      </c>
      <c r="G45" s="51">
        <f t="shared" si="0"/>
        <v>0.3776610258080359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1466985</v>
      </c>
      <c r="G47" s="51">
        <f t="shared" si="0"/>
        <v>9.1804967957423086E-2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7010584</v>
      </c>
      <c r="G57" s="51">
        <f t="shared" si="0"/>
        <v>0.43872734859785406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1467012</v>
      </c>
      <c r="G69" s="51">
        <f t="shared" si="0"/>
        <v>9.1806657636686911E-2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87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43008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2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1.1304000000000001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16034922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295039038</v>
      </c>
      <c r="G33" s="40" t="s">
        <v>88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333938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73994524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83744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43008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16220459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5707969</v>
      </c>
      <c r="G44" s="51">
        <f t="shared" si="0"/>
        <v>0.35189935130688965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4242376</v>
      </c>
      <c r="G45" s="51">
        <f t="shared" si="0"/>
        <v>0.26154475653247544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1465593</v>
      </c>
      <c r="G47" s="51">
        <f t="shared" si="0"/>
        <v>9.035459477441421E-2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8129493</v>
      </c>
      <c r="G57" s="51">
        <f t="shared" si="0"/>
        <v>0.50118760511031157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2382997</v>
      </c>
      <c r="G69" s="51">
        <f t="shared" si="0"/>
        <v>0.14691304358279875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89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43023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3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1.1317555951820299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16169137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295039038</v>
      </c>
      <c r="G33" s="40" t="s">
        <v>88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333938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73994524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83744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43008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16220459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5707969</v>
      </c>
      <c r="G44" s="51">
        <f t="shared" si="0"/>
        <v>0.35189935130688965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4242376</v>
      </c>
      <c r="G45" s="51">
        <f t="shared" si="0"/>
        <v>0.26154475653247544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1465593</v>
      </c>
      <c r="G47" s="51">
        <f t="shared" si="0"/>
        <v>9.035459477441421E-2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8129493</v>
      </c>
      <c r="G57" s="51">
        <f t="shared" si="0"/>
        <v>0.50118760511031157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2382997</v>
      </c>
      <c r="G69" s="51">
        <f t="shared" si="0"/>
        <v>0.14691304358279875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90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3" workbookViewId="0">
      <selection activeCell="A13"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42766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1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1.12454478668194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13481462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406589457</v>
      </c>
      <c r="G33" s="40" t="s">
        <v>64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457179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82024423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92231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42766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13591994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6625310</v>
      </c>
      <c r="G44" s="51">
        <f t="shared" si="0"/>
        <v>0.48744209274959949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5304605</v>
      </c>
      <c r="G45" s="51">
        <f t="shared" si="0"/>
        <v>0.3902742305507198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1320705</v>
      </c>
      <c r="G47" s="51">
        <f t="shared" si="0"/>
        <v>9.7167862198879726E-2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6534414</v>
      </c>
      <c r="G57" s="51">
        <f t="shared" si="0"/>
        <v>0.48075462658385515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432270</v>
      </c>
      <c r="G69" s="51">
        <f t="shared" si="0"/>
        <v>3.1803280666545322E-2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65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3" workbookViewId="0">
      <selection activeCell="A13"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43039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4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1.1298999999999999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16345305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370585050</v>
      </c>
      <c r="G33" s="40" t="s">
        <v>91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418929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89972112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101690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43039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16542091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6022675</v>
      </c>
      <c r="G44" s="51">
        <f t="shared" si="0"/>
        <v>0.36408184430855811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4568562</v>
      </c>
      <c r="G45" s="51">
        <f t="shared" si="0"/>
        <v>0.27617802368515565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1454113</v>
      </c>
      <c r="G47" s="51">
        <f t="shared" si="0"/>
        <v>8.7903820623402448E-2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8150763</v>
      </c>
      <c r="G57" s="51">
        <f t="shared" si="0"/>
        <v>0.49272870038013938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2368653</v>
      </c>
      <c r="G69" s="51">
        <f t="shared" si="0"/>
        <v>0.14318945531130253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92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43054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4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1.1283000000000001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16438601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370585050</v>
      </c>
      <c r="G33" s="40" t="s">
        <v>91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418929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89972112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101690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43039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16542091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6022675</v>
      </c>
      <c r="G44" s="51">
        <f t="shared" si="0"/>
        <v>0.36408184430855811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4568562</v>
      </c>
      <c r="G45" s="51">
        <f t="shared" si="0"/>
        <v>0.27617802368515565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1454113</v>
      </c>
      <c r="G47" s="51">
        <f t="shared" si="0"/>
        <v>8.7903820623402448E-2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8150763</v>
      </c>
      <c r="G57" s="51">
        <f t="shared" si="0"/>
        <v>0.49272870038013938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2368653</v>
      </c>
      <c r="G69" s="51">
        <f t="shared" si="0"/>
        <v>0.14318945531130253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93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43069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5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1.1274381891152401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16609617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368479290</v>
      </c>
      <c r="G33" s="40" t="s">
        <v>94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408172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95238079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107487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43069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16836169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6333912</v>
      </c>
      <c r="G44" s="51">
        <f t="shared" si="0"/>
        <v>0.37620862560835544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4882383</v>
      </c>
      <c r="G45" s="51">
        <f t="shared" si="0"/>
        <v>0.28999370343692799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1451529</v>
      </c>
      <c r="G47" s="51">
        <f t="shared" si="0"/>
        <v>8.6214922171427483E-2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8117750</v>
      </c>
      <c r="G57" s="51">
        <f t="shared" si="0"/>
        <v>0.48216135155212564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2384507</v>
      </c>
      <c r="G69" s="51">
        <f t="shared" si="0"/>
        <v>0.14163002283951889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95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K28" sqref="K28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43084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76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1.1527000000000001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17199688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368479290</v>
      </c>
      <c r="G33" s="40" t="s">
        <v>94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408172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95238079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107487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43069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16836169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6333912</v>
      </c>
      <c r="G44" s="51">
        <f t="shared" si="0"/>
        <v>0.37620862560835544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4882383</v>
      </c>
      <c r="G45" s="51">
        <f t="shared" si="0"/>
        <v>0.28999370343692799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1451529</v>
      </c>
      <c r="G47" s="51">
        <f t="shared" si="0"/>
        <v>8.6214922171427483E-2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8117750</v>
      </c>
      <c r="G57" s="51">
        <f t="shared" si="0"/>
        <v>0.48216135155212564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2384507</v>
      </c>
      <c r="G69" s="51">
        <f t="shared" si="0"/>
        <v>0.14163002283951889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96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4:D44"/>
    <mergeCell ref="A45:D45"/>
    <mergeCell ref="A46:D46"/>
    <mergeCell ref="A47:D47"/>
    <mergeCell ref="A48:D48"/>
    <mergeCell ref="A49:D49"/>
    <mergeCell ref="A35:D35"/>
    <mergeCell ref="A36:D36"/>
    <mergeCell ref="A40:B40"/>
    <mergeCell ref="F40:F41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6" workbookViewId="0">
      <selection activeCell="A16"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42781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1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1.1245900089982701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13691344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406589457</v>
      </c>
      <c r="G33" s="40" t="s">
        <v>64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457179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82024423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92231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42766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13591994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6625310</v>
      </c>
      <c r="G44" s="51">
        <f t="shared" si="0"/>
        <v>0.48744209274959949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5304605</v>
      </c>
      <c r="G45" s="51">
        <f t="shared" si="0"/>
        <v>0.3902742305507198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1320705</v>
      </c>
      <c r="G47" s="51">
        <f t="shared" si="0"/>
        <v>9.7167862198879726E-2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6534414</v>
      </c>
      <c r="G57" s="51">
        <f t="shared" si="0"/>
        <v>0.48075462658385515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432270</v>
      </c>
      <c r="G69" s="51">
        <f t="shared" si="0"/>
        <v>3.1803280666545322E-2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66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42794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2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1.1241392711101099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13830812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374176327</v>
      </c>
      <c r="G33" s="40" t="s">
        <v>68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420700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59080533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66426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42794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13941067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7140119</v>
      </c>
      <c r="G44" s="51">
        <f t="shared" si="0"/>
        <v>0.51216445627870522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5640621</v>
      </c>
      <c r="G45" s="51">
        <f t="shared" si="0"/>
        <v>0.40460468341483474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1499498</v>
      </c>
      <c r="G47" s="51">
        <f t="shared" si="0"/>
        <v>0.10755977286387046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6800907</v>
      </c>
      <c r="G57" s="51">
        <f t="shared" si="0"/>
        <v>0.48783260276993146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41</v>
      </c>
      <c r="G69" s="51">
        <f t="shared" si="0"/>
        <v>2.9409513633353888E-6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67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42809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2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1.12545180708709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14025532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374176327</v>
      </c>
      <c r="G33" s="40" t="s">
        <v>68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420700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59080533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66426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42794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13941067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7140119</v>
      </c>
      <c r="G44" s="51">
        <f t="shared" si="0"/>
        <v>0.51216445627870522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5640621</v>
      </c>
      <c r="G45" s="51">
        <f t="shared" si="0"/>
        <v>0.40460468341483474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1499498</v>
      </c>
      <c r="G47" s="51">
        <f t="shared" si="0"/>
        <v>0.10755977286387046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6800907</v>
      </c>
      <c r="G57" s="51">
        <f t="shared" si="0"/>
        <v>0.48783260276993146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41</v>
      </c>
      <c r="G69" s="51">
        <f t="shared" si="0"/>
        <v>2.9409513633353888E-6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69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42825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3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1.12511862285044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14155573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372705765</v>
      </c>
      <c r="G33" s="40" t="s">
        <v>71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419119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94769817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106582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42825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14270038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7443181</v>
      </c>
      <c r="G44" s="51">
        <f t="shared" si="0"/>
        <v>0.52159503709800914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5941315</v>
      </c>
      <c r="G45" s="51">
        <f t="shared" si="0"/>
        <v>0.41634892633081988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1501866</v>
      </c>
      <c r="G47" s="51">
        <f t="shared" si="0"/>
        <v>0.10524611076718927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6824744</v>
      </c>
      <c r="G57" s="51">
        <f t="shared" si="0"/>
        <v>0.47825689041612923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2113</v>
      </c>
      <c r="G69" s="51">
        <f t="shared" si="0"/>
        <v>1.4807248586163542E-4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70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42840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4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1.12700551724077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14352216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372705765</v>
      </c>
      <c r="G33" s="40" t="s">
        <v>71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419119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94769817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106582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42825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14270038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7443181</v>
      </c>
      <c r="G44" s="51">
        <f t="shared" si="0"/>
        <v>0.52159503709800914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5941315</v>
      </c>
      <c r="G45" s="51">
        <f t="shared" si="0"/>
        <v>0.41634892633081988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1501866</v>
      </c>
      <c r="G47" s="51">
        <f t="shared" si="0"/>
        <v>0.10524611076718927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6824744</v>
      </c>
      <c r="G57" s="51">
        <f t="shared" si="0"/>
        <v>0.47825689041612923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2113</v>
      </c>
      <c r="G69" s="51">
        <f t="shared" si="0"/>
        <v>1.4807248586163542E-4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72</v>
      </c>
      <c r="C72" s="42"/>
      <c r="D72" s="42"/>
      <c r="E72" s="42"/>
      <c r="F72" s="42"/>
      <c r="G72" s="42"/>
      <c r="H72" s="42"/>
    </row>
  </sheetData>
  <mergeCells count="38">
    <mergeCell ref="A68:D68"/>
    <mergeCell ref="A69:D69"/>
    <mergeCell ref="A62:D62"/>
    <mergeCell ref="A63:D63"/>
    <mergeCell ref="A64:D64"/>
    <mergeCell ref="A65:D65"/>
    <mergeCell ref="A66:D66"/>
    <mergeCell ref="A67:D67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G40:G41"/>
    <mergeCell ref="A43:D43"/>
    <mergeCell ref="D8:H8"/>
    <mergeCell ref="D12:H12"/>
    <mergeCell ref="B20:C20"/>
    <mergeCell ref="D20:F20"/>
    <mergeCell ref="A33:D33"/>
    <mergeCell ref="A34:D3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42855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5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1.126471582590276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14424958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298408060</v>
      </c>
      <c r="G33" s="40" t="s">
        <v>74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335734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74378725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83704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42855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14572226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7702062</v>
      </c>
      <c r="G44" s="51">
        <f t="shared" si="0"/>
        <v>0.52854395752577543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6205296</v>
      </c>
      <c r="G45" s="51">
        <f t="shared" si="0"/>
        <v>0.42583034328454694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1496766</v>
      </c>
      <c r="G47" s="51">
        <f t="shared" si="0"/>
        <v>0.10271361424122849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6870021</v>
      </c>
      <c r="G57" s="51">
        <f t="shared" si="0"/>
        <v>0.47144622928576596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143</v>
      </c>
      <c r="G69" s="51">
        <f t="shared" si="0"/>
        <v>9.8131884586472922E-6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73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XFD1048576"/>
    </sheetView>
  </sheetViews>
  <sheetFormatPr defaultRowHeight="15" x14ac:dyDescent="0.25"/>
  <cols>
    <col min="3" max="3" width="16" bestFit="1" customWidth="1"/>
    <col min="4" max="4" width="17.28515625" customWidth="1"/>
    <col min="6" max="6" width="14.7109375" customWidth="1"/>
    <col min="7" max="7" width="16.28515625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/>
      <c r="B3" s="2"/>
      <c r="C3" s="2"/>
      <c r="D3" s="2"/>
      <c r="E3" s="2"/>
      <c r="F3" s="2"/>
      <c r="G3" s="2"/>
      <c r="H3" s="2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 t="s">
        <v>2</v>
      </c>
      <c r="B6" s="4"/>
      <c r="C6" s="4"/>
      <c r="D6" s="5">
        <v>42870</v>
      </c>
      <c r="E6" s="6"/>
      <c r="F6" s="4"/>
      <c r="G6" s="4"/>
      <c r="H6" s="4"/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4" t="s">
        <v>3</v>
      </c>
      <c r="B8" s="4"/>
      <c r="C8" s="4"/>
      <c r="D8" s="94" t="s">
        <v>4</v>
      </c>
      <c r="E8" s="95"/>
      <c r="F8" s="95"/>
      <c r="G8" s="95"/>
      <c r="H8" s="96"/>
    </row>
    <row r="9" spans="1:8" x14ac:dyDescent="0.25">
      <c r="A9" s="4"/>
      <c r="B9" s="4"/>
      <c r="C9" s="4"/>
      <c r="D9" s="7"/>
      <c r="E9" s="8"/>
      <c r="F9" s="8"/>
      <c r="G9" s="8"/>
      <c r="H9" s="8"/>
    </row>
    <row r="10" spans="1:8" x14ac:dyDescent="0.25">
      <c r="A10" s="4" t="s">
        <v>5</v>
      </c>
      <c r="B10" s="9">
        <v>27567117</v>
      </c>
      <c r="C10" s="4"/>
      <c r="D10" s="4"/>
      <c r="E10" s="4"/>
      <c r="F10" s="10"/>
      <c r="G10" s="11"/>
      <c r="H10" s="12"/>
    </row>
    <row r="11" spans="1:8" x14ac:dyDescent="0.25">
      <c r="A11" s="4"/>
      <c r="B11" s="4"/>
      <c r="C11" s="4"/>
      <c r="D11" s="4"/>
      <c r="E11" s="4"/>
      <c r="F11" s="4"/>
      <c r="G11" s="12"/>
      <c r="H11" s="12"/>
    </row>
    <row r="12" spans="1:8" x14ac:dyDescent="0.25">
      <c r="A12" s="4" t="s">
        <v>6</v>
      </c>
      <c r="B12" s="4"/>
      <c r="C12" s="4"/>
      <c r="D12" s="94" t="s">
        <v>7</v>
      </c>
      <c r="E12" s="95"/>
      <c r="F12" s="95"/>
      <c r="G12" s="95"/>
      <c r="H12" s="96"/>
    </row>
    <row r="13" spans="1:8" x14ac:dyDescent="0.25">
      <c r="A13" s="4"/>
      <c r="B13" s="4"/>
      <c r="C13" s="4"/>
      <c r="D13" s="13"/>
      <c r="E13" s="12"/>
      <c r="F13" s="12"/>
      <c r="G13" s="12"/>
      <c r="H13" s="12"/>
    </row>
    <row r="14" spans="1:8" x14ac:dyDescent="0.25">
      <c r="A14" s="4" t="s">
        <v>8</v>
      </c>
      <c r="B14" s="14" t="s">
        <v>9</v>
      </c>
      <c r="C14" s="6"/>
      <c r="D14" s="13"/>
      <c r="E14" s="15"/>
      <c r="F14" s="12"/>
      <c r="G14" s="16"/>
      <c r="H14" s="12"/>
    </row>
    <row r="15" spans="1:8" x14ac:dyDescent="0.25">
      <c r="A15" s="4"/>
      <c r="B15" s="4"/>
      <c r="C15" s="12"/>
      <c r="D15" s="13"/>
      <c r="E15" s="12"/>
      <c r="F15" s="12"/>
      <c r="G15" s="12"/>
      <c r="H15" s="12"/>
    </row>
    <row r="16" spans="1:8" x14ac:dyDescent="0.25">
      <c r="A16" s="4" t="s">
        <v>10</v>
      </c>
      <c r="B16" s="9">
        <v>90076388</v>
      </c>
      <c r="C16" s="12"/>
      <c r="D16" s="13"/>
      <c r="E16" s="12"/>
      <c r="F16" s="12"/>
      <c r="G16" s="12"/>
      <c r="H16" s="12"/>
    </row>
    <row r="17" spans="1:8" x14ac:dyDescent="0.25">
      <c r="A17" s="4"/>
      <c r="B17" s="4"/>
      <c r="C17" s="12"/>
      <c r="D17" s="13"/>
      <c r="E17" s="12"/>
      <c r="F17" s="12"/>
      <c r="G17" s="12"/>
      <c r="H17" s="12"/>
    </row>
    <row r="18" spans="1:8" x14ac:dyDescent="0.25">
      <c r="A18" s="4"/>
      <c r="B18" s="4"/>
      <c r="C18" s="12"/>
      <c r="D18" s="12"/>
      <c r="E18" s="11"/>
      <c r="F18" s="65" t="s">
        <v>11</v>
      </c>
      <c r="G18" s="17" t="s">
        <v>12</v>
      </c>
      <c r="H18" s="18"/>
    </row>
    <row r="19" spans="1:8" x14ac:dyDescent="0.25">
      <c r="A19" s="4"/>
      <c r="B19" s="4"/>
      <c r="C19" s="12"/>
      <c r="D19" s="12"/>
      <c r="E19" s="12"/>
      <c r="F19" s="12"/>
      <c r="G19" s="10"/>
      <c r="H19" s="19"/>
    </row>
    <row r="20" spans="1:8" x14ac:dyDescent="0.25">
      <c r="A20" s="4" t="s">
        <v>13</v>
      </c>
      <c r="B20" s="97" t="s">
        <v>14</v>
      </c>
      <c r="C20" s="98"/>
      <c r="D20" s="99" t="s">
        <v>15</v>
      </c>
      <c r="E20" s="100"/>
      <c r="F20" s="101"/>
      <c r="G20" s="20">
        <v>1</v>
      </c>
      <c r="H20" s="12"/>
    </row>
    <row r="21" spans="1:8" x14ac:dyDescent="0.25">
      <c r="A21" s="4"/>
      <c r="B21" s="4"/>
      <c r="C21" s="12"/>
      <c r="D21" s="12"/>
      <c r="E21" s="12"/>
      <c r="F21" s="12"/>
      <c r="G21" s="12"/>
      <c r="H21" s="12"/>
    </row>
    <row r="22" spans="1:8" x14ac:dyDescent="0.25">
      <c r="A22" s="4"/>
      <c r="B22" s="4"/>
      <c r="C22" s="12"/>
      <c r="D22" s="12"/>
      <c r="E22" s="12"/>
      <c r="F22" s="21"/>
      <c r="G22" s="12"/>
      <c r="H22" s="4"/>
    </row>
    <row r="23" spans="1:8" x14ac:dyDescent="0.25">
      <c r="A23" s="22" t="s">
        <v>16</v>
      </c>
      <c r="B23" s="4"/>
      <c r="C23" s="12"/>
      <c r="D23" s="12"/>
      <c r="E23" s="12"/>
      <c r="F23" s="12"/>
      <c r="G23" s="12"/>
      <c r="H23" s="4"/>
    </row>
    <row r="24" spans="1:8" x14ac:dyDescent="0.25">
      <c r="A24" s="22"/>
      <c r="B24" s="4"/>
      <c r="C24" s="4"/>
      <c r="D24" s="4"/>
      <c r="E24" s="4"/>
      <c r="F24" s="4"/>
      <c r="G24" s="4"/>
      <c r="H24" s="4"/>
    </row>
    <row r="25" spans="1:8" x14ac:dyDescent="0.25">
      <c r="A25" s="23" t="s">
        <v>17</v>
      </c>
      <c r="B25" s="24"/>
      <c r="C25" s="24"/>
      <c r="D25" s="24"/>
      <c r="E25" s="25"/>
      <c r="F25" s="26">
        <v>1</v>
      </c>
      <c r="G25" s="27" t="s">
        <v>18</v>
      </c>
      <c r="H25" s="18"/>
    </row>
    <row r="26" spans="1:8" x14ac:dyDescent="0.25">
      <c r="A26" s="23" t="s">
        <v>19</v>
      </c>
      <c r="B26" s="24"/>
      <c r="C26" s="24"/>
      <c r="D26" s="24"/>
      <c r="E26" s="25"/>
      <c r="F26" s="26">
        <v>2</v>
      </c>
      <c r="G26" s="28" t="s">
        <v>20</v>
      </c>
      <c r="H26" s="18"/>
    </row>
    <row r="27" spans="1:8" x14ac:dyDescent="0.25">
      <c r="A27" s="23" t="s">
        <v>21</v>
      </c>
      <c r="B27" s="29"/>
      <c r="C27" s="29"/>
      <c r="D27" s="29"/>
      <c r="E27" s="30"/>
      <c r="F27" s="26">
        <v>3</v>
      </c>
      <c r="G27" s="31">
        <v>1.1266971903213201</v>
      </c>
      <c r="H27" s="10"/>
    </row>
    <row r="28" spans="1:8" x14ac:dyDescent="0.25">
      <c r="A28" s="23" t="s">
        <v>22</v>
      </c>
      <c r="B28" s="29"/>
      <c r="C28" s="29"/>
      <c r="D28" s="29"/>
      <c r="E28" s="30"/>
      <c r="F28" s="26">
        <v>4</v>
      </c>
      <c r="G28" s="32" t="s">
        <v>23</v>
      </c>
      <c r="H28" s="10"/>
    </row>
    <row r="29" spans="1:8" x14ac:dyDescent="0.25">
      <c r="A29" s="23" t="s">
        <v>24</v>
      </c>
      <c r="B29" s="29"/>
      <c r="C29" s="29"/>
      <c r="D29" s="29"/>
      <c r="E29" s="30"/>
      <c r="F29" s="26">
        <v>5</v>
      </c>
      <c r="G29" s="33">
        <v>14593825</v>
      </c>
      <c r="H29" s="10"/>
    </row>
    <row r="30" spans="1:8" x14ac:dyDescent="0.25">
      <c r="A30" s="34"/>
      <c r="B30" s="11"/>
      <c r="C30" s="11"/>
      <c r="D30" s="11"/>
      <c r="E30" s="11"/>
      <c r="F30" s="35"/>
      <c r="G30" s="36"/>
      <c r="H30" s="10"/>
    </row>
    <row r="31" spans="1:8" x14ac:dyDescent="0.25">
      <c r="A31" s="34"/>
      <c r="B31" s="11"/>
      <c r="C31" s="11"/>
      <c r="D31" s="11"/>
      <c r="E31" s="11"/>
      <c r="F31" s="35"/>
      <c r="G31" s="36"/>
      <c r="H31" s="10"/>
    </row>
    <row r="32" spans="1:8" x14ac:dyDescent="0.25">
      <c r="A32" s="37" t="s">
        <v>25</v>
      </c>
      <c r="B32" s="38"/>
      <c r="C32" s="38"/>
      <c r="D32" s="38"/>
      <c r="E32" s="38"/>
      <c r="F32" s="38"/>
      <c r="G32" s="38"/>
      <c r="H32" s="38"/>
    </row>
    <row r="33" spans="1:8" ht="12.75" customHeight="1" x14ac:dyDescent="0.25">
      <c r="A33" s="83" t="s">
        <v>26</v>
      </c>
      <c r="B33" s="84"/>
      <c r="C33" s="84"/>
      <c r="D33" s="85"/>
      <c r="E33" s="26">
        <v>1</v>
      </c>
      <c r="F33" s="39">
        <v>298408060</v>
      </c>
      <c r="G33" s="40" t="s">
        <v>74</v>
      </c>
      <c r="H33" s="41"/>
    </row>
    <row r="34" spans="1:8" ht="12.75" customHeight="1" x14ac:dyDescent="0.25">
      <c r="A34" s="83" t="s">
        <v>27</v>
      </c>
      <c r="B34" s="84"/>
      <c r="C34" s="84"/>
      <c r="D34" s="85"/>
      <c r="E34" s="26">
        <v>2</v>
      </c>
      <c r="F34" s="39">
        <v>335734</v>
      </c>
      <c r="G34" s="40" t="s">
        <v>28</v>
      </c>
      <c r="H34" s="42"/>
    </row>
    <row r="35" spans="1:8" ht="12.75" customHeight="1" x14ac:dyDescent="0.25">
      <c r="A35" s="83" t="s">
        <v>29</v>
      </c>
      <c r="B35" s="84"/>
      <c r="C35" s="84"/>
      <c r="D35" s="85"/>
      <c r="E35" s="26">
        <v>3</v>
      </c>
      <c r="F35" s="39">
        <v>74378725</v>
      </c>
      <c r="G35" s="40"/>
      <c r="H35" s="42"/>
    </row>
    <row r="36" spans="1:8" ht="12.75" customHeight="1" x14ac:dyDescent="0.25">
      <c r="A36" s="83" t="s">
        <v>30</v>
      </c>
      <c r="B36" s="84"/>
      <c r="C36" s="84"/>
      <c r="D36" s="85"/>
      <c r="E36" s="26">
        <v>4</v>
      </c>
      <c r="F36" s="39">
        <v>83704</v>
      </c>
      <c r="G36" s="40" t="s">
        <v>28</v>
      </c>
      <c r="H36" s="42"/>
    </row>
    <row r="37" spans="1:8" x14ac:dyDescent="0.25">
      <c r="A37" s="34"/>
      <c r="B37" s="11"/>
      <c r="C37" s="11"/>
      <c r="D37" s="11"/>
      <c r="E37" s="11"/>
      <c r="F37" s="35"/>
      <c r="G37" s="36"/>
      <c r="H37" s="10"/>
    </row>
    <row r="38" spans="1:8" x14ac:dyDescent="0.25">
      <c r="A38" s="34"/>
      <c r="B38" s="11"/>
      <c r="C38" s="11"/>
      <c r="D38" s="11"/>
      <c r="E38" s="11"/>
      <c r="F38" s="43"/>
      <c r="G38" s="6"/>
      <c r="H38" s="10"/>
    </row>
    <row r="39" spans="1:8" x14ac:dyDescent="0.25">
      <c r="A39" s="44" t="s">
        <v>31</v>
      </c>
      <c r="B39" s="44"/>
      <c r="C39" s="44"/>
      <c r="D39" s="44"/>
      <c r="E39" s="45"/>
      <c r="F39" s="45"/>
      <c r="G39" s="45"/>
      <c r="H39" s="45"/>
    </row>
    <row r="40" spans="1:8" ht="12.75" customHeight="1" x14ac:dyDescent="0.25">
      <c r="A40" s="86" t="str">
        <f>"k datu:"</f>
        <v>k datu:</v>
      </c>
      <c r="B40" s="86"/>
      <c r="C40" s="46">
        <v>42855</v>
      </c>
      <c r="D40" s="47"/>
      <c r="E40" s="48"/>
      <c r="F40" s="87" t="s">
        <v>32</v>
      </c>
      <c r="G40" s="89" t="s">
        <v>33</v>
      </c>
      <c r="H40" s="42"/>
    </row>
    <row r="41" spans="1:8" x14ac:dyDescent="0.25">
      <c r="A41" s="47"/>
      <c r="B41" s="11"/>
      <c r="C41" s="11"/>
      <c r="D41" s="47"/>
      <c r="E41" s="48"/>
      <c r="F41" s="88"/>
      <c r="G41" s="90"/>
      <c r="H41" s="42"/>
    </row>
    <row r="42" spans="1:8" ht="15.75" thickBot="1" x14ac:dyDescent="0.3">
      <c r="A42" s="47"/>
      <c r="B42" s="11"/>
      <c r="C42" s="11"/>
      <c r="D42" s="47"/>
      <c r="E42" s="48"/>
      <c r="F42" s="49">
        <v>1</v>
      </c>
      <c r="G42" s="50">
        <v>2</v>
      </c>
      <c r="H42" s="42"/>
    </row>
    <row r="43" spans="1:8" ht="15.75" thickTop="1" x14ac:dyDescent="0.25">
      <c r="A43" s="91" t="s">
        <v>34</v>
      </c>
      <c r="B43" s="92"/>
      <c r="C43" s="92"/>
      <c r="D43" s="93"/>
      <c r="E43" s="26">
        <v>1</v>
      </c>
      <c r="F43" s="33">
        <f>SUM(F44,F52,F57,F58,F69)</f>
        <v>14572226</v>
      </c>
      <c r="G43" s="51">
        <f t="shared" ref="G43:G69" si="0">F43/$F$43</f>
        <v>1</v>
      </c>
      <c r="H43" s="42"/>
    </row>
    <row r="44" spans="1:8" ht="12.75" customHeight="1" x14ac:dyDescent="0.25">
      <c r="A44" s="80" t="s">
        <v>35</v>
      </c>
      <c r="B44" s="81"/>
      <c r="C44" s="81"/>
      <c r="D44" s="82"/>
      <c r="E44" s="26">
        <v>2</v>
      </c>
      <c r="F44" s="33">
        <f>F45+F47</f>
        <v>7702062</v>
      </c>
      <c r="G44" s="51">
        <f t="shared" si="0"/>
        <v>0.52854395752577543</v>
      </c>
      <c r="H44" s="42"/>
    </row>
    <row r="45" spans="1:8" ht="12.75" customHeight="1" x14ac:dyDescent="0.25">
      <c r="A45" s="77" t="s">
        <v>36</v>
      </c>
      <c r="B45" s="78"/>
      <c r="C45" s="78"/>
      <c r="D45" s="79"/>
      <c r="E45" s="26">
        <v>3</v>
      </c>
      <c r="F45" s="33">
        <v>6205296</v>
      </c>
      <c r="G45" s="51">
        <f t="shared" si="0"/>
        <v>0.42583034328454694</v>
      </c>
      <c r="H45" s="42"/>
    </row>
    <row r="46" spans="1:8" ht="12.75" customHeight="1" x14ac:dyDescent="0.25">
      <c r="A46" s="77" t="s">
        <v>37</v>
      </c>
      <c r="B46" s="78"/>
      <c r="C46" s="78"/>
      <c r="D46" s="79"/>
      <c r="E46" s="26">
        <v>4</v>
      </c>
      <c r="F46" s="33">
        <v>0</v>
      </c>
      <c r="G46" s="51">
        <f t="shared" si="0"/>
        <v>0</v>
      </c>
      <c r="H46" s="42"/>
    </row>
    <row r="47" spans="1:8" ht="12.75" customHeight="1" x14ac:dyDescent="0.25">
      <c r="A47" s="77" t="s">
        <v>38</v>
      </c>
      <c r="B47" s="78"/>
      <c r="C47" s="78"/>
      <c r="D47" s="79"/>
      <c r="E47" s="26">
        <v>5</v>
      </c>
      <c r="F47" s="33">
        <v>1496766</v>
      </c>
      <c r="G47" s="51">
        <f t="shared" si="0"/>
        <v>0.10271361424122849</v>
      </c>
      <c r="H47" s="42"/>
    </row>
    <row r="48" spans="1:8" ht="12.75" customHeight="1" x14ac:dyDescent="0.25">
      <c r="A48" s="77" t="s">
        <v>39</v>
      </c>
      <c r="B48" s="78"/>
      <c r="C48" s="78"/>
      <c r="D48" s="79"/>
      <c r="E48" s="26">
        <v>6</v>
      </c>
      <c r="F48" s="33">
        <v>0</v>
      </c>
      <c r="G48" s="51">
        <f t="shared" si="0"/>
        <v>0</v>
      </c>
      <c r="H48" s="42"/>
    </row>
    <row r="49" spans="1:8" ht="12.75" customHeight="1" x14ac:dyDescent="0.25">
      <c r="A49" s="80" t="s">
        <v>40</v>
      </c>
      <c r="B49" s="81"/>
      <c r="C49" s="81"/>
      <c r="D49" s="82"/>
      <c r="E49" s="26">
        <v>7</v>
      </c>
      <c r="F49" s="33">
        <v>0</v>
      </c>
      <c r="G49" s="51">
        <f t="shared" si="0"/>
        <v>0</v>
      </c>
      <c r="H49" s="42"/>
    </row>
    <row r="50" spans="1:8" ht="12.75" customHeight="1" x14ac:dyDescent="0.25">
      <c r="A50" s="77" t="s">
        <v>41</v>
      </c>
      <c r="B50" s="78"/>
      <c r="C50" s="78"/>
      <c r="D50" s="79"/>
      <c r="E50" s="26">
        <v>8</v>
      </c>
      <c r="F50" s="33">
        <v>0</v>
      </c>
      <c r="G50" s="51">
        <f t="shared" si="0"/>
        <v>0</v>
      </c>
      <c r="H50" s="42"/>
    </row>
    <row r="51" spans="1:8" ht="12.75" customHeight="1" x14ac:dyDescent="0.25">
      <c r="A51" s="77" t="s">
        <v>42</v>
      </c>
      <c r="B51" s="78"/>
      <c r="C51" s="78"/>
      <c r="D51" s="79"/>
      <c r="E51" s="26">
        <v>9</v>
      </c>
      <c r="F51" s="33">
        <v>0</v>
      </c>
      <c r="G51" s="51">
        <f t="shared" si="0"/>
        <v>0</v>
      </c>
      <c r="H51" s="42"/>
    </row>
    <row r="52" spans="1:8" ht="12.75" customHeight="1" x14ac:dyDescent="0.25">
      <c r="A52" s="80" t="s">
        <v>43</v>
      </c>
      <c r="B52" s="81"/>
      <c r="C52" s="81"/>
      <c r="D52" s="82"/>
      <c r="E52" s="26">
        <v>10</v>
      </c>
      <c r="F52" s="33">
        <v>0</v>
      </c>
      <c r="G52" s="51">
        <f t="shared" si="0"/>
        <v>0</v>
      </c>
      <c r="H52" s="42"/>
    </row>
    <row r="53" spans="1:8" ht="12.75" customHeight="1" x14ac:dyDescent="0.25">
      <c r="A53" s="80" t="s">
        <v>44</v>
      </c>
      <c r="B53" s="81"/>
      <c r="C53" s="81"/>
      <c r="D53" s="82"/>
      <c r="E53" s="26">
        <v>11</v>
      </c>
      <c r="F53" s="33">
        <v>0</v>
      </c>
      <c r="G53" s="51">
        <f t="shared" si="0"/>
        <v>0</v>
      </c>
      <c r="H53" s="42"/>
    </row>
    <row r="54" spans="1:8" x14ac:dyDescent="0.25">
      <c r="A54" s="77" t="s">
        <v>45</v>
      </c>
      <c r="B54" s="78"/>
      <c r="C54" s="78"/>
      <c r="D54" s="79"/>
      <c r="E54" s="26">
        <v>12</v>
      </c>
      <c r="F54" s="33">
        <v>0</v>
      </c>
      <c r="G54" s="51">
        <f t="shared" si="0"/>
        <v>0</v>
      </c>
      <c r="H54" s="42"/>
    </row>
    <row r="55" spans="1:8" ht="12.75" customHeight="1" x14ac:dyDescent="0.25">
      <c r="A55" s="77" t="s">
        <v>46</v>
      </c>
      <c r="B55" s="78"/>
      <c r="C55" s="78"/>
      <c r="D55" s="79"/>
      <c r="E55" s="26">
        <v>13</v>
      </c>
      <c r="F55" s="33">
        <v>0</v>
      </c>
      <c r="G55" s="51">
        <f t="shared" si="0"/>
        <v>0</v>
      </c>
      <c r="H55" s="42"/>
    </row>
    <row r="56" spans="1:8" ht="12.75" customHeight="1" x14ac:dyDescent="0.25">
      <c r="A56" s="80" t="s">
        <v>47</v>
      </c>
      <c r="B56" s="81"/>
      <c r="C56" s="81"/>
      <c r="D56" s="82"/>
      <c r="E56" s="26">
        <v>14</v>
      </c>
      <c r="F56" s="33">
        <v>0</v>
      </c>
      <c r="G56" s="51">
        <f t="shared" si="0"/>
        <v>0</v>
      </c>
      <c r="H56" s="42"/>
    </row>
    <row r="57" spans="1:8" ht="12.75" customHeight="1" x14ac:dyDescent="0.25">
      <c r="A57" s="80" t="s">
        <v>48</v>
      </c>
      <c r="B57" s="81"/>
      <c r="C57" s="81"/>
      <c r="D57" s="82"/>
      <c r="E57" s="26">
        <v>15</v>
      </c>
      <c r="F57" s="33">
        <v>6870021</v>
      </c>
      <c r="G57" s="51">
        <f t="shared" si="0"/>
        <v>0.47144622928576596</v>
      </c>
      <c r="H57" s="42"/>
    </row>
    <row r="58" spans="1:8" ht="12.75" customHeight="1" x14ac:dyDescent="0.25">
      <c r="A58" s="80" t="s">
        <v>49</v>
      </c>
      <c r="B58" s="81"/>
      <c r="C58" s="81"/>
      <c r="D58" s="82"/>
      <c r="E58" s="26">
        <v>16</v>
      </c>
      <c r="F58" s="33">
        <v>0</v>
      </c>
      <c r="G58" s="51">
        <f t="shared" si="0"/>
        <v>0</v>
      </c>
      <c r="H58" s="42"/>
    </row>
    <row r="59" spans="1:8" ht="12.75" customHeight="1" x14ac:dyDescent="0.25">
      <c r="A59" s="77" t="s">
        <v>50</v>
      </c>
      <c r="B59" s="78"/>
      <c r="C59" s="78"/>
      <c r="D59" s="79"/>
      <c r="E59" s="26">
        <v>17</v>
      </c>
      <c r="F59" s="33">
        <v>0</v>
      </c>
      <c r="G59" s="51">
        <f t="shared" si="0"/>
        <v>0</v>
      </c>
      <c r="H59" s="42"/>
    </row>
    <row r="60" spans="1:8" ht="12.75" customHeight="1" x14ac:dyDescent="0.25">
      <c r="A60" s="77" t="s">
        <v>51</v>
      </c>
      <c r="B60" s="78"/>
      <c r="C60" s="78"/>
      <c r="D60" s="79"/>
      <c r="E60" s="26">
        <v>18</v>
      </c>
      <c r="F60" s="33">
        <v>0</v>
      </c>
      <c r="G60" s="51">
        <f t="shared" si="0"/>
        <v>0</v>
      </c>
      <c r="H60" s="42"/>
    </row>
    <row r="61" spans="1:8" ht="12.75" customHeight="1" x14ac:dyDescent="0.25">
      <c r="A61" s="77" t="s">
        <v>52</v>
      </c>
      <c r="B61" s="78"/>
      <c r="C61" s="78"/>
      <c r="D61" s="79"/>
      <c r="E61" s="26">
        <v>19</v>
      </c>
      <c r="F61" s="33">
        <v>0</v>
      </c>
      <c r="G61" s="51">
        <f t="shared" si="0"/>
        <v>0</v>
      </c>
      <c r="H61" s="42"/>
    </row>
    <row r="62" spans="1:8" ht="12.75" customHeight="1" x14ac:dyDescent="0.25">
      <c r="A62" s="77" t="s">
        <v>53</v>
      </c>
      <c r="B62" s="78"/>
      <c r="C62" s="78"/>
      <c r="D62" s="79"/>
      <c r="E62" s="26">
        <v>20</v>
      </c>
      <c r="F62" s="33">
        <v>0</v>
      </c>
      <c r="G62" s="51">
        <f t="shared" si="0"/>
        <v>0</v>
      </c>
      <c r="H62" s="42"/>
    </row>
    <row r="63" spans="1:8" ht="12.75" customHeight="1" x14ac:dyDescent="0.25">
      <c r="A63" s="77" t="s">
        <v>54</v>
      </c>
      <c r="B63" s="78"/>
      <c r="C63" s="78"/>
      <c r="D63" s="79"/>
      <c r="E63" s="26">
        <v>21</v>
      </c>
      <c r="F63" s="33">
        <v>0</v>
      </c>
      <c r="G63" s="51">
        <f t="shared" si="0"/>
        <v>0</v>
      </c>
      <c r="H63" s="42"/>
    </row>
    <row r="64" spans="1:8" ht="12.75" customHeight="1" x14ac:dyDescent="0.25">
      <c r="A64" s="77" t="s">
        <v>55</v>
      </c>
      <c r="B64" s="78"/>
      <c r="C64" s="78"/>
      <c r="D64" s="79"/>
      <c r="E64" s="26">
        <v>22</v>
      </c>
      <c r="F64" s="33">
        <v>0</v>
      </c>
      <c r="G64" s="51">
        <f t="shared" si="0"/>
        <v>0</v>
      </c>
      <c r="H64" s="42"/>
    </row>
    <row r="65" spans="1:8" ht="12.75" customHeight="1" x14ac:dyDescent="0.25">
      <c r="A65" s="77" t="s">
        <v>56</v>
      </c>
      <c r="B65" s="78"/>
      <c r="C65" s="78"/>
      <c r="D65" s="79"/>
      <c r="E65" s="26">
        <v>23</v>
      </c>
      <c r="F65" s="33">
        <v>0</v>
      </c>
      <c r="G65" s="51">
        <f t="shared" si="0"/>
        <v>0</v>
      </c>
      <c r="H65" s="42"/>
    </row>
    <row r="66" spans="1:8" ht="12.75" customHeight="1" x14ac:dyDescent="0.25">
      <c r="A66" s="80" t="s">
        <v>57</v>
      </c>
      <c r="B66" s="81"/>
      <c r="C66" s="81"/>
      <c r="D66" s="82"/>
      <c r="E66" s="26">
        <v>24</v>
      </c>
      <c r="F66" s="33">
        <v>0</v>
      </c>
      <c r="G66" s="51">
        <f t="shared" si="0"/>
        <v>0</v>
      </c>
      <c r="H66" s="42"/>
    </row>
    <row r="67" spans="1:8" ht="12.75" customHeight="1" x14ac:dyDescent="0.25">
      <c r="A67" s="77" t="s">
        <v>58</v>
      </c>
      <c r="B67" s="78"/>
      <c r="C67" s="78"/>
      <c r="D67" s="79"/>
      <c r="E67" s="26">
        <v>25</v>
      </c>
      <c r="F67" s="33">
        <v>0</v>
      </c>
      <c r="G67" s="51">
        <f t="shared" si="0"/>
        <v>0</v>
      </c>
      <c r="H67" s="42"/>
    </row>
    <row r="68" spans="1:8" ht="12.75" customHeight="1" x14ac:dyDescent="0.25">
      <c r="A68" s="77" t="s">
        <v>59</v>
      </c>
      <c r="B68" s="78"/>
      <c r="C68" s="78"/>
      <c r="D68" s="79"/>
      <c r="E68" s="26">
        <v>26</v>
      </c>
      <c r="F68" s="52">
        <v>0</v>
      </c>
      <c r="G68" s="51">
        <f t="shared" si="0"/>
        <v>0</v>
      </c>
      <c r="H68" s="42"/>
    </row>
    <row r="69" spans="1:8" ht="12.75" customHeight="1" x14ac:dyDescent="0.25">
      <c r="A69" s="80" t="s">
        <v>60</v>
      </c>
      <c r="B69" s="81"/>
      <c r="C69" s="81"/>
      <c r="D69" s="82"/>
      <c r="E69" s="26">
        <v>27</v>
      </c>
      <c r="F69" s="52">
        <v>143</v>
      </c>
      <c r="G69" s="51">
        <f t="shared" si="0"/>
        <v>9.8131884586472922E-6</v>
      </c>
      <c r="H69" s="42"/>
    </row>
    <row r="70" spans="1:8" x14ac:dyDescent="0.25">
      <c r="A70" s="53"/>
      <c r="B70" s="54"/>
      <c r="C70" s="54"/>
      <c r="D70" s="11"/>
      <c r="E70" s="35"/>
      <c r="F70" s="55"/>
      <c r="G70" s="56"/>
      <c r="H70" s="42"/>
    </row>
    <row r="71" spans="1:8" x14ac:dyDescent="0.25">
      <c r="A71" s="57"/>
      <c r="B71" s="42"/>
      <c r="C71" s="42"/>
      <c r="D71" s="42"/>
      <c r="E71" s="42"/>
      <c r="F71" s="42"/>
      <c r="G71" s="42"/>
      <c r="H71" s="42"/>
    </row>
    <row r="72" spans="1:8" x14ac:dyDescent="0.25">
      <c r="A72" s="58" t="s">
        <v>61</v>
      </c>
      <c r="B72" s="59" t="s">
        <v>75</v>
      </c>
      <c r="C72" s="42"/>
      <c r="D72" s="42"/>
      <c r="E72" s="42"/>
      <c r="F72" s="42"/>
      <c r="G72" s="42"/>
      <c r="H72" s="42"/>
    </row>
  </sheetData>
  <mergeCells count="38">
    <mergeCell ref="G40:G41"/>
    <mergeCell ref="A43:D43"/>
    <mergeCell ref="D8:H8"/>
    <mergeCell ref="D12:H12"/>
    <mergeCell ref="B20:C20"/>
    <mergeCell ref="D20:F20"/>
    <mergeCell ref="A33:D33"/>
    <mergeCell ref="A34:D34"/>
    <mergeCell ref="A49:D49"/>
    <mergeCell ref="A35:D35"/>
    <mergeCell ref="A36:D36"/>
    <mergeCell ref="A40:B40"/>
    <mergeCell ref="F40:F41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8:D68"/>
    <mergeCell ref="A69:D69"/>
    <mergeCell ref="A62:D62"/>
    <mergeCell ref="A63:D63"/>
    <mergeCell ref="A64:D64"/>
    <mergeCell ref="A65:D65"/>
    <mergeCell ref="A66:D66"/>
    <mergeCell ref="A67:D6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15.1.2017</vt:lpstr>
      <vt:lpstr>31.1.2017</vt:lpstr>
      <vt:lpstr>15.2.2017</vt:lpstr>
      <vt:lpstr>28.2.2017</vt:lpstr>
      <vt:lpstr>15.3.2017</vt:lpstr>
      <vt:lpstr>31.3.2017</vt:lpstr>
      <vt:lpstr>15.4.2017</vt:lpstr>
      <vt:lpstr>30.4.2017</vt:lpstr>
      <vt:lpstr>15.5.2017</vt:lpstr>
      <vt:lpstr>31.5.2017</vt:lpstr>
      <vt:lpstr>15.6.2017</vt:lpstr>
      <vt:lpstr>30.6.2017</vt:lpstr>
      <vt:lpstr>15.7.2017</vt:lpstr>
      <vt:lpstr>31.7.2017</vt:lpstr>
      <vt:lpstr>15.8.2017</vt:lpstr>
      <vt:lpstr>31.8.2017</vt:lpstr>
      <vt:lpstr>15.9.2017</vt:lpstr>
      <vt:lpstr>30.9.2017</vt:lpstr>
      <vt:lpstr>15.10.2017</vt:lpstr>
      <vt:lpstr>31.10.2017</vt:lpstr>
      <vt:lpstr>15.11.2017</vt:lpstr>
      <vt:lpstr>30.11.2017</vt:lpstr>
      <vt:lpstr>15.12.2017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2016-01-29T13:59:52Z</dcterms:created>
  <dcterms:modified xsi:type="dcterms:W3CDTF">2017-12-22T09:10:28Z</dcterms:modified>
</cp:coreProperties>
</file>