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firstSheet="18" activeTab="23"/>
  </bookViews>
  <sheets>
    <sheet name="15.1.2012" sheetId="1" r:id="rId1"/>
    <sheet name="31.1.2012" sheetId="2" r:id="rId2"/>
    <sheet name="15.2.2012" sheetId="3" r:id="rId3"/>
    <sheet name="29.2.2012" sheetId="4" r:id="rId4"/>
    <sheet name="15.3.2012" sheetId="5" r:id="rId5"/>
    <sheet name="31.3.2012" sheetId="6" r:id="rId6"/>
    <sheet name="15.4.2012" sheetId="7" r:id="rId7"/>
    <sheet name="30.4.2012" sheetId="8" r:id="rId8"/>
    <sheet name="15.5.2012" sheetId="9" r:id="rId9"/>
    <sheet name="31.5.2012" sheetId="10" r:id="rId10"/>
    <sheet name="15.6.2012" sheetId="11" r:id="rId11"/>
    <sheet name="30.6.2012" sheetId="12" r:id="rId12"/>
    <sheet name="15.7.2012" sheetId="13" r:id="rId13"/>
    <sheet name="31.7.2012" sheetId="14" r:id="rId14"/>
    <sheet name="15.8.2012" sheetId="15" r:id="rId15"/>
    <sheet name="31.8.2012" sheetId="16" r:id="rId16"/>
    <sheet name="15.9.2012" sheetId="17" r:id="rId17"/>
    <sheet name="30.9.2012" sheetId="18" r:id="rId18"/>
    <sheet name="15.10.2012" sheetId="19" r:id="rId19"/>
    <sheet name="31.10.2012" sheetId="20" r:id="rId20"/>
    <sheet name="15.11.2012" sheetId="21" r:id="rId21"/>
    <sheet name="30.11.2012" sheetId="22" r:id="rId22"/>
    <sheet name="15.12.2012" sheetId="23" r:id="rId23"/>
    <sheet name="31.12.2012" sheetId="24" r:id="rId24"/>
  </sheets>
  <definedNames/>
  <calcPr fullCalcOnLoad="1"/>
</workbook>
</file>

<file path=xl/sharedStrings.xml><?xml version="1.0" encoding="utf-8"?>
<sst xmlns="http://schemas.openxmlformats.org/spreadsheetml/2006/main" count="1560" uniqueCount="99">
  <si>
    <t xml:space="preserve">Informační povinnost dle § 88 zákona č. 189/2004 Sb., </t>
  </si>
  <si>
    <t xml:space="preserve"> o kolektivním investování </t>
  </si>
  <si>
    <t>Informace ke dni</t>
  </si>
  <si>
    <t>Název investiční společnosti</t>
  </si>
  <si>
    <t xml:space="preserve">REICO investiční společnost České spořitelny, a. s.  </t>
  </si>
  <si>
    <t>IČ IS</t>
  </si>
  <si>
    <t>Zkrácený název fondu</t>
  </si>
  <si>
    <t>ČS nemovitostní fond</t>
  </si>
  <si>
    <t>Právní typ</t>
  </si>
  <si>
    <t>OPF</t>
  </si>
  <si>
    <t>IČ fondu</t>
  </si>
  <si>
    <t>Měna:</t>
  </si>
  <si>
    <t>CZK</t>
  </si>
  <si>
    <t xml:space="preserve">ISIN/SIN </t>
  </si>
  <si>
    <t>CZ0008472545</t>
  </si>
  <si>
    <t>Jmenovitá hodnota PL, Kč:</t>
  </si>
  <si>
    <t>Dvoutýdenní údaje fondu kolektivního investování dle § 88 odst. 1 písm. a) zákona o kolektivním investování:</t>
  </si>
  <si>
    <t>Druh fondu</t>
  </si>
  <si>
    <t>speciální</t>
  </si>
  <si>
    <t>Typ fondu</t>
  </si>
  <si>
    <t>nemovitostí</t>
  </si>
  <si>
    <t>Hodnota jednoho podílového listu, Kč</t>
  </si>
  <si>
    <t>Hodnota výnosu vyplacená investorům od posledního hlášení, Kč</t>
  </si>
  <si>
    <t xml:space="preserve">- - - </t>
  </si>
  <si>
    <t>Hodnota vlastního kapitálu fondu, tis. Kč</t>
  </si>
  <si>
    <t>Měsíční údaje fondu kolektivního investování dle § 88 odst. 1 písm. c) zákona o kolektivním investování:</t>
  </si>
  <si>
    <t>Hodnota,               tis. Kč</t>
  </si>
  <si>
    <t>Podíl                        na celkových aktivech, %</t>
  </si>
  <si>
    <t>Aktiva celkem</t>
  </si>
  <si>
    <t xml:space="preserve">   Vklady a jiné pohledávky</t>
  </si>
  <si>
    <t>Vklady</t>
  </si>
  <si>
    <t>Pohledávky z repo operací</t>
  </si>
  <si>
    <t>Pohledávky vůči nemovitostním společnostem</t>
  </si>
  <si>
    <t>Ostatní pohledávky</t>
  </si>
  <si>
    <t xml:space="preserve">   Nástroje peněžního trhu</t>
  </si>
  <si>
    <t>Krátkodobé dluhopisy</t>
  </si>
  <si>
    <t>Ostatní nástroje peněžního trhu</t>
  </si>
  <si>
    <t xml:space="preserve">   Dlouhodobé dluhopisy</t>
  </si>
  <si>
    <t xml:space="preserve">   Akcie a ostatní investiční cenné papíry</t>
  </si>
  <si>
    <t>Akcie</t>
  </si>
  <si>
    <t>Ostatní investiční cenné papíry</t>
  </si>
  <si>
    <t xml:space="preserve">   Cenné papíry fondu kolektivního investování</t>
  </si>
  <si>
    <t xml:space="preserve">   Ostatní podíly (vč. účastí na nemovitostních spol.)</t>
  </si>
  <si>
    <t xml:space="preserve">   Kladná reálná hodnota derivátů</t>
  </si>
  <si>
    <t>Opce na investiční nástroje</t>
  </si>
  <si>
    <t>Finanční termín. smlouvy na invest. nástroje</t>
  </si>
  <si>
    <t>Forwardy</t>
  </si>
  <si>
    <t>Swapy</t>
  </si>
  <si>
    <t>Roz. smlouvy a obdob. nástroje pro přenos úrok. nebo kurz. riz.</t>
  </si>
  <si>
    <t>Nástroje umožňující přenos úvěrového rizika</t>
  </si>
  <si>
    <t>Ostatní</t>
  </si>
  <si>
    <t xml:space="preserve">   Fixní aktiva</t>
  </si>
  <si>
    <t>Nemovitosti</t>
  </si>
  <si>
    <t>Ostatní fixní aktiva</t>
  </si>
  <si>
    <t xml:space="preserve">   Ostatní  aktiva</t>
  </si>
  <si>
    <t>Měsíční údaje otevřeného podílového fondu dle § 88 odst. 1 písm b) zákona o kolektivním investování:</t>
  </si>
  <si>
    <t>Počet podílových listů vydaných otevřeným podílovým fondem, ks</t>
  </si>
  <si>
    <t>za období: 1. - 31.12.2011</t>
  </si>
  <si>
    <t>Částka inkasovaná do majetku otevřeného podílového fondu za vydané podílové listy, tis. Kč</t>
  </si>
  <si>
    <t>(v tis. Kč)</t>
  </si>
  <si>
    <t>Počet podílových listů odkoupených z otevřeného podílového fondu, ks</t>
  </si>
  <si>
    <t>Částka, kterou  otevřený podílový fond vyplatil                                    za odkoupené podílové listy, tis. Kč</t>
  </si>
  <si>
    <t>Uveřejněno dne</t>
  </si>
  <si>
    <t>23/1/2012</t>
  </si>
  <si>
    <t>15/2/2012</t>
  </si>
  <si>
    <t>za období: 1. - 31.1.2012</t>
  </si>
  <si>
    <t>24/2/2012</t>
  </si>
  <si>
    <t>za období: 1. - 29.2.2012</t>
  </si>
  <si>
    <t>21/3/2012</t>
  </si>
  <si>
    <t>22/3/2012</t>
  </si>
  <si>
    <t>za období: 1. - 31.3.2012</t>
  </si>
  <si>
    <t>17/4/2012</t>
  </si>
  <si>
    <t>16/4/2012</t>
  </si>
  <si>
    <t>11/5/2012</t>
  </si>
  <si>
    <t>za období: 1. - 30.4.2012</t>
  </si>
  <si>
    <t>22/5/2012</t>
  </si>
  <si>
    <t>za období: 1. - 31.5.2012</t>
  </si>
  <si>
    <t>12/6/2012</t>
  </si>
  <si>
    <t>21/6/2012</t>
  </si>
  <si>
    <t>za období: 1. - 30.6.2012</t>
  </si>
  <si>
    <t>10/7/2012</t>
  </si>
  <si>
    <t>18/7/2012</t>
  </si>
  <si>
    <t>za období: 1. - 31.7.2012</t>
  </si>
  <si>
    <t>10/8/2012</t>
  </si>
  <si>
    <t>20/8/2012</t>
  </si>
  <si>
    <t>5/9/2012</t>
  </si>
  <si>
    <t>za období: 1. - 31.8.2012</t>
  </si>
  <si>
    <t>18/9/2012</t>
  </si>
  <si>
    <t>za období: 1. - 30.9.2012</t>
  </si>
  <si>
    <t>9/10/2012</t>
  </si>
  <si>
    <t>18/10/2012</t>
  </si>
  <si>
    <t>za období: 1. - 31.10.2012</t>
  </si>
  <si>
    <t>7/11/2012</t>
  </si>
  <si>
    <t>20/11/2012</t>
  </si>
  <si>
    <t>za období: 1. - 30.11.2012</t>
  </si>
  <si>
    <t>6/12/2012</t>
  </si>
  <si>
    <t>17/12/2012</t>
  </si>
  <si>
    <t>za období: 1. - 31.12.2012</t>
  </si>
  <si>
    <t>4/1/2013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</si>
</sst>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"/>
    <numFmt numFmtId="165" formatCode="#,##0.0000"/>
    <numFmt numFmtId="166" formatCode="[$-F800]dddd\,\ mmmm\ dd\,\ yyyy"/>
    <numFmt numFmtId="167" formatCode="[$-405]d\.\ mmmm\ yyyy"/>
  </numFmts>
  <fonts count="47">
    <font>
      <sz val="10"/>
      <name val="Arial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0" fontId="2" fillId="0" borderId="0" xfId="0" applyFont="1" applyFill="1" applyAlignment="1" applyProtection="1">
      <alignment/>
      <protection hidden="1"/>
    </xf>
    <xf numFmtId="14" fontId="2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 hidden="1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 hidden="1" locked="0"/>
    </xf>
    <xf numFmtId="3" fontId="2" fillId="0" borderId="10" xfId="0" applyNumberFormat="1" applyFont="1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65" fontId="6" fillId="0" borderId="10" xfId="0" applyNumberFormat="1" applyFont="1" applyFill="1" applyBorder="1" applyAlignment="1" applyProtection="1">
      <alignment horizontal="right" vertical="center" indent="1"/>
      <protection locked="0"/>
    </xf>
    <xf numFmtId="4" fontId="0" fillId="0" borderId="10" xfId="0" applyNumberFormat="1" applyFill="1" applyBorder="1" applyAlignment="1" applyProtection="1" quotePrefix="1">
      <alignment horizontal="right" vertical="center" indent="1"/>
      <protection locked="0"/>
    </xf>
    <xf numFmtId="3" fontId="6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10" fontId="6" fillId="0" borderId="14" xfId="47" applyNumberFormat="1" applyFont="1" applyFill="1" applyBorder="1" applyAlignment="1" applyProtection="1">
      <alignment horizontal="right" vertical="center" wrapText="1" indent="2"/>
      <protection locked="0"/>
    </xf>
    <xf numFmtId="3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2" fontId="11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0" xfId="0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justify"/>
      <protection/>
    </xf>
    <xf numFmtId="0" fontId="2" fillId="0" borderId="0" xfId="0" applyFont="1" applyFill="1" applyAlignment="1" applyProtection="1">
      <alignment shrinkToFit="1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Fill="1" applyBorder="1" applyAlignment="1" applyProtection="1">
      <alignment horizontal="left"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17" xfId="0" applyFont="1" applyFill="1" applyBorder="1" applyAlignment="1" applyProtection="1">
      <alignment horizontal="right"/>
      <protection hidden="1"/>
    </xf>
    <xf numFmtId="166" fontId="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 indent="2"/>
      <protection/>
    </xf>
    <xf numFmtId="0" fontId="7" fillId="0" borderId="12" xfId="0" applyFont="1" applyFill="1" applyBorder="1" applyAlignment="1" applyProtection="1">
      <alignment horizontal="left" vertical="center" wrapText="1" indent="2"/>
      <protection/>
    </xf>
    <xf numFmtId="0" fontId="7" fillId="0" borderId="13" xfId="0" applyFont="1" applyFill="1" applyBorder="1" applyAlignment="1" applyProtection="1">
      <alignment horizontal="left" vertical="center" wrapText="1" indent="2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40923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0.981296041519747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1830337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40908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1830997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498712</v>
      </c>
      <c r="G36" s="45">
        <f>F36/$F$35</f>
        <v>0.2723718280259334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214821</v>
      </c>
      <c r="G37" s="45">
        <f>F37/$F$35</f>
        <v>0.11732460511950593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283891</v>
      </c>
      <c r="G39" s="45">
        <f t="shared" si="0"/>
        <v>0.15504722290642747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150927</v>
      </c>
      <c r="G44" s="45">
        <f t="shared" si="0"/>
        <v>0.08242886252680917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1181058</v>
      </c>
      <c r="G49" s="45">
        <f t="shared" si="0"/>
        <v>0.6450354642853047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0</v>
      </c>
      <c r="G50" s="45">
        <f t="shared" si="0"/>
        <v>0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0</v>
      </c>
      <c r="G53" s="45">
        <f t="shared" si="0"/>
        <v>0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300</v>
      </c>
      <c r="G61" s="45">
        <f t="shared" si="0"/>
        <v>0.00016384516195275034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18597376</v>
      </c>
      <c r="G64" s="55" t="s">
        <v>57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18261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17791637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17471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63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41060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0.998751088975264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1961471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41060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1980304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574684</v>
      </c>
      <c r="G36" s="45">
        <f>F36/$F$35</f>
        <v>0.2901998885019674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331088</v>
      </c>
      <c r="G37" s="45">
        <f>F37/$F$35</f>
        <v>0.16719049196487004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243596</v>
      </c>
      <c r="G39" s="45">
        <f t="shared" si="0"/>
        <v>0.12300939653709733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130866</v>
      </c>
      <c r="G44" s="45">
        <f t="shared" si="0"/>
        <v>0.06608379319538818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1274754</v>
      </c>
      <c r="G49" s="45">
        <f t="shared" si="0"/>
        <v>0.6437163183026444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0</v>
      </c>
      <c r="G50" s="45">
        <f t="shared" si="0"/>
        <v>0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0</v>
      </c>
      <c r="G53" s="45">
        <f t="shared" si="0"/>
        <v>0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28175005</v>
      </c>
      <c r="G64" s="55" t="s">
        <v>76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27882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21034898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20784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77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41075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0.998289430423813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1965723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41060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1980304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574684</v>
      </c>
      <c r="G36" s="45">
        <f>F36/$F$35</f>
        <v>0.2901998885019674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331088</v>
      </c>
      <c r="G37" s="45">
        <f>F37/$F$35</f>
        <v>0.16719049196487004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243596</v>
      </c>
      <c r="G39" s="45">
        <f t="shared" si="0"/>
        <v>0.12300939653709733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130866</v>
      </c>
      <c r="G44" s="45">
        <f t="shared" si="0"/>
        <v>0.06608379319538818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1274754</v>
      </c>
      <c r="G49" s="45">
        <f t="shared" si="0"/>
        <v>0.6437163183026444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0</v>
      </c>
      <c r="G50" s="45">
        <f t="shared" si="0"/>
        <v>0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0</v>
      </c>
      <c r="G53" s="45">
        <f t="shared" si="0"/>
        <v>0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28175005</v>
      </c>
      <c r="G64" s="55" t="s">
        <v>76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27882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21034898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20784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78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41090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0.998148592164998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1978628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41090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1984162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578406</v>
      </c>
      <c r="G36" s="45">
        <f>F36/$F$35</f>
        <v>0.29151147940541144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334252</v>
      </c>
      <c r="G37" s="45">
        <f>F37/$F$35</f>
        <v>0.168460035017302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244154</v>
      </c>
      <c r="G39" s="45">
        <f t="shared" si="0"/>
        <v>0.12305144438810944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130827</v>
      </c>
      <c r="G44" s="45">
        <f t="shared" si="0"/>
        <v>0.0659356443677482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1274621</v>
      </c>
      <c r="G49" s="45">
        <f t="shared" si="0"/>
        <v>0.6423976469663263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0</v>
      </c>
      <c r="G50" s="45">
        <f t="shared" si="0"/>
        <v>0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0</v>
      </c>
      <c r="G53" s="45">
        <f t="shared" si="0"/>
        <v>0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308</v>
      </c>
      <c r="G61" s="45">
        <f t="shared" si="0"/>
        <v>0.00015522926051401046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37393187</v>
      </c>
      <c r="G64" s="55" t="s">
        <v>79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37330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19018692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18987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80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41105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0.997801792573519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1978858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41090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1984162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578406</v>
      </c>
      <c r="G36" s="45">
        <f>F36/$F$35</f>
        <v>0.29151147940541144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334252</v>
      </c>
      <c r="G37" s="45">
        <f>F37/$F$35</f>
        <v>0.168460035017302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244154</v>
      </c>
      <c r="G39" s="45">
        <f t="shared" si="0"/>
        <v>0.12305144438810944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130827</v>
      </c>
      <c r="G44" s="45">
        <f t="shared" si="0"/>
        <v>0.0659356443677482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1274621</v>
      </c>
      <c r="G49" s="45">
        <f t="shared" si="0"/>
        <v>0.6423976469663263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0</v>
      </c>
      <c r="G50" s="45">
        <f t="shared" si="0"/>
        <v>0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0</v>
      </c>
      <c r="G53" s="45">
        <f t="shared" si="0"/>
        <v>0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308</v>
      </c>
      <c r="G61" s="45">
        <f t="shared" si="0"/>
        <v>0.00015522926051401046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37393187</v>
      </c>
      <c r="G64" s="55" t="s">
        <v>79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37330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19018692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18987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81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0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41121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0.997188216162971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1979462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41121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1986574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581731</v>
      </c>
      <c r="G36" s="45">
        <f>F36/$F$35</f>
        <v>0.29283127635819256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338693</v>
      </c>
      <c r="G37" s="45">
        <f>F37/$F$35</f>
        <v>0.17049100612411117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243038</v>
      </c>
      <c r="G39" s="45">
        <f t="shared" si="0"/>
        <v>0.1223402702340814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130973</v>
      </c>
      <c r="G44" s="45">
        <f t="shared" si="0"/>
        <v>0.06592908192697579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1273690</v>
      </c>
      <c r="G49" s="45">
        <f t="shared" si="0"/>
        <v>0.6411490334616279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180</v>
      </c>
      <c r="G50" s="45">
        <f t="shared" si="0"/>
        <v>9.060825320375681E-05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180</v>
      </c>
      <c r="G53" s="45">
        <f t="shared" si="0"/>
        <v>9.060825320375681E-05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32989768</v>
      </c>
      <c r="G64" s="55" t="s">
        <v>82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32918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30244154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30178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83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8">
      <selection activeCell="I20" sqref="I20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41136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0.997055479808521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1962287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41121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1986574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581731</v>
      </c>
      <c r="G36" s="45">
        <f>F36/$F$35</f>
        <v>0.29283127635819256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338693</v>
      </c>
      <c r="G37" s="45">
        <f>F37/$F$35</f>
        <v>0.17049100612411117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243038</v>
      </c>
      <c r="G39" s="45">
        <f t="shared" si="0"/>
        <v>0.1223402702340814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130973</v>
      </c>
      <c r="G44" s="45">
        <f t="shared" si="0"/>
        <v>0.06592908192697579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1273690</v>
      </c>
      <c r="G49" s="45">
        <f t="shared" si="0"/>
        <v>0.6411490334616279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180</v>
      </c>
      <c r="G50" s="45">
        <f t="shared" si="0"/>
        <v>9.060825320375681E-05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180</v>
      </c>
      <c r="G53" s="45">
        <f t="shared" si="0"/>
        <v>9.060825320375681E-05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32989768</v>
      </c>
      <c r="G64" s="55" t="s">
        <v>82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32918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30244154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30178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84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41152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0.996794832538772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1976224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41152</v>
      </c>
      <c r="D32" s="40"/>
      <c r="E32" s="41"/>
      <c r="F32" s="69" t="s">
        <v>26</v>
      </c>
      <c r="G32" s="71" t="s">
        <v>27</v>
      </c>
      <c r="H32" s="42"/>
    </row>
    <row r="33" spans="1:8" ht="12.75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1981152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576103</v>
      </c>
      <c r="G36" s="45">
        <f t="shared" si="0"/>
        <v>0.29079192308313545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332488</v>
      </c>
      <c r="G37" s="45">
        <f t="shared" si="0"/>
        <v>0.16782558834455913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243615</v>
      </c>
      <c r="G39" s="45">
        <f t="shared" si="0"/>
        <v>0.12296633473857635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131322</v>
      </c>
      <c r="G44" s="45">
        <f t="shared" si="0"/>
        <v>0.0662856762126278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1272686</v>
      </c>
      <c r="G49" s="45">
        <f t="shared" si="0"/>
        <v>0.642396948845924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1041</v>
      </c>
      <c r="G50" s="45">
        <f t="shared" si="0"/>
        <v>0.0005254518583127393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1041</v>
      </c>
      <c r="G53" s="45">
        <f t="shared" si="0"/>
        <v>0.0005254518583127393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40931768</v>
      </c>
      <c r="G64" s="55" t="s">
        <v>86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40812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43396828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43280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85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41167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0.996648447318384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1984279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41152</v>
      </c>
      <c r="D32" s="40"/>
      <c r="E32" s="41"/>
      <c r="F32" s="69" t="s">
        <v>26</v>
      </c>
      <c r="G32" s="71" t="s">
        <v>27</v>
      </c>
      <c r="H32" s="42"/>
    </row>
    <row r="33" spans="1:8" ht="12.75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1981152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576103</v>
      </c>
      <c r="G36" s="45">
        <f t="shared" si="0"/>
        <v>0.29079192308313545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332488</v>
      </c>
      <c r="G37" s="45">
        <f t="shared" si="0"/>
        <v>0.16782558834455913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243615</v>
      </c>
      <c r="G39" s="45">
        <f t="shared" si="0"/>
        <v>0.12296633473857635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131322</v>
      </c>
      <c r="G44" s="45">
        <f t="shared" si="0"/>
        <v>0.0662856762126278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1272686</v>
      </c>
      <c r="G49" s="45">
        <f t="shared" si="0"/>
        <v>0.642396948845924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1041</v>
      </c>
      <c r="G50" s="45">
        <f t="shared" si="0"/>
        <v>0.0005254518583127393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1041</v>
      </c>
      <c r="G53" s="45">
        <f t="shared" si="0"/>
        <v>0.0005254518583127393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40931768</v>
      </c>
      <c r="G64" s="55" t="s">
        <v>86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40812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43396828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43280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87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41182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0.996607107455271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2009321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41182</v>
      </c>
      <c r="D32" s="40"/>
      <c r="E32" s="41"/>
      <c r="F32" s="69" t="s">
        <v>26</v>
      </c>
      <c r="G32" s="71" t="s">
        <v>27</v>
      </c>
      <c r="H32" s="42"/>
    </row>
    <row r="33" spans="1:8" ht="12.75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2020468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583254</v>
      </c>
      <c r="G36" s="45">
        <f t="shared" si="0"/>
        <v>0.2886727233492438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339081</v>
      </c>
      <c r="G37" s="45">
        <f t="shared" si="0"/>
        <v>0.16782299942389586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244173</v>
      </c>
      <c r="G39" s="45">
        <f t="shared" si="0"/>
        <v>0.12084972392534798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163158</v>
      </c>
      <c r="G44" s="45">
        <f t="shared" si="0"/>
        <v>0.0807525781155653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1272747</v>
      </c>
      <c r="G49" s="45">
        <f t="shared" si="0"/>
        <v>0.6299268288337158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1028</v>
      </c>
      <c r="G50" s="45">
        <f t="shared" si="0"/>
        <v>0.000508793012311999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1028</v>
      </c>
      <c r="G53" s="45">
        <f t="shared" si="0"/>
        <v>0.000508793012311999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281</v>
      </c>
      <c r="G61" s="45">
        <f t="shared" si="0"/>
        <v>0.00013907668916310478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56891474</v>
      </c>
      <c r="G64" s="55" t="s">
        <v>88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56706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17723463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17666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89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41197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0.996502891300729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2017954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41182</v>
      </c>
      <c r="D32" s="40"/>
      <c r="E32" s="41"/>
      <c r="F32" s="69" t="s">
        <v>26</v>
      </c>
      <c r="G32" s="71" t="s">
        <v>27</v>
      </c>
      <c r="H32" s="42"/>
    </row>
    <row r="33" spans="1:8" ht="12.75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2020468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583254</v>
      </c>
      <c r="G36" s="45">
        <f t="shared" si="0"/>
        <v>0.2886727233492438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339081</v>
      </c>
      <c r="G37" s="45">
        <f t="shared" si="0"/>
        <v>0.16782299942389586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244173</v>
      </c>
      <c r="G39" s="45">
        <f t="shared" si="0"/>
        <v>0.12084972392534798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163158</v>
      </c>
      <c r="G44" s="45">
        <f t="shared" si="0"/>
        <v>0.0807525781155653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1272747</v>
      </c>
      <c r="G49" s="45">
        <f t="shared" si="0"/>
        <v>0.6299268288337158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1028</v>
      </c>
      <c r="G50" s="45">
        <f t="shared" si="0"/>
        <v>0.000508793012311999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1028</v>
      </c>
      <c r="G53" s="45">
        <f t="shared" si="0"/>
        <v>0.000508793012311999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281</v>
      </c>
      <c r="G61" s="45">
        <f t="shared" si="0"/>
        <v>0.00013907668916310478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56891474</v>
      </c>
      <c r="G64" s="55" t="s">
        <v>88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56706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17723463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17666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90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40939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0.981091821027393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1880807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40939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1902813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571146</v>
      </c>
      <c r="G36" s="45">
        <f>F36/$F$35</f>
        <v>0.3001587649443219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288389</v>
      </c>
      <c r="G37" s="45">
        <f>F37/$F$35</f>
        <v>0.15155929668338403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282757</v>
      </c>
      <c r="G39" s="45">
        <f t="shared" si="0"/>
        <v>0.1485994682609379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150978</v>
      </c>
      <c r="G44" s="45">
        <f t="shared" si="0"/>
        <v>0.07934463344532543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1180530</v>
      </c>
      <c r="G49" s="45">
        <f t="shared" si="0"/>
        <v>0.6204130411133412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159</v>
      </c>
      <c r="G50" s="45">
        <f t="shared" si="0"/>
        <v>8.356049701152977E-05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159</v>
      </c>
      <c r="G53" s="45">
        <f t="shared" si="0"/>
        <v>8.356049701152977E-05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71460113</v>
      </c>
      <c r="G64" s="55" t="s">
        <v>65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70115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15140798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14856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64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41213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0.99626455447871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2029601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41213</v>
      </c>
      <c r="D32" s="40"/>
      <c r="E32" s="41"/>
      <c r="F32" s="69" t="s">
        <v>26</v>
      </c>
      <c r="G32" s="71" t="s">
        <v>27</v>
      </c>
      <c r="H32" s="42"/>
    </row>
    <row r="33" spans="1:8" ht="12.75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2035125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597879</v>
      </c>
      <c r="G36" s="45">
        <f t="shared" si="0"/>
        <v>0.29377998894416807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354841</v>
      </c>
      <c r="G37" s="45">
        <f t="shared" si="0"/>
        <v>0.1743583317978011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243038</v>
      </c>
      <c r="G39" s="45">
        <f t="shared" si="0"/>
        <v>0.11942165714636693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163350</v>
      </c>
      <c r="G44" s="45">
        <f t="shared" si="0"/>
        <v>0.08026533996683251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1273230</v>
      </c>
      <c r="G49" s="45">
        <f t="shared" si="0"/>
        <v>0.6256274184632393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666</v>
      </c>
      <c r="G50" s="45">
        <f t="shared" si="0"/>
        <v>0.00032725262576008843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666</v>
      </c>
      <c r="G53" s="45">
        <f t="shared" si="0"/>
        <v>0.00032725262576008843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82351887</v>
      </c>
      <c r="G64" s="55" t="s">
        <v>91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82073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66888203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66665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92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41228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0.996110777607308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1973699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41213</v>
      </c>
      <c r="D32" s="40"/>
      <c r="E32" s="41"/>
      <c r="F32" s="69" t="s">
        <v>26</v>
      </c>
      <c r="G32" s="71" t="s">
        <v>27</v>
      </c>
      <c r="H32" s="42"/>
    </row>
    <row r="33" spans="1:8" ht="12.75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2035125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597879</v>
      </c>
      <c r="G36" s="45">
        <f t="shared" si="0"/>
        <v>0.29377998894416807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354841</v>
      </c>
      <c r="G37" s="45">
        <f t="shared" si="0"/>
        <v>0.1743583317978011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243038</v>
      </c>
      <c r="G39" s="45">
        <f t="shared" si="0"/>
        <v>0.11942165714636693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163350</v>
      </c>
      <c r="G44" s="45">
        <f t="shared" si="0"/>
        <v>0.08026533996683251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1273230</v>
      </c>
      <c r="G49" s="45">
        <f t="shared" si="0"/>
        <v>0.6256274184632393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666</v>
      </c>
      <c r="G50" s="45">
        <f t="shared" si="0"/>
        <v>0.00032725262576008843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666</v>
      </c>
      <c r="G53" s="45">
        <f t="shared" si="0"/>
        <v>0.00032725262576008843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82351887</v>
      </c>
      <c r="G64" s="55" t="s">
        <v>91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82073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66888203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66665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93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41243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0.995630076575728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1985335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41243</v>
      </c>
      <c r="D32" s="40"/>
      <c r="E32" s="41"/>
      <c r="F32" s="69" t="s">
        <v>26</v>
      </c>
      <c r="G32" s="71" t="s">
        <v>27</v>
      </c>
      <c r="H32" s="42"/>
    </row>
    <row r="33" spans="1:8" ht="12.75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1991588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553903</v>
      </c>
      <c r="G36" s="45">
        <f t="shared" si="0"/>
        <v>0.2781212780956704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310307</v>
      </c>
      <c r="G37" s="45">
        <f t="shared" si="0"/>
        <v>0.1558088319471698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243596</v>
      </c>
      <c r="G39" s="45">
        <f t="shared" si="0"/>
        <v>0.12231244614850059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163687</v>
      </c>
      <c r="G44" s="45">
        <f t="shared" si="0"/>
        <v>0.08218918772356532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1273702</v>
      </c>
      <c r="G49" s="45">
        <f t="shared" si="0"/>
        <v>0.6395409090635211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296</v>
      </c>
      <c r="G50" s="45">
        <f t="shared" si="0"/>
        <v>0.00014862511724312457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296</v>
      </c>
      <c r="G53" s="45">
        <f t="shared" si="0"/>
        <v>0.00014862511724312457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33379970</v>
      </c>
      <c r="G64" s="55" t="s">
        <v>94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33246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76541809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76255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95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41258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0.994908220457017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2004337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41243</v>
      </c>
      <c r="D32" s="40"/>
      <c r="E32" s="41"/>
      <c r="F32" s="69" t="s">
        <v>26</v>
      </c>
      <c r="G32" s="71" t="s">
        <v>27</v>
      </c>
      <c r="H32" s="42"/>
    </row>
    <row r="33" spans="1:8" ht="12.75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1991588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553903</v>
      </c>
      <c r="G36" s="45">
        <f t="shared" si="0"/>
        <v>0.2781212780956704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310307</v>
      </c>
      <c r="G37" s="45">
        <f t="shared" si="0"/>
        <v>0.1558088319471698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243596</v>
      </c>
      <c r="G39" s="45">
        <f t="shared" si="0"/>
        <v>0.12231244614850059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163687</v>
      </c>
      <c r="G44" s="45">
        <f t="shared" si="0"/>
        <v>0.08218918772356532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1273702</v>
      </c>
      <c r="G49" s="45">
        <f t="shared" si="0"/>
        <v>0.6395409090635211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296</v>
      </c>
      <c r="G50" s="45">
        <f t="shared" si="0"/>
        <v>0.00014862511724312457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296</v>
      </c>
      <c r="G53" s="45">
        <f t="shared" si="0"/>
        <v>0.00014862511724312457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33379970</v>
      </c>
      <c r="G64" s="55" t="s">
        <v>94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33246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76541809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76255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96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41274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1.00399861924665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2046313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41274</v>
      </c>
      <c r="D32" s="40"/>
      <c r="E32" s="41"/>
      <c r="F32" s="69" t="s">
        <v>26</v>
      </c>
      <c r="G32" s="71" t="s">
        <v>27</v>
      </c>
      <c r="H32" s="42"/>
    </row>
    <row r="33" spans="1:8" ht="12.75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2052095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565354</v>
      </c>
      <c r="G36" s="45">
        <f t="shared" si="0"/>
        <v>0.2755008905533126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321181</v>
      </c>
      <c r="G37" s="45">
        <f t="shared" si="0"/>
        <v>0.15651370916063828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244173</v>
      </c>
      <c r="G39" s="45">
        <f t="shared" si="0"/>
        <v>0.11898718139267432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163443</v>
      </c>
      <c r="G44" s="45">
        <f t="shared" si="0"/>
        <v>0.07964689743895872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1323082</v>
      </c>
      <c r="G49" s="45">
        <f t="shared" si="0"/>
        <v>0.6447469537229027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0</v>
      </c>
      <c r="G50" s="45">
        <f t="shared" si="0"/>
        <v>0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0</v>
      </c>
      <c r="G53" s="45">
        <f t="shared" si="0"/>
        <v>0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216</v>
      </c>
      <c r="G61" s="45">
        <f t="shared" si="0"/>
        <v>0.0001052582848259949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98280844</v>
      </c>
      <c r="G64" s="55" t="s">
        <v>97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97901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54167345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53963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98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40954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0.981081526289424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1943394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40939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1902813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571146</v>
      </c>
      <c r="G36" s="45">
        <f>F36/$F$35</f>
        <v>0.3001587649443219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288389</v>
      </c>
      <c r="G37" s="45">
        <f>F37/$F$35</f>
        <v>0.15155929668338403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282757</v>
      </c>
      <c r="G39" s="45">
        <f t="shared" si="0"/>
        <v>0.1485994682609379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150978</v>
      </c>
      <c r="G44" s="45">
        <f t="shared" si="0"/>
        <v>0.07934463344532543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1180530</v>
      </c>
      <c r="G49" s="45">
        <f t="shared" si="0"/>
        <v>0.6204130411133412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159</v>
      </c>
      <c r="G50" s="45">
        <f t="shared" si="0"/>
        <v>8.356049701152977E-05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159</v>
      </c>
      <c r="G53" s="45">
        <f t="shared" si="0"/>
        <v>8.356049701152977E-05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71460113</v>
      </c>
      <c r="G64" s="55" t="s">
        <v>65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70115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15140798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14856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66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40968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0.980888926956733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1961877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40968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1966290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634083</v>
      </c>
      <c r="G36" s="45">
        <f>F36/$F$35</f>
        <v>0.322476847260577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350787</v>
      </c>
      <c r="G37" s="45">
        <f>F37/$F$35</f>
        <v>0.17840043940619135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283296</v>
      </c>
      <c r="G39" s="45">
        <f t="shared" si="0"/>
        <v>0.14407640785438566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151147</v>
      </c>
      <c r="G44" s="45">
        <f t="shared" si="0"/>
        <v>0.07686912917219739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1180234</v>
      </c>
      <c r="G49" s="45">
        <f t="shared" si="0"/>
        <v>0.6002339431111382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826</v>
      </c>
      <c r="G50" s="45">
        <f t="shared" si="0"/>
        <v>0.0004200804560873523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826</v>
      </c>
      <c r="G53" s="45">
        <f t="shared" si="0"/>
        <v>0.0004200804560873523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127664535</v>
      </c>
      <c r="G64" s="55" t="s">
        <v>67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125250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44618929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43778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68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40983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0.980838864067801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1916947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40968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1966290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634083</v>
      </c>
      <c r="G36" s="45">
        <f>F36/$F$35</f>
        <v>0.322476847260577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350787</v>
      </c>
      <c r="G37" s="45">
        <f>F37/$F$35</f>
        <v>0.17840043940619135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283296</v>
      </c>
      <c r="G39" s="45">
        <f t="shared" si="0"/>
        <v>0.14407640785438566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151147</v>
      </c>
      <c r="G44" s="45">
        <f t="shared" si="0"/>
        <v>0.07686912917219739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1180234</v>
      </c>
      <c r="G49" s="45">
        <f t="shared" si="0"/>
        <v>0.6002339431111382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826</v>
      </c>
      <c r="G50" s="45">
        <f t="shared" si="0"/>
        <v>0.0004200804560873523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826</v>
      </c>
      <c r="G53" s="45">
        <f t="shared" si="0"/>
        <v>0.0004200804560873523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127664535</v>
      </c>
      <c r="G64" s="55" t="s">
        <v>67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125250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44618929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43778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69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9">
      <selection activeCell="C72" sqref="C72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40999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0.986312313708843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1973135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40999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2025739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632909</v>
      </c>
      <c r="G36" s="45">
        <f>F36/$F$35</f>
        <v>0.31243363533011903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349036</v>
      </c>
      <c r="G37" s="45">
        <f>F37/$F$35</f>
        <v>0.17230057771509558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283873</v>
      </c>
      <c r="G39" s="45">
        <f t="shared" si="0"/>
        <v>0.14013305761502345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198658</v>
      </c>
      <c r="G44" s="45">
        <f t="shared" si="0"/>
        <v>0.09806692767429565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1191824</v>
      </c>
      <c r="G49" s="45">
        <f t="shared" si="0"/>
        <v>0.5883403538165578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1030</v>
      </c>
      <c r="G50" s="45">
        <f t="shared" si="0"/>
        <v>0.0005084564201015037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1030</v>
      </c>
      <c r="G53" s="45">
        <f t="shared" si="0"/>
        <v>0.0005084564201015037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1318</v>
      </c>
      <c r="G61" s="45">
        <f t="shared" si="0"/>
        <v>0.0006506267589260019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68816353</v>
      </c>
      <c r="G64" s="55" t="s">
        <v>70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67502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68400261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67092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72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41014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0.986166292076519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1923924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40999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2025739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632909</v>
      </c>
      <c r="G36" s="45">
        <f>F36/$F$35</f>
        <v>0.31243363533011903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349036</v>
      </c>
      <c r="G37" s="45">
        <f>F37/$F$35</f>
        <v>0.17230057771509558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283873</v>
      </c>
      <c r="G39" s="45">
        <f t="shared" si="0"/>
        <v>0.14013305761502345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198658</v>
      </c>
      <c r="G44" s="45">
        <f t="shared" si="0"/>
        <v>0.09806692767429565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1191824</v>
      </c>
      <c r="G49" s="45">
        <f t="shared" si="0"/>
        <v>0.5883403538165578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1030</v>
      </c>
      <c r="G50" s="45">
        <f t="shared" si="0"/>
        <v>0.0005084564201015037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1030</v>
      </c>
      <c r="G53" s="45">
        <f t="shared" si="0"/>
        <v>0.0005084564201015037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1318</v>
      </c>
      <c r="G61" s="45">
        <f t="shared" si="0"/>
        <v>0.0006506267589260019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68816353</v>
      </c>
      <c r="G64" s="55" t="s">
        <v>70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67502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68400261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67092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71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41029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0.985765596230851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1928930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41029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1948140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581730</v>
      </c>
      <c r="G36" s="45">
        <f>F36/$F$35</f>
        <v>0.2986079029227879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338710</v>
      </c>
      <c r="G37" s="45">
        <f>F37/$F$35</f>
        <v>0.17386327471331628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243020</v>
      </c>
      <c r="G39" s="45">
        <f t="shared" si="0"/>
        <v>0.1247446282094716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118863</v>
      </c>
      <c r="G44" s="45">
        <f t="shared" si="0"/>
        <v>0.061013582186085186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1246763</v>
      </c>
      <c r="G49" s="45">
        <f t="shared" si="0"/>
        <v>0.6399760797478621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784</v>
      </c>
      <c r="G50" s="45">
        <f t="shared" si="0"/>
        <v>0.00040243514326485775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784</v>
      </c>
      <c r="G53" s="45">
        <f t="shared" si="0"/>
        <v>0.00040243514326485775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25729468</v>
      </c>
      <c r="G64" s="55" t="s">
        <v>74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25371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69462919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68508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73</v>
      </c>
      <c r="C69" s="42"/>
      <c r="D69" s="42"/>
      <c r="E69" s="42"/>
      <c r="F69" s="42"/>
      <c r="G69" s="42"/>
      <c r="H69" s="42"/>
    </row>
  </sheetData>
  <sheetProtection/>
  <mergeCells count="38">
    <mergeCell ref="A59:D59"/>
    <mergeCell ref="A66:D66"/>
    <mergeCell ref="A67:D67"/>
    <mergeCell ref="A60:D60"/>
    <mergeCell ref="A61:D61"/>
    <mergeCell ref="A64:D64"/>
    <mergeCell ref="A65:D65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D8:H8"/>
    <mergeCell ref="D12:H12"/>
    <mergeCell ref="B20:C20"/>
    <mergeCell ref="D20:F20"/>
    <mergeCell ref="A32:B32"/>
    <mergeCell ref="F32:F33"/>
    <mergeCell ref="G32:G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41044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0" t="s">
        <v>4</v>
      </c>
      <c r="E8" s="61"/>
      <c r="F8" s="61"/>
      <c r="G8" s="61"/>
      <c r="H8" s="62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0" t="s">
        <v>7</v>
      </c>
      <c r="E12" s="61"/>
      <c r="F12" s="61"/>
      <c r="G12" s="61"/>
      <c r="H12" s="62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3" t="s">
        <v>14</v>
      </c>
      <c r="C20" s="64"/>
      <c r="D20" s="65" t="s">
        <v>15</v>
      </c>
      <c r="E20" s="66"/>
      <c r="F20" s="67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0.985910706719354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1934065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8" t="str">
        <f>"k datu:"</f>
        <v>k datu:</v>
      </c>
      <c r="B32" s="68"/>
      <c r="C32" s="39">
        <v>41029</v>
      </c>
      <c r="D32" s="40"/>
      <c r="E32" s="41"/>
      <c r="F32" s="69" t="s">
        <v>26</v>
      </c>
      <c r="G32" s="71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0"/>
      <c r="G33" s="72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3" t="s">
        <v>28</v>
      </c>
      <c r="B35" s="74"/>
      <c r="C35" s="74"/>
      <c r="D35" s="75"/>
      <c r="E35" s="27">
        <v>1</v>
      </c>
      <c r="F35" s="34">
        <f>SUM(F36,F44,F49,F50,F61)</f>
        <v>1948140</v>
      </c>
      <c r="G35" s="45">
        <f aca="true" t="shared" si="0" ref="G35:G61">F35/$F$35</f>
        <v>1</v>
      </c>
      <c r="H35" s="42"/>
    </row>
    <row r="36" spans="1:8" ht="12.75" customHeight="1">
      <c r="A36" s="76" t="s">
        <v>29</v>
      </c>
      <c r="B36" s="77"/>
      <c r="C36" s="77"/>
      <c r="D36" s="78"/>
      <c r="E36" s="27">
        <v>2</v>
      </c>
      <c r="F36" s="34">
        <f>F37+F39</f>
        <v>581730</v>
      </c>
      <c r="G36" s="45">
        <f>F36/$F$35</f>
        <v>0.2986079029227879</v>
      </c>
      <c r="H36" s="42"/>
    </row>
    <row r="37" spans="1:8" ht="12.75" customHeight="1">
      <c r="A37" s="79" t="s">
        <v>30</v>
      </c>
      <c r="B37" s="80"/>
      <c r="C37" s="80"/>
      <c r="D37" s="81"/>
      <c r="E37" s="27">
        <v>3</v>
      </c>
      <c r="F37" s="34">
        <v>338710</v>
      </c>
      <c r="G37" s="45">
        <f>F37/$F$35</f>
        <v>0.17386327471331628</v>
      </c>
      <c r="H37" s="42"/>
    </row>
    <row r="38" spans="1:8" ht="12.75" customHeight="1">
      <c r="A38" s="79" t="s">
        <v>31</v>
      </c>
      <c r="B38" s="80"/>
      <c r="C38" s="80"/>
      <c r="D38" s="81"/>
      <c r="E38" s="27">
        <v>4</v>
      </c>
      <c r="F38" s="34">
        <v>0</v>
      </c>
      <c r="G38" s="45">
        <f t="shared" si="0"/>
        <v>0</v>
      </c>
      <c r="H38" s="42"/>
    </row>
    <row r="39" spans="1:8" ht="12.75" customHeight="1">
      <c r="A39" s="79" t="s">
        <v>32</v>
      </c>
      <c r="B39" s="80"/>
      <c r="C39" s="80"/>
      <c r="D39" s="81"/>
      <c r="E39" s="27">
        <v>5</v>
      </c>
      <c r="F39" s="34">
        <v>243020</v>
      </c>
      <c r="G39" s="45">
        <f t="shared" si="0"/>
        <v>0.1247446282094716</v>
      </c>
      <c r="H39" s="42"/>
    </row>
    <row r="40" spans="1:8" ht="12.75" customHeight="1">
      <c r="A40" s="79" t="s">
        <v>33</v>
      </c>
      <c r="B40" s="80"/>
      <c r="C40" s="80"/>
      <c r="D40" s="81"/>
      <c r="E40" s="27">
        <v>6</v>
      </c>
      <c r="F40" s="34">
        <v>0</v>
      </c>
      <c r="G40" s="45">
        <f t="shared" si="0"/>
        <v>0</v>
      </c>
      <c r="H40" s="42"/>
    </row>
    <row r="41" spans="1:8" ht="12.75" customHeight="1">
      <c r="A41" s="76" t="s">
        <v>34</v>
      </c>
      <c r="B41" s="77"/>
      <c r="C41" s="77"/>
      <c r="D41" s="78"/>
      <c r="E41" s="27">
        <v>7</v>
      </c>
      <c r="F41" s="34">
        <v>0</v>
      </c>
      <c r="G41" s="45">
        <f t="shared" si="0"/>
        <v>0</v>
      </c>
      <c r="H41" s="42"/>
    </row>
    <row r="42" spans="1:8" ht="12.75" customHeight="1">
      <c r="A42" s="79" t="s">
        <v>35</v>
      </c>
      <c r="B42" s="80"/>
      <c r="C42" s="80"/>
      <c r="D42" s="81"/>
      <c r="E42" s="27">
        <v>8</v>
      </c>
      <c r="F42" s="34">
        <v>0</v>
      </c>
      <c r="G42" s="45">
        <f t="shared" si="0"/>
        <v>0</v>
      </c>
      <c r="H42" s="42"/>
    </row>
    <row r="43" spans="1:8" ht="12.75" customHeight="1">
      <c r="A43" s="79" t="s">
        <v>36</v>
      </c>
      <c r="B43" s="80"/>
      <c r="C43" s="80"/>
      <c r="D43" s="81"/>
      <c r="E43" s="27">
        <v>9</v>
      </c>
      <c r="F43" s="34">
        <v>0</v>
      </c>
      <c r="G43" s="45">
        <f t="shared" si="0"/>
        <v>0</v>
      </c>
      <c r="H43" s="42"/>
    </row>
    <row r="44" spans="1:8" ht="12.75" customHeight="1">
      <c r="A44" s="76" t="s">
        <v>37</v>
      </c>
      <c r="B44" s="77"/>
      <c r="C44" s="77"/>
      <c r="D44" s="78"/>
      <c r="E44" s="27">
        <v>10</v>
      </c>
      <c r="F44" s="34">
        <v>118863</v>
      </c>
      <c r="G44" s="45">
        <f t="shared" si="0"/>
        <v>0.061013582186085186</v>
      </c>
      <c r="H44" s="42"/>
    </row>
    <row r="45" spans="1:8" ht="12.75" customHeight="1">
      <c r="A45" s="76" t="s">
        <v>38</v>
      </c>
      <c r="B45" s="77"/>
      <c r="C45" s="77"/>
      <c r="D45" s="78"/>
      <c r="E45" s="27">
        <v>11</v>
      </c>
      <c r="F45" s="34">
        <v>0</v>
      </c>
      <c r="G45" s="45">
        <f t="shared" si="0"/>
        <v>0</v>
      </c>
      <c r="H45" s="42"/>
    </row>
    <row r="46" spans="1:8" ht="12.75">
      <c r="A46" s="79" t="s">
        <v>39</v>
      </c>
      <c r="B46" s="80"/>
      <c r="C46" s="80"/>
      <c r="D46" s="81"/>
      <c r="E46" s="27">
        <v>12</v>
      </c>
      <c r="F46" s="34">
        <v>0</v>
      </c>
      <c r="G46" s="45">
        <f t="shared" si="0"/>
        <v>0</v>
      </c>
      <c r="H46" s="42"/>
    </row>
    <row r="47" spans="1:8" ht="12.75" customHeight="1">
      <c r="A47" s="79" t="s">
        <v>40</v>
      </c>
      <c r="B47" s="80"/>
      <c r="C47" s="80"/>
      <c r="D47" s="81"/>
      <c r="E47" s="27">
        <v>13</v>
      </c>
      <c r="F47" s="34">
        <v>0</v>
      </c>
      <c r="G47" s="45">
        <f t="shared" si="0"/>
        <v>0</v>
      </c>
      <c r="H47" s="42"/>
    </row>
    <row r="48" spans="1:8" ht="12.75" customHeight="1">
      <c r="A48" s="76" t="s">
        <v>41</v>
      </c>
      <c r="B48" s="77"/>
      <c r="C48" s="77"/>
      <c r="D48" s="78"/>
      <c r="E48" s="27">
        <v>14</v>
      </c>
      <c r="F48" s="34">
        <v>0</v>
      </c>
      <c r="G48" s="45">
        <f t="shared" si="0"/>
        <v>0</v>
      </c>
      <c r="H48" s="42"/>
    </row>
    <row r="49" spans="1:8" ht="12.75" customHeight="1">
      <c r="A49" s="76" t="s">
        <v>42</v>
      </c>
      <c r="B49" s="77"/>
      <c r="C49" s="77"/>
      <c r="D49" s="78"/>
      <c r="E49" s="27">
        <v>15</v>
      </c>
      <c r="F49" s="34">
        <v>1246763</v>
      </c>
      <c r="G49" s="45">
        <f t="shared" si="0"/>
        <v>0.6399760797478621</v>
      </c>
      <c r="H49" s="42"/>
    </row>
    <row r="50" spans="1:8" ht="12.75" customHeight="1">
      <c r="A50" s="76" t="s">
        <v>43</v>
      </c>
      <c r="B50" s="77"/>
      <c r="C50" s="77"/>
      <c r="D50" s="78"/>
      <c r="E50" s="27">
        <v>16</v>
      </c>
      <c r="F50" s="34">
        <v>784</v>
      </c>
      <c r="G50" s="45">
        <f t="shared" si="0"/>
        <v>0.00040243514326485775</v>
      </c>
      <c r="H50" s="42"/>
    </row>
    <row r="51" spans="1:8" ht="12.75" customHeight="1">
      <c r="A51" s="79" t="s">
        <v>44</v>
      </c>
      <c r="B51" s="80"/>
      <c r="C51" s="80"/>
      <c r="D51" s="81"/>
      <c r="E51" s="27">
        <v>17</v>
      </c>
      <c r="F51" s="34">
        <v>0</v>
      </c>
      <c r="G51" s="45">
        <f t="shared" si="0"/>
        <v>0</v>
      </c>
      <c r="H51" s="42"/>
    </row>
    <row r="52" spans="1:8" ht="12.75" customHeight="1">
      <c r="A52" s="79" t="s">
        <v>45</v>
      </c>
      <c r="B52" s="80"/>
      <c r="C52" s="80"/>
      <c r="D52" s="81"/>
      <c r="E52" s="27">
        <v>18</v>
      </c>
      <c r="F52" s="34">
        <v>0</v>
      </c>
      <c r="G52" s="45">
        <f t="shared" si="0"/>
        <v>0</v>
      </c>
      <c r="H52" s="42"/>
    </row>
    <row r="53" spans="1:8" ht="12.75" customHeight="1">
      <c r="A53" s="79" t="s">
        <v>46</v>
      </c>
      <c r="B53" s="80"/>
      <c r="C53" s="80"/>
      <c r="D53" s="81"/>
      <c r="E53" s="27">
        <v>19</v>
      </c>
      <c r="F53" s="34">
        <v>784</v>
      </c>
      <c r="G53" s="45">
        <f t="shared" si="0"/>
        <v>0.00040243514326485775</v>
      </c>
      <c r="H53" s="42"/>
    </row>
    <row r="54" spans="1:8" ht="12.75" customHeight="1">
      <c r="A54" s="79" t="s">
        <v>47</v>
      </c>
      <c r="B54" s="80"/>
      <c r="C54" s="80"/>
      <c r="D54" s="81"/>
      <c r="E54" s="27">
        <v>20</v>
      </c>
      <c r="F54" s="34">
        <v>0</v>
      </c>
      <c r="G54" s="45">
        <f t="shared" si="0"/>
        <v>0</v>
      </c>
      <c r="H54" s="42"/>
    </row>
    <row r="55" spans="1:8" ht="12.75" customHeight="1">
      <c r="A55" s="79" t="s">
        <v>48</v>
      </c>
      <c r="B55" s="80"/>
      <c r="C55" s="80"/>
      <c r="D55" s="81"/>
      <c r="E55" s="27">
        <v>21</v>
      </c>
      <c r="F55" s="34">
        <v>0</v>
      </c>
      <c r="G55" s="45">
        <f t="shared" si="0"/>
        <v>0</v>
      </c>
      <c r="H55" s="42"/>
    </row>
    <row r="56" spans="1:8" ht="12.75" customHeight="1">
      <c r="A56" s="79" t="s">
        <v>49</v>
      </c>
      <c r="B56" s="80"/>
      <c r="C56" s="80"/>
      <c r="D56" s="81"/>
      <c r="E56" s="27">
        <v>22</v>
      </c>
      <c r="F56" s="34">
        <v>0</v>
      </c>
      <c r="G56" s="45">
        <f t="shared" si="0"/>
        <v>0</v>
      </c>
      <c r="H56" s="42"/>
    </row>
    <row r="57" spans="1:8" ht="12.75" customHeight="1">
      <c r="A57" s="79" t="s">
        <v>50</v>
      </c>
      <c r="B57" s="80"/>
      <c r="C57" s="80"/>
      <c r="D57" s="81"/>
      <c r="E57" s="27">
        <v>23</v>
      </c>
      <c r="F57" s="34">
        <v>0</v>
      </c>
      <c r="G57" s="45">
        <f t="shared" si="0"/>
        <v>0</v>
      </c>
      <c r="H57" s="42"/>
    </row>
    <row r="58" spans="1:8" ht="12.75" customHeight="1">
      <c r="A58" s="76" t="s">
        <v>51</v>
      </c>
      <c r="B58" s="77"/>
      <c r="C58" s="77"/>
      <c r="D58" s="78"/>
      <c r="E58" s="27">
        <v>24</v>
      </c>
      <c r="F58" s="34">
        <v>0</v>
      </c>
      <c r="G58" s="45">
        <f t="shared" si="0"/>
        <v>0</v>
      </c>
      <c r="H58" s="42"/>
    </row>
    <row r="59" spans="1:8" ht="12.75" customHeight="1">
      <c r="A59" s="79" t="s">
        <v>52</v>
      </c>
      <c r="B59" s="80"/>
      <c r="C59" s="80"/>
      <c r="D59" s="81"/>
      <c r="E59" s="27">
        <v>25</v>
      </c>
      <c r="F59" s="34">
        <v>0</v>
      </c>
      <c r="G59" s="45">
        <f t="shared" si="0"/>
        <v>0</v>
      </c>
      <c r="H59" s="42"/>
    </row>
    <row r="60" spans="1:8" ht="12.75" customHeight="1">
      <c r="A60" s="79" t="s">
        <v>53</v>
      </c>
      <c r="B60" s="80"/>
      <c r="C60" s="80"/>
      <c r="D60" s="81"/>
      <c r="E60" s="27">
        <v>26</v>
      </c>
      <c r="F60" s="46">
        <v>0</v>
      </c>
      <c r="G60" s="45">
        <f t="shared" si="0"/>
        <v>0</v>
      </c>
      <c r="H60" s="42"/>
    </row>
    <row r="61" spans="1:8" ht="12.75" customHeight="1">
      <c r="A61" s="76" t="s">
        <v>54</v>
      </c>
      <c r="B61" s="77"/>
      <c r="C61" s="77"/>
      <c r="D61" s="78"/>
      <c r="E61" s="27">
        <v>27</v>
      </c>
      <c r="F61" s="46">
        <v>0</v>
      </c>
      <c r="G61" s="45">
        <f t="shared" si="0"/>
        <v>0</v>
      </c>
      <c r="H61" s="42"/>
    </row>
    <row r="62" spans="1:8" ht="15">
      <c r="A62" s="47"/>
      <c r="B62" s="48"/>
      <c r="C62" s="48"/>
      <c r="D62" s="11"/>
      <c r="E62" s="49"/>
      <c r="F62" s="50"/>
      <c r="G62" s="51"/>
      <c r="H62" s="42"/>
    </row>
    <row r="63" spans="1:8" ht="12.75">
      <c r="A63" s="52" t="s">
        <v>55</v>
      </c>
      <c r="B63" s="53"/>
      <c r="C63" s="53"/>
      <c r="D63" s="53"/>
      <c r="E63" s="53"/>
      <c r="F63" s="53"/>
      <c r="G63" s="53"/>
      <c r="H63" s="53"/>
    </row>
    <row r="64" spans="1:8" ht="12.75" customHeight="1">
      <c r="A64" s="82" t="s">
        <v>56</v>
      </c>
      <c r="B64" s="83"/>
      <c r="C64" s="83"/>
      <c r="D64" s="84"/>
      <c r="E64" s="27">
        <v>1</v>
      </c>
      <c r="F64" s="54">
        <v>25729468</v>
      </c>
      <c r="G64" s="55" t="s">
        <v>74</v>
      </c>
      <c r="H64" s="56"/>
    </row>
    <row r="65" spans="1:8" ht="12.75" customHeight="1">
      <c r="A65" s="82" t="s">
        <v>58</v>
      </c>
      <c r="B65" s="83"/>
      <c r="C65" s="83"/>
      <c r="D65" s="84"/>
      <c r="E65" s="27">
        <v>2</v>
      </c>
      <c r="F65" s="54">
        <v>25371</v>
      </c>
      <c r="G65" s="55" t="s">
        <v>59</v>
      </c>
      <c r="H65" s="42"/>
    </row>
    <row r="66" spans="1:8" ht="12.75" customHeight="1">
      <c r="A66" s="82" t="s">
        <v>60</v>
      </c>
      <c r="B66" s="83"/>
      <c r="C66" s="83"/>
      <c r="D66" s="84"/>
      <c r="E66" s="27">
        <v>3</v>
      </c>
      <c r="F66" s="54">
        <v>69462919</v>
      </c>
      <c r="G66" s="55"/>
      <c r="H66" s="42"/>
    </row>
    <row r="67" spans="1:8" ht="12.75" customHeight="1">
      <c r="A67" s="82" t="s">
        <v>61</v>
      </c>
      <c r="B67" s="83"/>
      <c r="C67" s="83"/>
      <c r="D67" s="84"/>
      <c r="E67" s="27">
        <v>4</v>
      </c>
      <c r="F67" s="54">
        <v>68508</v>
      </c>
      <c r="G67" s="55" t="s">
        <v>59</v>
      </c>
      <c r="H67" s="42"/>
    </row>
    <row r="68" spans="1:8" ht="12.75">
      <c r="A68" s="57"/>
      <c r="B68" s="42"/>
      <c r="C68" s="42"/>
      <c r="D68" s="42"/>
      <c r="E68" s="42"/>
      <c r="F68" s="42"/>
      <c r="G68" s="42"/>
      <c r="H68" s="42"/>
    </row>
    <row r="69" spans="1:8" ht="12.75">
      <c r="A69" s="58" t="s">
        <v>62</v>
      </c>
      <c r="B69" s="59" t="s">
        <v>75</v>
      </c>
      <c r="C69" s="42"/>
      <c r="D69" s="42"/>
      <c r="E69" s="42"/>
      <c r="F69" s="42"/>
      <c r="G69" s="42"/>
      <c r="H69" s="42"/>
    </row>
  </sheetData>
  <sheetProtection/>
  <mergeCells count="38">
    <mergeCell ref="A32:B32"/>
    <mergeCell ref="F32:F33"/>
    <mergeCell ref="G32:G33"/>
    <mergeCell ref="A35:D35"/>
    <mergeCell ref="D8:H8"/>
    <mergeCell ref="D12:H12"/>
    <mergeCell ref="B20:C20"/>
    <mergeCell ref="D20:F20"/>
    <mergeCell ref="A40:D40"/>
    <mergeCell ref="A41:D41"/>
    <mergeCell ref="A42:D42"/>
    <mergeCell ref="A43:D43"/>
    <mergeCell ref="A36:D36"/>
    <mergeCell ref="A37:D37"/>
    <mergeCell ref="A38:D38"/>
    <mergeCell ref="A39:D39"/>
    <mergeCell ref="A48:D48"/>
    <mergeCell ref="A49:D49"/>
    <mergeCell ref="A50:D50"/>
    <mergeCell ref="A51:D51"/>
    <mergeCell ref="A44:D44"/>
    <mergeCell ref="A45:D45"/>
    <mergeCell ref="A46:D46"/>
    <mergeCell ref="A47:D47"/>
    <mergeCell ref="A56:D56"/>
    <mergeCell ref="A57:D57"/>
    <mergeCell ref="A58:D58"/>
    <mergeCell ref="A59:D59"/>
    <mergeCell ref="A52:D52"/>
    <mergeCell ref="A53:D53"/>
    <mergeCell ref="A54:D54"/>
    <mergeCell ref="A55:D55"/>
    <mergeCell ref="A66:D66"/>
    <mergeCell ref="A67:D67"/>
    <mergeCell ref="A60:D60"/>
    <mergeCell ref="A61:D61"/>
    <mergeCell ref="A64:D64"/>
    <mergeCell ref="A65:D6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veronika.pesatova</dc:creator>
  <cp:keywords/>
  <dc:description/>
  <cp:lastModifiedBy>Daniel Brabec</cp:lastModifiedBy>
  <dcterms:created xsi:type="dcterms:W3CDTF">2012-01-23T12:01:01Z</dcterms:created>
  <dcterms:modified xsi:type="dcterms:W3CDTF">2013-01-28T10:53:13Z</dcterms:modified>
  <cp:category/>
  <cp:version/>
  <cp:contentType/>
  <cp:contentStatus/>
</cp:coreProperties>
</file>