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10875" firstSheet="16" activeTab="23"/>
  </bookViews>
  <sheets>
    <sheet name="15.1.2010" sheetId="1" r:id="rId1"/>
    <sheet name="31.1.2010" sheetId="2" r:id="rId2"/>
    <sheet name="15.2.2010" sheetId="3" r:id="rId3"/>
    <sheet name="28.2.2010" sheetId="4" r:id="rId4"/>
    <sheet name="15.3.2010" sheetId="5" r:id="rId5"/>
    <sheet name="31.3.2010" sheetId="6" r:id="rId6"/>
    <sheet name="15.4.2010" sheetId="7" r:id="rId7"/>
    <sheet name="30.4.2010" sheetId="8" r:id="rId8"/>
    <sheet name="15.5.2010" sheetId="9" r:id="rId9"/>
    <sheet name="31.5.2010" sheetId="10" r:id="rId10"/>
    <sheet name="15.6.2010" sheetId="11" r:id="rId11"/>
    <sheet name="30.6.2010" sheetId="12" r:id="rId12"/>
    <sheet name="15.7.2010" sheetId="13" r:id="rId13"/>
    <sheet name="31.7.2010" sheetId="14" r:id="rId14"/>
    <sheet name="15.8.2010" sheetId="15" r:id="rId15"/>
    <sheet name="31.8.2010" sheetId="16" r:id="rId16"/>
    <sheet name="15.9.2010" sheetId="17" r:id="rId17"/>
    <sheet name="30.9.2010" sheetId="18" r:id="rId18"/>
    <sheet name="15.10.2010" sheetId="19" r:id="rId19"/>
    <sheet name="31.10.2010" sheetId="20" r:id="rId20"/>
    <sheet name="15.11.2010" sheetId="21" r:id="rId21"/>
    <sheet name="30.11.2010" sheetId="22" r:id="rId22"/>
    <sheet name="15.12.2010" sheetId="23" r:id="rId23"/>
    <sheet name="31.12.2010" sheetId="24" r:id="rId24"/>
  </sheets>
  <definedNames/>
  <calcPr fullCalcOnLoad="1"/>
</workbook>
</file>

<file path=xl/sharedStrings.xml><?xml version="1.0" encoding="utf-8"?>
<sst xmlns="http://schemas.openxmlformats.org/spreadsheetml/2006/main" count="1560" uniqueCount="95">
  <si>
    <t xml:space="preserve">Informační povinnost dle § 88 zákona č. 189/2004 Sb., </t>
  </si>
  <si>
    <t xml:space="preserve"> o kolektivním investování </t>
  </si>
  <si>
    <t>Informace ke dni</t>
  </si>
  <si>
    <t>Název investiční společnosti</t>
  </si>
  <si>
    <t xml:space="preserve">REICO investiční společnost České spořitelny, a. s.  </t>
  </si>
  <si>
    <t>IČ IS</t>
  </si>
  <si>
    <t>Zkrácený název fondu</t>
  </si>
  <si>
    <t>ČS nemovitostní fond</t>
  </si>
  <si>
    <t>Právní typ</t>
  </si>
  <si>
    <t>OPF</t>
  </si>
  <si>
    <t>IČ fondu</t>
  </si>
  <si>
    <t>Měna:</t>
  </si>
  <si>
    <t>CZK</t>
  </si>
  <si>
    <t xml:space="preserve">ISIN/SIN </t>
  </si>
  <si>
    <t>CZ0008472545</t>
  </si>
  <si>
    <t>Jmenovitá hodnota PL, Kč:</t>
  </si>
  <si>
    <t>Dvoutýdenní údaje fondu kolektivního investování dle § 88 odst. 1 písm. a) zákona o kolektivním investování:</t>
  </si>
  <si>
    <t>Druh fondu</t>
  </si>
  <si>
    <t>speciální</t>
  </si>
  <si>
    <t>Typ fondu</t>
  </si>
  <si>
    <t>nemovitostí</t>
  </si>
  <si>
    <t>Hodnota jednoho podílového listu, Kč</t>
  </si>
  <si>
    <t>Hodnota výnosu vyplacená investorům od posledního hlášení, Kč</t>
  </si>
  <si>
    <t xml:space="preserve">- - - </t>
  </si>
  <si>
    <t>Hodnota vlastního kapitálu fondu, tis. Kč</t>
  </si>
  <si>
    <t>Měsíční údaje fondu kolektivního investování dle § 88 odst. 1 písm. c) zákona o kolektivním investování:</t>
  </si>
  <si>
    <t>Hodnota,               tis. Kč</t>
  </si>
  <si>
    <t>Podíl                        na celkových aktivech, %</t>
  </si>
  <si>
    <t>Aktiva celkem</t>
  </si>
  <si>
    <t xml:space="preserve">   Vklady a jiné pohledávky</t>
  </si>
  <si>
    <t>Vklady</t>
  </si>
  <si>
    <t>Pohledávky z repo operací</t>
  </si>
  <si>
    <t>Pohledávky vůči nemovitostním společnostem</t>
  </si>
  <si>
    <t>Ostatní pohledávky</t>
  </si>
  <si>
    <t xml:space="preserve">   Nástroje peněžního trhu</t>
  </si>
  <si>
    <t>Krátkodobé dluhopisy</t>
  </si>
  <si>
    <t>Ostatní nástroje peněžního trhu</t>
  </si>
  <si>
    <t xml:space="preserve">   Dlouhodobé dluhopisy</t>
  </si>
  <si>
    <t xml:space="preserve">   Akcie a ostatní investiční cenné papíry</t>
  </si>
  <si>
    <t>Akcie</t>
  </si>
  <si>
    <t>Ostatní investiční cenné papíry</t>
  </si>
  <si>
    <t xml:space="preserve">   Cenné papíry fondu kolektivního investování</t>
  </si>
  <si>
    <t xml:space="preserve">   Ostatní podíly (vč. účastí na nemovitostních spol.)</t>
  </si>
  <si>
    <t xml:space="preserve">   Kladná reálná hodnota derivátů</t>
  </si>
  <si>
    <t>Opce na investiční nástroje</t>
  </si>
  <si>
    <t>Finanční termín. smlouvy na invest. nástroje</t>
  </si>
  <si>
    <t>Forwardy</t>
  </si>
  <si>
    <t>Swapy</t>
  </si>
  <si>
    <t>Roz. smlouvy a obdob. nástroje pro přenos úrok. nebo kurz. riz.</t>
  </si>
  <si>
    <t>Nástroje umožňující přenos úvěrového rizika</t>
  </si>
  <si>
    <t>Ostatní</t>
  </si>
  <si>
    <t xml:space="preserve">   Fixní aktiva</t>
  </si>
  <si>
    <t>Nemovitosti</t>
  </si>
  <si>
    <t>Ostatní fixní aktiva</t>
  </si>
  <si>
    <t xml:space="preserve">   Ostatní  aktiva</t>
  </si>
  <si>
    <t>Měsíční údaje otevřeného podílového fondu dle § 88 odst. 1 písm b) zákona o kolektivním investování:</t>
  </si>
  <si>
    <t>Počet podílových listů vydaných otevřeným podílovým fondem, ks</t>
  </si>
  <si>
    <t>za období: 1. - 31.12.2009</t>
  </si>
  <si>
    <t>Částka inkasovaná do majetku otevřeného podílového fondu za vydané podílové listy, tis. Kč</t>
  </si>
  <si>
    <t>(v tis. Kč)</t>
  </si>
  <si>
    <t>Počet podílových listů odkoupených z otevřeného podílového fondu, ks</t>
  </si>
  <si>
    <t>Částka, kterou  otevřený podílový fond vyplatil                                    za odkoupené podílové listy, tis. Kč</t>
  </si>
  <si>
    <t>Uveřejněno dne</t>
  </si>
  <si>
    <t>1/2/2010</t>
  </si>
  <si>
    <t>za období: 1. - 31.1.2010</t>
  </si>
  <si>
    <t>22/2/2010</t>
  </si>
  <si>
    <t>1/3/2010</t>
  </si>
  <si>
    <t>za období: 1. - 28.2.2010</t>
  </si>
  <si>
    <t>17/3/2010</t>
  </si>
  <si>
    <t>30/3/2010</t>
  </si>
  <si>
    <t>za období: 1. - 31.3.2010</t>
  </si>
  <si>
    <t>7/4/2010</t>
  </si>
  <si>
    <t>4/5/2010</t>
  </si>
  <si>
    <t>za období: 1. - 30.4.2010</t>
  </si>
  <si>
    <t>17/5/2010</t>
  </si>
  <si>
    <t>9/6/2010</t>
  </si>
  <si>
    <t>za období: 1. - 31.5.2010</t>
  </si>
  <si>
    <t>28/6/2010</t>
  </si>
  <si>
    <t>za období: 1. - 30.6.2010</t>
  </si>
  <si>
    <t>29/7/2010</t>
  </si>
  <si>
    <t>3/8/2010</t>
  </si>
  <si>
    <t>za období: 1. - 31.7.2010</t>
  </si>
  <si>
    <t>31/8/2010</t>
  </si>
  <si>
    <t>za období: 1. - 31.8.2010</t>
  </si>
  <si>
    <t>22/9/2010</t>
  </si>
  <si>
    <t>za období: 1. - 30.9.2010</t>
  </si>
  <si>
    <t>8/10/2010</t>
  </si>
  <si>
    <t>1/11/2010</t>
  </si>
  <si>
    <t>za období: 1. - 31.10.2010</t>
  </si>
  <si>
    <t>23/11/2010</t>
  </si>
  <si>
    <t>10/12/2010</t>
  </si>
  <si>
    <t>30/12/2010</t>
  </si>
  <si>
    <t>za období: 1. - 30.11.2010</t>
  </si>
  <si>
    <t>za období: 1. - 31.12.2010</t>
  </si>
  <si>
    <t>19/1/2011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</si>
</sst>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"/>
    <numFmt numFmtId="165" formatCode="#,##0.0000"/>
    <numFmt numFmtId="166" formatCode="[$-F800]dddd\,\ mmmm\ dd\,\ yyyy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5">
    <font>
      <sz val="10"/>
      <name val="Arial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3" fillId="0" borderId="0" xfId="0" applyFont="1" applyFill="1" applyAlignment="1" applyProtection="1">
      <alignment horizontal="centerContinuous"/>
      <protection hidden="1"/>
    </xf>
    <xf numFmtId="0" fontId="2" fillId="0" borderId="0" xfId="0" applyFont="1" applyFill="1" applyAlignment="1" applyProtection="1">
      <alignment/>
      <protection hidden="1"/>
    </xf>
    <xf numFmtId="14" fontId="2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Continuous"/>
      <protection hidden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top"/>
      <protection/>
    </xf>
    <xf numFmtId="0" fontId="2" fillId="0" borderId="2" xfId="0" applyFont="1" applyFill="1" applyBorder="1" applyAlignment="1" applyProtection="1">
      <alignment horizontal="left" vertical="top"/>
      <protection/>
    </xf>
    <xf numFmtId="0" fontId="2" fillId="0" borderId="3" xfId="0" applyFont="1" applyFill="1" applyBorder="1" applyAlignment="1" applyProtection="1">
      <alignment/>
      <protection hidden="1"/>
    </xf>
    <xf numFmtId="0" fontId="2" fillId="0" borderId="4" xfId="0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/>
      <protection hidden="1" locked="0"/>
    </xf>
    <xf numFmtId="3" fontId="2" fillId="0" borderId="1" xfId="0" applyNumberFormat="1" applyFont="1" applyFill="1" applyBorder="1" applyAlignment="1" applyProtection="1">
      <alignment horizontal="center"/>
      <protection hidden="1" locked="0"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5" fontId="6" fillId="0" borderId="1" xfId="0" applyNumberFormat="1" applyFont="1" applyFill="1" applyBorder="1" applyAlignment="1" applyProtection="1">
      <alignment horizontal="right" vertical="center" indent="1"/>
      <protection locked="0"/>
    </xf>
    <xf numFmtId="4" fontId="0" fillId="0" borderId="1" xfId="0" applyNumberFormat="1" applyFill="1" applyBorder="1" applyAlignment="1" applyProtection="1" quotePrefix="1">
      <alignment horizontal="right" vertical="center" indent="1"/>
      <protection locked="0"/>
    </xf>
    <xf numFmtId="3" fontId="0" fillId="0" borderId="1" xfId="0" applyNumberForma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5" xfId="0" applyFill="1" applyBorder="1" applyAlignment="1" applyProtection="1">
      <alignment horizontal="center" vertical="top" wrapText="1"/>
      <protection/>
    </xf>
    <xf numFmtId="0" fontId="5" fillId="0" borderId="5" xfId="0" applyFont="1" applyFill="1" applyBorder="1" applyAlignment="1" applyProtection="1">
      <alignment horizontal="center" vertical="top" wrapText="1"/>
      <protection/>
    </xf>
    <xf numFmtId="3" fontId="6" fillId="0" borderId="6" xfId="0" applyNumberFormat="1" applyFont="1" applyFill="1" applyBorder="1" applyAlignment="1" applyProtection="1">
      <alignment horizontal="right" vertical="center" indent="1" shrinkToFit="1"/>
      <protection locked="0"/>
    </xf>
    <xf numFmtId="10" fontId="6" fillId="0" borderId="6" xfId="20" applyNumberFormat="1" applyFont="1" applyFill="1" applyBorder="1" applyAlignment="1" applyProtection="1">
      <alignment horizontal="right" vertical="center" wrapText="1" indent="2"/>
      <protection locked="0"/>
    </xf>
    <xf numFmtId="3" fontId="6" fillId="0" borderId="1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 indent="2"/>
      <protection locked="0"/>
    </xf>
    <xf numFmtId="2" fontId="11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0" fontId="7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/>
      <protection/>
    </xf>
    <xf numFmtId="3" fontId="6" fillId="0" borderId="1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0" xfId="0" applyFont="1" applyFill="1" applyAlignment="1" applyProtection="1">
      <alignment vertical="top"/>
      <protection/>
    </xf>
    <xf numFmtId="49" fontId="3" fillId="0" borderId="0" xfId="0" applyNumberFormat="1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justify"/>
      <protection/>
    </xf>
    <xf numFmtId="0" fontId="2" fillId="0" borderId="0" xfId="0" applyFont="1" applyFill="1" applyAlignment="1" applyProtection="1">
      <alignment shrinkToFit="1"/>
      <protection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horizontal="lef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left"/>
      <protection locked="0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8" xfId="0" applyFont="1" applyFill="1" applyBorder="1" applyAlignment="1" applyProtection="1">
      <alignment horizontal="right"/>
      <protection hidden="1"/>
    </xf>
    <xf numFmtId="166" fontId="7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top" wrapText="1"/>
      <protection/>
    </xf>
    <xf numFmtId="0" fontId="0" fillId="0" borderId="6" xfId="0" applyFont="1" applyFill="1" applyBorder="1" applyAlignment="1" applyProtection="1">
      <alignment horizontal="center" vertical="top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9" fillId="0" borderId="3" xfId="0" applyFont="1" applyFill="1" applyBorder="1" applyAlignment="1" applyProtection="1">
      <alignment horizontal="left" vertical="center" wrapText="1"/>
      <protection/>
    </xf>
    <xf numFmtId="0" fontId="9" fillId="0" borderId="4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7" fillId="0" borderId="3" xfId="0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horizontal="left" vertical="center" wrapText="1" indent="2"/>
      <protection/>
    </xf>
    <xf numFmtId="0" fontId="7" fillId="0" borderId="3" xfId="0" applyFont="1" applyFill="1" applyBorder="1" applyAlignment="1" applyProtection="1">
      <alignment horizontal="left" vertical="center" wrapText="1" indent="2"/>
      <protection/>
    </xf>
    <xf numFmtId="0" fontId="7" fillId="0" borderId="4" xfId="0" applyFont="1" applyFill="1" applyBorder="1" applyAlignment="1" applyProtection="1">
      <alignment horizontal="left" vertical="center" wrapText="1" indent="2"/>
      <protection/>
    </xf>
    <xf numFmtId="0" fontId="5" fillId="0" borderId="2" xfId="0" applyFont="1" applyFill="1" applyBorder="1" applyAlignment="1" applyProtection="1">
      <alignment horizontal="left" vertical="top" wrapText="1"/>
      <protection/>
    </xf>
    <xf numFmtId="0" fontId="5" fillId="0" borderId="3" xfId="0" applyFont="1" applyFill="1" applyBorder="1" applyAlignment="1" applyProtection="1">
      <alignment horizontal="left" vertical="top" wrapText="1"/>
      <protection/>
    </xf>
    <xf numFmtId="0" fontId="5" fillId="0" borderId="4" xfId="0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9">
      <selection activeCell="A43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40193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0.916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34">
        <v>1229989.58328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40178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1231608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F37+F38+F39+F40</f>
        <v>497621</v>
      </c>
      <c r="G36" s="46">
        <f>F36/$F$35</f>
        <v>0.40404170807594625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294208</v>
      </c>
      <c r="G37" s="46">
        <f>F37/$F$35</f>
        <v>0.23888120246052316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0.1651605056154231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110978</v>
      </c>
      <c r="G44" s="46">
        <f t="shared" si="0"/>
        <v>0.09010821625062519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622858</v>
      </c>
      <c r="G49" s="46">
        <f t="shared" si="0"/>
        <v>0.5057274717280174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151</v>
      </c>
      <c r="G61" s="46">
        <f t="shared" si="0"/>
        <v>0.00012260394541120228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6663927</v>
      </c>
      <c r="G64" s="56" t="s">
        <v>57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6106.3834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4919644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4508.7502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63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1">
      <selection activeCell="F36" sqref="F36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40329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0.932491713001032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1265487.17064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40329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1276121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F37+F38+F39+F40</f>
        <v>488223</v>
      </c>
      <c r="G36" s="46">
        <f>F36/$F$35</f>
        <v>0.382583626474292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284810</v>
      </c>
      <c r="G37" s="46">
        <f>F37/$F$35</f>
        <v>0.2231841651379454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0.15939946133634664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142343</v>
      </c>
      <c r="G44" s="46">
        <f t="shared" si="0"/>
        <v>0.111543497834453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644396</v>
      </c>
      <c r="G49" s="46">
        <f t="shared" si="0"/>
        <v>0.5049646546056369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1159</v>
      </c>
      <c r="G61" s="46">
        <f t="shared" si="0"/>
        <v>0.0009082210856180566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46481866</v>
      </c>
      <c r="G64" s="56" t="s">
        <v>76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43354.2257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13142929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12259.4032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75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28">
      <selection activeCell="F36" sqref="F36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40344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0.932374333459819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1268407.09764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40329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1276121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F37+F38+F39+F40</f>
        <v>488223</v>
      </c>
      <c r="G36" s="46">
        <f>F36/$F$35</f>
        <v>0.382583626474292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284810</v>
      </c>
      <c r="G37" s="46">
        <f>F37/$F$35</f>
        <v>0.2231841651379454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0.15939946133634664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142343</v>
      </c>
      <c r="G44" s="46">
        <f t="shared" si="0"/>
        <v>0.111543497834453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644396</v>
      </c>
      <c r="G49" s="46">
        <f t="shared" si="0"/>
        <v>0.5049646546056369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1159</v>
      </c>
      <c r="G61" s="46">
        <f t="shared" si="0"/>
        <v>0.0009082210856180566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46481866</v>
      </c>
      <c r="G64" s="56" t="s">
        <v>76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43354.2257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13142929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12259.4032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77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7">
      <selection activeCell="F67" sqref="F67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40359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0.9324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1265036.47569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40359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1267716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/>
      <c r="G36" s="46">
        <f>F36/$F$35</f>
        <v>0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317064</v>
      </c>
      <c r="G37" s="46">
        <f>F37/$F$35</f>
        <v>0.2501064907282073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0.1604562851616608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101481</v>
      </c>
      <c r="G44" s="46">
        <f t="shared" si="0"/>
        <v>0.08005026362371383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644696</v>
      </c>
      <c r="G49" s="46">
        <f t="shared" si="0"/>
        <v>0.508549233424521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666</v>
      </c>
      <c r="G50" s="46">
        <f t="shared" si="0"/>
        <v>0.0005253542591558361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666</v>
      </c>
      <c r="G53" s="46">
        <f t="shared" si="0"/>
        <v>0.0005253542591558361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396</v>
      </c>
      <c r="G61" s="46">
        <f t="shared" si="0"/>
        <v>0.000312372802741308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16571892</v>
      </c>
      <c r="G64" s="56" t="s">
        <v>78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15452.3488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16970100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15822.8696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79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4">
      <selection activeCell="A34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40374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0.9323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1262210.38342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40359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1267716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/>
      <c r="G36" s="46">
        <f>F36/$F$35</f>
        <v>0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317064</v>
      </c>
      <c r="G37" s="46">
        <f>F37/$F$35</f>
        <v>0.2501064907282073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0.1604562851616608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101481</v>
      </c>
      <c r="G44" s="46">
        <f t="shared" si="0"/>
        <v>0.08005026362371383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644696</v>
      </c>
      <c r="G49" s="46">
        <f t="shared" si="0"/>
        <v>0.508549233424521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666</v>
      </c>
      <c r="G50" s="46">
        <f t="shared" si="0"/>
        <v>0.0005253542591558361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666</v>
      </c>
      <c r="G53" s="46">
        <f t="shared" si="0"/>
        <v>0.0005253542591558361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396</v>
      </c>
      <c r="G61" s="46">
        <f t="shared" si="0"/>
        <v>0.000312372802741308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16571892</v>
      </c>
      <c r="G64" s="56" t="s">
        <v>78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15452.3488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16970100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15822.8696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80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7">
      <selection activeCell="A37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40390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0.932191586784286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1260159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40390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1262815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/>
      <c r="G36" s="46">
        <f>F36/$F$35</f>
        <v>0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311975</v>
      </c>
      <c r="G37" s="46">
        <f>F37/$F$35</f>
        <v>0.24704727137387503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203412</v>
      </c>
      <c r="G39" s="46">
        <f t="shared" si="0"/>
        <v>0.16107822602677352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101656</v>
      </c>
      <c r="G44" s="46">
        <f t="shared" si="0"/>
        <v>0.08049951893191006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643229</v>
      </c>
      <c r="G49" s="46">
        <f t="shared" si="0"/>
        <v>0.5093612286835364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2505</v>
      </c>
      <c r="G50" s="46">
        <f t="shared" si="0"/>
        <v>0.0019836634819827134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2505</v>
      </c>
      <c r="G53" s="46">
        <f t="shared" si="0"/>
        <v>0.0019836634819827134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38</v>
      </c>
      <c r="G61" s="46">
        <f t="shared" si="0"/>
        <v>3.0091501922292656E-05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6241490</v>
      </c>
      <c r="G64" s="56" t="s">
        <v>81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5818.9675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11107679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10356.1197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82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40405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0.932091017624043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1259065.3253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40390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1262815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/>
      <c r="G36" s="46">
        <f>F36/$F$35</f>
        <v>0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311975</v>
      </c>
      <c r="G37" s="46">
        <f>F37/$F$35</f>
        <v>0.24704727137387503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203412</v>
      </c>
      <c r="G39" s="46">
        <f t="shared" si="0"/>
        <v>0.16107822602677352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101656</v>
      </c>
      <c r="G44" s="46">
        <f t="shared" si="0"/>
        <v>0.08049951893191006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643229</v>
      </c>
      <c r="G49" s="46">
        <f t="shared" si="0"/>
        <v>0.5093612286835364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2505</v>
      </c>
      <c r="G50" s="46">
        <f t="shared" si="0"/>
        <v>0.0019836634819827134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2505</v>
      </c>
      <c r="G53" s="46">
        <f t="shared" si="0"/>
        <v>0.0019836634819827134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38</v>
      </c>
      <c r="G61" s="46">
        <f t="shared" si="0"/>
        <v>3.0091501922292656E-05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6241490</v>
      </c>
      <c r="G64" s="56" t="s">
        <v>81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5818.9675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11107679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10356.1197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82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2">
      <selection activeCell="F67" sqref="F67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40421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0.931906085409488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1255289.6286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40421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1258233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/>
      <c r="G36" s="46">
        <f>F36/$F$35</f>
        <v>0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306332</v>
      </c>
      <c r="G37" s="46">
        <f>F37/$F$35</f>
        <v>0.24346206147827945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0.16166560565491447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101807</v>
      </c>
      <c r="G44" s="46">
        <f t="shared" si="0"/>
        <v>0.08091267674588093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643326</v>
      </c>
      <c r="G49" s="46">
        <f t="shared" si="0"/>
        <v>0.5112932183466814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2390</v>
      </c>
      <c r="G50" s="46">
        <f t="shared" si="0"/>
        <v>0.001899489204304767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2390</v>
      </c>
      <c r="G53" s="46">
        <f t="shared" si="0"/>
        <v>0.001899489204304767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965</v>
      </c>
      <c r="G61" s="46">
        <f t="shared" si="0"/>
        <v>0.000766948569938954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4658534</v>
      </c>
      <c r="G64" s="56" t="s">
        <v>83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4342.0896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9483979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8839.3878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84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40436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0.931637866408264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1246989.27676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40421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1258233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/>
      <c r="G36" s="46">
        <f>F36/$F$35</f>
        <v>0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306332</v>
      </c>
      <c r="G37" s="46">
        <f>F37/$F$35</f>
        <v>0.24346206147827945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0.16166560565491447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101807</v>
      </c>
      <c r="G44" s="46">
        <f t="shared" si="0"/>
        <v>0.08091267674588093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643326</v>
      </c>
      <c r="G49" s="46">
        <f t="shared" si="0"/>
        <v>0.5112932183466814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2390</v>
      </c>
      <c r="G50" s="46">
        <f t="shared" si="0"/>
        <v>0.001899489204304767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2390</v>
      </c>
      <c r="G53" s="46">
        <f t="shared" si="0"/>
        <v>0.001899489204304767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965</v>
      </c>
      <c r="G61" s="46">
        <f t="shared" si="0"/>
        <v>0.000766948569938954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4658534</v>
      </c>
      <c r="G64" s="56" t="s">
        <v>83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4342.0896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9483979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8839.3878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84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46">
      <selection activeCell="A46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40451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0.931489439456365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1245730.57451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40451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1248180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v>499583</v>
      </c>
      <c r="G36" s="46">
        <f>F36/$F$35</f>
        <v>0.40024916278100914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296170</v>
      </c>
      <c r="G37" s="46">
        <f>F37/$F$35</f>
        <v>0.23728148183755549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0.16296768094345368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100905</v>
      </c>
      <c r="G44" s="46">
        <f t="shared" si="0"/>
        <v>0.08084170552324184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642937</v>
      </c>
      <c r="G49" s="46">
        <f t="shared" si="0"/>
        <v>0.5150995849957538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2886</v>
      </c>
      <c r="G50" s="46">
        <f t="shared" si="0"/>
        <v>0.0023121665144450318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2886</v>
      </c>
      <c r="G53" s="46">
        <f t="shared" si="0"/>
        <v>0.0023121665144450318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1869</v>
      </c>
      <c r="G61" s="46">
        <f t="shared" si="0"/>
        <v>0.001497380185550161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6404598</v>
      </c>
      <c r="G64" s="56" t="s">
        <v>85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5966.8465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16064210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14967.0645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86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7">
      <selection activeCell="A46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40466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0.947842410301547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1264927.60661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40451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1248180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v>499583</v>
      </c>
      <c r="G36" s="46">
        <f>F36/$F$35</f>
        <v>0.40024916278100914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296170</v>
      </c>
      <c r="G37" s="46">
        <f>F37/$F$35</f>
        <v>0.23728148183755549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0.16296768094345368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100905</v>
      </c>
      <c r="G44" s="46">
        <f t="shared" si="0"/>
        <v>0.08084170552324184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642937</v>
      </c>
      <c r="G49" s="46">
        <f t="shared" si="0"/>
        <v>0.5150995849957538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2886</v>
      </c>
      <c r="G50" s="46">
        <f t="shared" si="0"/>
        <v>0.0023121665144450318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2886</v>
      </c>
      <c r="G53" s="46">
        <f t="shared" si="0"/>
        <v>0.0023121665144450318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1869</v>
      </c>
      <c r="G61" s="46">
        <f t="shared" si="0"/>
        <v>0.001497380185550161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6404598</v>
      </c>
      <c r="G64" s="56" t="s">
        <v>85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5966.8465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16064210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14967.0645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87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22">
      <selection activeCell="F35" sqref="F35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40209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0.916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1245533.8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40209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1249248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F37+F38+F39+F40</f>
        <v>535073</v>
      </c>
      <c r="G36" s="46">
        <f>F36/$F$35</f>
        <v>0.42831607495069035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331660</v>
      </c>
      <c r="G37" s="46">
        <f>F37/$F$35</f>
        <v>0.26548771741079435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0.162828357539896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91537</v>
      </c>
      <c r="G44" s="46">
        <f t="shared" si="0"/>
        <v>0.07327368144675837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622487</v>
      </c>
      <c r="G49" s="46">
        <f t="shared" si="0"/>
        <v>0.4982893708855247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151</v>
      </c>
      <c r="G61" s="46">
        <f t="shared" si="0"/>
        <v>0.00012087271702656318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22884449</v>
      </c>
      <c r="G64" s="56" t="s">
        <v>64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20962.1597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3924215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3594.5963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65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40482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0.947638547930304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1769247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40482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1772210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F37+F39</f>
        <v>1002372</v>
      </c>
      <c r="G36" s="46">
        <f>F36/$F$35</f>
        <v>0.5656056562145569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798959</v>
      </c>
      <c r="G37" s="46">
        <f>F37/$F$35</f>
        <v>0.4508263693354625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0.11477928687909446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100959</v>
      </c>
      <c r="G44" s="46">
        <f t="shared" si="0"/>
        <v>0.056967853696796654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664990</v>
      </c>
      <c r="G49" s="46">
        <f t="shared" si="0"/>
        <v>0.37523205489191463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2924</v>
      </c>
      <c r="G50" s="46">
        <f t="shared" si="0"/>
        <v>0.001649917334853093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2924</v>
      </c>
      <c r="G53" s="46">
        <f t="shared" si="0"/>
        <v>0.001649917334853093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965</v>
      </c>
      <c r="G61" s="46">
        <f t="shared" si="0"/>
        <v>0.0005445178618786713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540888804</v>
      </c>
      <c r="G64" s="56" t="s">
        <v>88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512583.8885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11242487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10535.2098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89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52">
      <selection activeCell="A52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40497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0.947161695527385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1768183.90852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40482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1772210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F37+F39</f>
        <v>1002372</v>
      </c>
      <c r="G36" s="46">
        <f>F36/$F$35</f>
        <v>0.5656056562145569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798959</v>
      </c>
      <c r="G37" s="46">
        <f>F37/$F$35</f>
        <v>0.4508263693354625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0.11477928687909446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100959</v>
      </c>
      <c r="G44" s="46">
        <f t="shared" si="0"/>
        <v>0.056967853696796654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664990</v>
      </c>
      <c r="G49" s="46">
        <f t="shared" si="0"/>
        <v>0.37523205489191463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2924</v>
      </c>
      <c r="G50" s="46">
        <f t="shared" si="0"/>
        <v>0.001649917334853093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2924</v>
      </c>
      <c r="G53" s="46">
        <f t="shared" si="0"/>
        <v>0.001649917334853093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965</v>
      </c>
      <c r="G61" s="46">
        <f t="shared" si="0"/>
        <v>0.0005445178618786713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540888804</v>
      </c>
      <c r="G64" s="56" t="s">
        <v>88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512583.8885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11242487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10535.2098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90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4">
      <selection activeCell="F67" sqref="F67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40512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0.946938970402404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1767482.58284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40512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1798650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F37+F39</f>
        <v>584123</v>
      </c>
      <c r="G36" s="46">
        <f>F36/$F$35</f>
        <v>0.3247563450365552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301590</v>
      </c>
      <c r="G37" s="46">
        <f>F37/$F$35</f>
        <v>0.1676757568176132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282533</v>
      </c>
      <c r="G39" s="46">
        <f t="shared" si="0"/>
        <v>0.157080588218942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101030</v>
      </c>
      <c r="G44" s="46">
        <f t="shared" si="0"/>
        <v>0.05616990520668279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1087132</v>
      </c>
      <c r="G49" s="46">
        <f t="shared" si="0"/>
        <v>0.6044155338726267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2315</v>
      </c>
      <c r="G50" s="46">
        <f t="shared" si="0"/>
        <v>0.0012870764184249297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2315</v>
      </c>
      <c r="G53" s="46">
        <f t="shared" si="0"/>
        <v>0.0012870764184249297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24000</v>
      </c>
      <c r="G61" s="46">
        <f t="shared" si="0"/>
        <v>0.013343340838962556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13269472</v>
      </c>
      <c r="G64" s="56" t="s">
        <v>92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12569.2466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13747024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13022.0964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91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46">
      <selection activeCell="A46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40527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0.947574796626444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1772257.94131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40512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1798650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F37+F39</f>
        <v>584123</v>
      </c>
      <c r="G36" s="46">
        <f>F36/$F$35</f>
        <v>0.3247563450365552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301590</v>
      </c>
      <c r="G37" s="46">
        <f>F37/$F$35</f>
        <v>0.1676757568176132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282533</v>
      </c>
      <c r="G39" s="46">
        <f t="shared" si="0"/>
        <v>0.157080588218942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101030</v>
      </c>
      <c r="G44" s="46">
        <f t="shared" si="0"/>
        <v>0.05616990520668279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1087132</v>
      </c>
      <c r="G49" s="46">
        <f t="shared" si="0"/>
        <v>0.6044155338726267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2315</v>
      </c>
      <c r="G50" s="46">
        <f t="shared" si="0"/>
        <v>0.0012870764184249297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2315</v>
      </c>
      <c r="G53" s="46">
        <f t="shared" si="0"/>
        <v>0.0012870764184249297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24000</v>
      </c>
      <c r="G61" s="46">
        <f t="shared" si="0"/>
        <v>0.013343340838962556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13269472</v>
      </c>
      <c r="G64" s="56" t="s">
        <v>92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12569.2466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13747024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13022.0964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91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43">
      <selection activeCell="F67" sqref="F67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40543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0.947230384259777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1778441.04138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40543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1806369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F37+F39</f>
        <v>543475</v>
      </c>
      <c r="G36" s="46">
        <f>F36/$F$35</f>
        <v>0.3008659913893562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260365</v>
      </c>
      <c r="G37" s="46">
        <f>F37/$F$35</f>
        <v>0.14413721670378532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283110</v>
      </c>
      <c r="G39" s="46">
        <f t="shared" si="0"/>
        <v>0.1567287746855709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151569</v>
      </c>
      <c r="G44" s="46">
        <f t="shared" si="0"/>
        <v>0.08390810515459465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1087031</v>
      </c>
      <c r="G49" s="46">
        <f t="shared" si="0"/>
        <v>0.6017768241151171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76</v>
      </c>
      <c r="G50" s="46">
        <f t="shared" si="0"/>
        <v>4.207335267600363E-05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76</v>
      </c>
      <c r="G53" s="46">
        <f t="shared" si="0"/>
        <v>4.207335267600363E-05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24218</v>
      </c>
      <c r="G61" s="46">
        <f t="shared" si="0"/>
        <v>0.013407005988256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18272101</v>
      </c>
      <c r="G64" s="56" t="s">
        <v>93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17311.3637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7277386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6894.0772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94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22">
      <selection activeCell="A40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40224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0.92290860357674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1248803.23973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40209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1249248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F37+F38+F39+F40</f>
        <v>535073</v>
      </c>
      <c r="G36" s="46">
        <f>F36/$F$35</f>
        <v>0.42831607495069035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331660</v>
      </c>
      <c r="G37" s="46">
        <f>F37/$F$35</f>
        <v>0.26548771741079435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0.162828357539896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91537</v>
      </c>
      <c r="G44" s="46">
        <f t="shared" si="0"/>
        <v>0.07327368144675837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622487</v>
      </c>
      <c r="G49" s="46">
        <f t="shared" si="0"/>
        <v>0.4982893708855247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151</v>
      </c>
      <c r="G61" s="46">
        <f t="shared" si="0"/>
        <v>0.00012087271702656318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22884449</v>
      </c>
      <c r="G64" s="56" t="s">
        <v>64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20962.1597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3924215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3594.5963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66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25">
      <selection activeCell="C33" sqref="C33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40237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0.9229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1242572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40237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1245615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F37+F38+F39+F40</f>
        <v>521856</v>
      </c>
      <c r="G36" s="46">
        <f>F36/$F$35</f>
        <v>0.4189544923591961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318444</v>
      </c>
      <c r="G37" s="46">
        <f>F37/$F$35</f>
        <v>0.2556520273118098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203412</v>
      </c>
      <c r="G39" s="46">
        <f t="shared" si="0"/>
        <v>0.16330246504738624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92101</v>
      </c>
      <c r="G44" s="46">
        <f t="shared" si="0"/>
        <v>0.07394018215901382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631507</v>
      </c>
      <c r="G49" s="46">
        <f t="shared" si="0"/>
        <v>0.5069841002235843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151</v>
      </c>
      <c r="G61" s="46">
        <f t="shared" si="0"/>
        <v>0.0001212252582057859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13577854</v>
      </c>
      <c r="G64" s="56" t="s">
        <v>67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12519.5942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27002384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24912.9044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68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3">
      <selection activeCell="C33" sqref="C33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40252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0.9231455192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1242878.80598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40237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1245615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F37+F38+F39+F40</f>
        <v>521856</v>
      </c>
      <c r="G36" s="46">
        <f>F36/$F$35</f>
        <v>0.4189544923591961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318444</v>
      </c>
      <c r="G37" s="46">
        <f>F37/$F$35</f>
        <v>0.2556520273118098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203412</v>
      </c>
      <c r="G39" s="46">
        <f t="shared" si="0"/>
        <v>0.16330246504738624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92101</v>
      </c>
      <c r="G44" s="46">
        <f t="shared" si="0"/>
        <v>0.07394018215901382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631507</v>
      </c>
      <c r="G49" s="46">
        <f t="shared" si="0"/>
        <v>0.5069841002235843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151</v>
      </c>
      <c r="G61" s="46">
        <f t="shared" si="0"/>
        <v>0.0001212252582057859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13577854</v>
      </c>
      <c r="G64" s="56" t="s">
        <v>67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12519.5942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27002384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24912.9044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69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6">
      <selection activeCell="A37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40268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0.923084730101484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1241288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40268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1243947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F37+F38+F39+F40</f>
        <v>519430</v>
      </c>
      <c r="G36" s="46">
        <f>F36/$F$35</f>
        <v>0.417566021703497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316017</v>
      </c>
      <c r="G37" s="46">
        <f>F37/$F$35</f>
        <v>0.25404378160805885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0.16352224009543814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91865</v>
      </c>
      <c r="G44" s="46">
        <f t="shared" si="0"/>
        <v>0.07384960934830825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630686</v>
      </c>
      <c r="G49" s="46">
        <f t="shared" si="0"/>
        <v>0.5070039157616844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1966</v>
      </c>
      <c r="G61" s="46">
        <f t="shared" si="0"/>
        <v>0.0015804531865103578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12034162</v>
      </c>
      <c r="G64" s="56" t="s">
        <v>70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11108.5587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13346498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12319.5975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71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4">
      <selection activeCell="A34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40283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0.9228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1228701.04561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40268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1243947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F37+F38+F39+F40</f>
        <v>519430</v>
      </c>
      <c r="G36" s="46">
        <f>F36/$F$35</f>
        <v>0.417566021703497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316017</v>
      </c>
      <c r="G37" s="46">
        <f>F37/$F$35</f>
        <v>0.25404378160805885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0.16352224009543814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91865</v>
      </c>
      <c r="G44" s="46">
        <f t="shared" si="0"/>
        <v>0.07384960934830825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630686</v>
      </c>
      <c r="G49" s="46">
        <f t="shared" si="0"/>
        <v>0.5070039157616844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1966</v>
      </c>
      <c r="G61" s="46">
        <f t="shared" si="0"/>
        <v>0.0015804531865103578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12034162</v>
      </c>
      <c r="G64" s="56" t="s">
        <v>70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11108.5587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13346498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12319.5975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72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40298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0.932864325144477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1234892.13868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40298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1238321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F37+F38+F39+F40</f>
        <v>500723</v>
      </c>
      <c r="G36" s="46">
        <f>F36/$F$35</f>
        <v>0.4043563825534736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297310</v>
      </c>
      <c r="G37" s="46">
        <f>F37/$F$35</f>
        <v>0.240091220289408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0.16426516226406562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92141</v>
      </c>
      <c r="G44" s="46">
        <f t="shared" si="0"/>
        <v>0.07440800890883704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644502</v>
      </c>
      <c r="G49" s="46">
        <f t="shared" si="0"/>
        <v>0.5204644030102049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955</v>
      </c>
      <c r="G61" s="46">
        <f t="shared" si="0"/>
        <v>0.0007712055274843922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7250534</v>
      </c>
      <c r="G64" s="56" t="s">
        <v>73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6704.4378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28243579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26085.6493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74</v>
      </c>
      <c r="C69" s="42"/>
      <c r="D69" s="42"/>
      <c r="E69" s="42"/>
      <c r="F69" s="42"/>
      <c r="G69" s="42"/>
      <c r="H69" s="42"/>
    </row>
  </sheetData>
  <mergeCells count="38">
    <mergeCell ref="A66:D66"/>
    <mergeCell ref="A67:D67"/>
    <mergeCell ref="A60:D60"/>
    <mergeCell ref="A61:D61"/>
    <mergeCell ref="A64:D64"/>
    <mergeCell ref="A65:D65"/>
    <mergeCell ref="A56:D56"/>
    <mergeCell ref="A57:D57"/>
    <mergeCell ref="A58:D58"/>
    <mergeCell ref="A59:D59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B32"/>
    <mergeCell ref="F32:F33"/>
    <mergeCell ref="G32:G33"/>
    <mergeCell ref="A35:D35"/>
    <mergeCell ref="D8:H8"/>
    <mergeCell ref="D12:H12"/>
    <mergeCell ref="B20:C20"/>
    <mergeCell ref="D20:F20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28">
      <selection activeCell="A40" sqref="A1:IV16384"/>
    </sheetView>
  </sheetViews>
  <sheetFormatPr defaultColWidth="9.140625" defaultRowHeight="12.75"/>
  <cols>
    <col min="3" max="3" width="16.00390625" style="0" bestFit="1" customWidth="1"/>
    <col min="4" max="4" width="17.28125" style="0" customWidth="1"/>
    <col min="6" max="6" width="14.7109375" style="0" customWidth="1"/>
    <col min="7" max="7" width="16.281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 t="s">
        <v>2</v>
      </c>
      <c r="B6" s="4"/>
      <c r="C6" s="4"/>
      <c r="D6" s="5">
        <v>40313</v>
      </c>
      <c r="E6" s="6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4"/>
      <c r="C8" s="4"/>
      <c r="D8" s="61" t="s">
        <v>4</v>
      </c>
      <c r="E8" s="62"/>
      <c r="F8" s="62"/>
      <c r="G8" s="62"/>
      <c r="H8" s="63"/>
    </row>
    <row r="9" spans="1:8" ht="12.75">
      <c r="A9" s="4"/>
      <c r="B9" s="4"/>
      <c r="C9" s="4"/>
      <c r="D9" s="7"/>
      <c r="E9" s="8"/>
      <c r="F9" s="8"/>
      <c r="G9" s="8"/>
      <c r="H9" s="8"/>
    </row>
    <row r="10" spans="1:8" ht="12.7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ht="12.75">
      <c r="A11" s="4"/>
      <c r="B11" s="4"/>
      <c r="C11" s="4"/>
      <c r="D11" s="4"/>
      <c r="E11" s="4"/>
      <c r="F11" s="4"/>
      <c r="G11" s="12"/>
      <c r="H11" s="12"/>
    </row>
    <row r="12" spans="1:8" ht="12.75">
      <c r="A12" s="4" t="s">
        <v>6</v>
      </c>
      <c r="B12" s="4"/>
      <c r="C12" s="4"/>
      <c r="D12" s="61" t="s">
        <v>7</v>
      </c>
      <c r="E12" s="62"/>
      <c r="F12" s="62"/>
      <c r="G12" s="62"/>
      <c r="H12" s="63"/>
    </row>
    <row r="13" spans="1:8" ht="12.75">
      <c r="A13" s="4"/>
      <c r="B13" s="4"/>
      <c r="C13" s="4"/>
      <c r="D13" s="13"/>
      <c r="E13" s="12"/>
      <c r="F13" s="12"/>
      <c r="G13" s="12"/>
      <c r="H13" s="12"/>
    </row>
    <row r="14" spans="1:8" ht="12.7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ht="12.75">
      <c r="A15" s="4"/>
      <c r="B15" s="4"/>
      <c r="C15" s="12"/>
      <c r="D15" s="13"/>
      <c r="E15" s="12"/>
      <c r="F15" s="12"/>
      <c r="G15" s="12"/>
      <c r="H15" s="12"/>
    </row>
    <row r="16" spans="1:8" ht="12.7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ht="12.75">
      <c r="A17" s="4"/>
      <c r="B17" s="4"/>
      <c r="C17" s="12"/>
      <c r="D17" s="13"/>
      <c r="E17" s="12"/>
      <c r="F17" s="12"/>
      <c r="G17" s="12"/>
      <c r="H17" s="12"/>
    </row>
    <row r="18" spans="1:8" ht="12.7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8" ht="12.75">
      <c r="A19" s="4"/>
      <c r="B19" s="4"/>
      <c r="C19" s="12"/>
      <c r="D19" s="12"/>
      <c r="E19" s="12"/>
      <c r="F19" s="12"/>
      <c r="G19" s="10"/>
      <c r="H19" s="20"/>
    </row>
    <row r="20" spans="1:8" ht="12.75">
      <c r="A20" s="4" t="s">
        <v>13</v>
      </c>
      <c r="B20" s="64" t="s">
        <v>14</v>
      </c>
      <c r="C20" s="65"/>
      <c r="D20" s="66" t="s">
        <v>15</v>
      </c>
      <c r="E20" s="67"/>
      <c r="F20" s="68"/>
      <c r="G20" s="21">
        <v>1</v>
      </c>
      <c r="H20" s="12"/>
    </row>
    <row r="21" spans="1:8" ht="12.75">
      <c r="A21" s="4"/>
      <c r="B21" s="4"/>
      <c r="C21" s="12"/>
      <c r="D21" s="12"/>
      <c r="E21" s="12"/>
      <c r="F21" s="12"/>
      <c r="G21" s="12"/>
      <c r="H21" s="12"/>
    </row>
    <row r="22" spans="1:8" ht="12.75">
      <c r="A22" s="4"/>
      <c r="B22" s="4"/>
      <c r="C22" s="12"/>
      <c r="D22" s="12"/>
      <c r="E22" s="12"/>
      <c r="F22" s="22"/>
      <c r="G22" s="12"/>
      <c r="H22" s="4"/>
    </row>
    <row r="23" spans="1:8" ht="12.75">
      <c r="A23" s="23" t="s">
        <v>16</v>
      </c>
      <c r="B23" s="4"/>
      <c r="C23" s="12"/>
      <c r="D23" s="12"/>
      <c r="E23" s="12"/>
      <c r="F23" s="12"/>
      <c r="G23" s="12"/>
      <c r="H23" s="4"/>
    </row>
    <row r="24" spans="1:8" ht="12.75">
      <c r="A24" s="23"/>
      <c r="B24" s="4"/>
      <c r="C24" s="4"/>
      <c r="D24" s="4"/>
      <c r="E24" s="4"/>
      <c r="F24" s="4"/>
      <c r="G24" s="4"/>
      <c r="H24" s="4"/>
    </row>
    <row r="25" spans="1:8" ht="12.75">
      <c r="A25" s="24" t="s">
        <v>17</v>
      </c>
      <c r="B25" s="25"/>
      <c r="C25" s="25"/>
      <c r="D25" s="25"/>
      <c r="E25" s="26"/>
      <c r="F25" s="27">
        <v>1</v>
      </c>
      <c r="G25" s="28" t="s">
        <v>18</v>
      </c>
      <c r="H25" s="19"/>
    </row>
    <row r="26" spans="1:8" ht="12.75">
      <c r="A26" s="24" t="s">
        <v>19</v>
      </c>
      <c r="B26" s="25"/>
      <c r="C26" s="25"/>
      <c r="D26" s="25"/>
      <c r="E26" s="26"/>
      <c r="F26" s="27">
        <v>2</v>
      </c>
      <c r="G26" s="29" t="s">
        <v>20</v>
      </c>
      <c r="H26" s="19"/>
    </row>
    <row r="27" spans="1:8" ht="12.75">
      <c r="A27" s="24" t="s">
        <v>21</v>
      </c>
      <c r="B27" s="30"/>
      <c r="C27" s="30"/>
      <c r="D27" s="30"/>
      <c r="E27" s="31"/>
      <c r="F27" s="27">
        <v>3</v>
      </c>
      <c r="G27" s="32">
        <v>0.932813578057707</v>
      </c>
      <c r="H27" s="10"/>
    </row>
    <row r="28" spans="1:8" ht="12.75">
      <c r="A28" s="24" t="s">
        <v>22</v>
      </c>
      <c r="B28" s="30"/>
      <c r="C28" s="30"/>
      <c r="D28" s="30"/>
      <c r="E28" s="31"/>
      <c r="F28" s="27">
        <v>4</v>
      </c>
      <c r="G28" s="33" t="s">
        <v>23</v>
      </c>
      <c r="H28" s="10"/>
    </row>
    <row r="29" spans="1:8" ht="12.75">
      <c r="A29" s="24" t="s">
        <v>24</v>
      </c>
      <c r="B29" s="30"/>
      <c r="C29" s="30"/>
      <c r="D29" s="30"/>
      <c r="E29" s="31"/>
      <c r="F29" s="27">
        <v>5</v>
      </c>
      <c r="G29" s="45">
        <v>1232402.34018</v>
      </c>
      <c r="H29" s="10"/>
    </row>
    <row r="30" spans="1:8" ht="12.75">
      <c r="A30" s="35"/>
      <c r="B30" s="11"/>
      <c r="C30" s="11"/>
      <c r="D30" s="11"/>
      <c r="E30" s="11"/>
      <c r="F30" s="36"/>
      <c r="G30" s="6"/>
      <c r="H30" s="10"/>
    </row>
    <row r="31" spans="1:8" ht="12.75">
      <c r="A31" s="37" t="s">
        <v>25</v>
      </c>
      <c r="B31" s="37"/>
      <c r="C31" s="37"/>
      <c r="D31" s="37"/>
      <c r="E31" s="38"/>
      <c r="F31" s="38"/>
      <c r="G31" s="38"/>
      <c r="H31" s="38"/>
    </row>
    <row r="32" spans="1:8" ht="12.75" customHeight="1">
      <c r="A32" s="69" t="str">
        <f>"k datu:"</f>
        <v>k datu:</v>
      </c>
      <c r="B32" s="69"/>
      <c r="C32" s="39">
        <v>40298</v>
      </c>
      <c r="D32" s="40"/>
      <c r="E32" s="41"/>
      <c r="F32" s="70" t="s">
        <v>26</v>
      </c>
      <c r="G32" s="72" t="s">
        <v>27</v>
      </c>
      <c r="H32" s="42"/>
    </row>
    <row r="33" spans="1:8" ht="30" customHeight="1">
      <c r="A33" s="40"/>
      <c r="B33" s="11"/>
      <c r="C33" s="11"/>
      <c r="D33" s="40"/>
      <c r="E33" s="41"/>
      <c r="F33" s="71"/>
      <c r="G33" s="73"/>
      <c r="H33" s="42"/>
    </row>
    <row r="34" spans="1:8" ht="13.5" thickBot="1">
      <c r="A34" s="40"/>
      <c r="B34" s="11"/>
      <c r="C34" s="11"/>
      <c r="D34" s="40"/>
      <c r="E34" s="41"/>
      <c r="F34" s="43">
        <v>1</v>
      </c>
      <c r="G34" s="44">
        <v>2</v>
      </c>
      <c r="H34" s="42"/>
    </row>
    <row r="35" spans="1:8" ht="15.75" customHeight="1" thickTop="1">
      <c r="A35" s="74" t="s">
        <v>28</v>
      </c>
      <c r="B35" s="75"/>
      <c r="C35" s="75"/>
      <c r="D35" s="76"/>
      <c r="E35" s="27">
        <v>1</v>
      </c>
      <c r="F35" s="45">
        <v>1238321</v>
      </c>
      <c r="G35" s="46">
        <f aca="true" t="shared" si="0" ref="G35:G61">F35/$F$35</f>
        <v>1</v>
      </c>
      <c r="H35" s="42"/>
    </row>
    <row r="36" spans="1:8" ht="12.75" customHeight="1">
      <c r="A36" s="77" t="s">
        <v>29</v>
      </c>
      <c r="B36" s="78"/>
      <c r="C36" s="78"/>
      <c r="D36" s="79"/>
      <c r="E36" s="27">
        <v>2</v>
      </c>
      <c r="F36" s="45">
        <f>F37+F38+F39+F40</f>
        <v>500723</v>
      </c>
      <c r="G36" s="46">
        <f>F36/$F$35</f>
        <v>0.4043563825534736</v>
      </c>
      <c r="H36" s="42"/>
    </row>
    <row r="37" spans="1:8" ht="12.75" customHeight="1">
      <c r="A37" s="80" t="s">
        <v>30</v>
      </c>
      <c r="B37" s="81"/>
      <c r="C37" s="81"/>
      <c r="D37" s="82"/>
      <c r="E37" s="27">
        <v>3</v>
      </c>
      <c r="F37" s="45">
        <v>297310</v>
      </c>
      <c r="G37" s="46">
        <f>F37/$F$35</f>
        <v>0.240091220289408</v>
      </c>
      <c r="H37" s="42"/>
    </row>
    <row r="38" spans="1:8" ht="12.75" customHeight="1">
      <c r="A38" s="80" t="s">
        <v>31</v>
      </c>
      <c r="B38" s="81"/>
      <c r="C38" s="81"/>
      <c r="D38" s="82"/>
      <c r="E38" s="27">
        <v>4</v>
      </c>
      <c r="F38" s="45">
        <v>0</v>
      </c>
      <c r="G38" s="46">
        <f t="shared" si="0"/>
        <v>0</v>
      </c>
      <c r="H38" s="42"/>
    </row>
    <row r="39" spans="1:8" ht="12.75" customHeight="1">
      <c r="A39" s="80" t="s">
        <v>32</v>
      </c>
      <c r="B39" s="81"/>
      <c r="C39" s="81"/>
      <c r="D39" s="82"/>
      <c r="E39" s="27">
        <v>5</v>
      </c>
      <c r="F39" s="45">
        <v>203413</v>
      </c>
      <c r="G39" s="46">
        <f t="shared" si="0"/>
        <v>0.16426516226406562</v>
      </c>
      <c r="H39" s="42"/>
    </row>
    <row r="40" spans="1:8" ht="12.75" customHeight="1">
      <c r="A40" s="80" t="s">
        <v>33</v>
      </c>
      <c r="B40" s="81"/>
      <c r="C40" s="81"/>
      <c r="D40" s="82"/>
      <c r="E40" s="27">
        <v>6</v>
      </c>
      <c r="F40" s="45">
        <v>0</v>
      </c>
      <c r="G40" s="46">
        <f t="shared" si="0"/>
        <v>0</v>
      </c>
      <c r="H40" s="42"/>
    </row>
    <row r="41" spans="1:8" ht="12.75" customHeight="1">
      <c r="A41" s="77" t="s">
        <v>34</v>
      </c>
      <c r="B41" s="78"/>
      <c r="C41" s="78"/>
      <c r="D41" s="79"/>
      <c r="E41" s="27">
        <v>7</v>
      </c>
      <c r="F41" s="45">
        <v>0</v>
      </c>
      <c r="G41" s="46">
        <f t="shared" si="0"/>
        <v>0</v>
      </c>
      <c r="H41" s="42"/>
    </row>
    <row r="42" spans="1:8" ht="12.75" customHeight="1">
      <c r="A42" s="80" t="s">
        <v>35</v>
      </c>
      <c r="B42" s="81"/>
      <c r="C42" s="81"/>
      <c r="D42" s="82"/>
      <c r="E42" s="27">
        <v>8</v>
      </c>
      <c r="F42" s="45">
        <v>0</v>
      </c>
      <c r="G42" s="46">
        <f t="shared" si="0"/>
        <v>0</v>
      </c>
      <c r="H42" s="42"/>
    </row>
    <row r="43" spans="1:8" ht="12.75" customHeight="1">
      <c r="A43" s="80" t="s">
        <v>36</v>
      </c>
      <c r="B43" s="81"/>
      <c r="C43" s="81"/>
      <c r="D43" s="82"/>
      <c r="E43" s="27">
        <v>9</v>
      </c>
      <c r="F43" s="45">
        <v>0</v>
      </c>
      <c r="G43" s="46">
        <f t="shared" si="0"/>
        <v>0</v>
      </c>
      <c r="H43" s="42"/>
    </row>
    <row r="44" spans="1:8" ht="12.75" customHeight="1">
      <c r="A44" s="77" t="s">
        <v>37</v>
      </c>
      <c r="B44" s="78"/>
      <c r="C44" s="78"/>
      <c r="D44" s="79"/>
      <c r="E44" s="27">
        <v>10</v>
      </c>
      <c r="F44" s="45">
        <v>92141</v>
      </c>
      <c r="G44" s="46">
        <f t="shared" si="0"/>
        <v>0.07440800890883704</v>
      </c>
      <c r="H44" s="42"/>
    </row>
    <row r="45" spans="1:8" ht="12.75" customHeight="1">
      <c r="A45" s="77" t="s">
        <v>38</v>
      </c>
      <c r="B45" s="78"/>
      <c r="C45" s="78"/>
      <c r="D45" s="79"/>
      <c r="E45" s="27">
        <v>11</v>
      </c>
      <c r="F45" s="45">
        <v>0</v>
      </c>
      <c r="G45" s="46">
        <f t="shared" si="0"/>
        <v>0</v>
      </c>
      <c r="H45" s="42"/>
    </row>
    <row r="46" spans="1:8" ht="12.75">
      <c r="A46" s="80" t="s">
        <v>39</v>
      </c>
      <c r="B46" s="81"/>
      <c r="C46" s="81"/>
      <c r="D46" s="82"/>
      <c r="E46" s="27">
        <v>12</v>
      </c>
      <c r="F46" s="45">
        <v>0</v>
      </c>
      <c r="G46" s="46">
        <f t="shared" si="0"/>
        <v>0</v>
      </c>
      <c r="H46" s="42"/>
    </row>
    <row r="47" spans="1:8" ht="12.75" customHeight="1">
      <c r="A47" s="80" t="s">
        <v>40</v>
      </c>
      <c r="B47" s="81"/>
      <c r="C47" s="81"/>
      <c r="D47" s="82"/>
      <c r="E47" s="27">
        <v>13</v>
      </c>
      <c r="F47" s="45">
        <v>0</v>
      </c>
      <c r="G47" s="46">
        <f t="shared" si="0"/>
        <v>0</v>
      </c>
      <c r="H47" s="42"/>
    </row>
    <row r="48" spans="1:8" ht="12.75" customHeight="1">
      <c r="A48" s="77" t="s">
        <v>41</v>
      </c>
      <c r="B48" s="78"/>
      <c r="C48" s="78"/>
      <c r="D48" s="79"/>
      <c r="E48" s="27">
        <v>14</v>
      </c>
      <c r="F48" s="45">
        <v>0</v>
      </c>
      <c r="G48" s="46">
        <f t="shared" si="0"/>
        <v>0</v>
      </c>
      <c r="H48" s="42"/>
    </row>
    <row r="49" spans="1:8" ht="12.75" customHeight="1">
      <c r="A49" s="77" t="s">
        <v>42</v>
      </c>
      <c r="B49" s="78"/>
      <c r="C49" s="78"/>
      <c r="D49" s="79"/>
      <c r="E49" s="27">
        <v>15</v>
      </c>
      <c r="F49" s="45">
        <v>644502</v>
      </c>
      <c r="G49" s="46">
        <f t="shared" si="0"/>
        <v>0.5204644030102049</v>
      </c>
      <c r="H49" s="42"/>
    </row>
    <row r="50" spans="1:8" ht="12.75" customHeight="1">
      <c r="A50" s="77" t="s">
        <v>43</v>
      </c>
      <c r="B50" s="78"/>
      <c r="C50" s="78"/>
      <c r="D50" s="79"/>
      <c r="E50" s="27">
        <v>16</v>
      </c>
      <c r="F50" s="45">
        <v>0</v>
      </c>
      <c r="G50" s="46">
        <f t="shared" si="0"/>
        <v>0</v>
      </c>
      <c r="H50" s="42"/>
    </row>
    <row r="51" spans="1:8" ht="12.75" customHeight="1">
      <c r="A51" s="80" t="s">
        <v>44</v>
      </c>
      <c r="B51" s="81"/>
      <c r="C51" s="81"/>
      <c r="D51" s="82"/>
      <c r="E51" s="27">
        <v>17</v>
      </c>
      <c r="F51" s="45">
        <v>0</v>
      </c>
      <c r="G51" s="46">
        <f t="shared" si="0"/>
        <v>0</v>
      </c>
      <c r="H51" s="42"/>
    </row>
    <row r="52" spans="1:8" ht="12.75" customHeight="1">
      <c r="A52" s="80" t="s">
        <v>45</v>
      </c>
      <c r="B52" s="81"/>
      <c r="C52" s="81"/>
      <c r="D52" s="82"/>
      <c r="E52" s="27">
        <v>18</v>
      </c>
      <c r="F52" s="45">
        <v>0</v>
      </c>
      <c r="G52" s="46">
        <f t="shared" si="0"/>
        <v>0</v>
      </c>
      <c r="H52" s="42"/>
    </row>
    <row r="53" spans="1:8" ht="12.75" customHeight="1">
      <c r="A53" s="80" t="s">
        <v>46</v>
      </c>
      <c r="B53" s="81"/>
      <c r="C53" s="81"/>
      <c r="D53" s="82"/>
      <c r="E53" s="27">
        <v>19</v>
      </c>
      <c r="F53" s="45">
        <v>0</v>
      </c>
      <c r="G53" s="46">
        <f t="shared" si="0"/>
        <v>0</v>
      </c>
      <c r="H53" s="42"/>
    </row>
    <row r="54" spans="1:8" ht="12.75" customHeight="1">
      <c r="A54" s="80" t="s">
        <v>47</v>
      </c>
      <c r="B54" s="81"/>
      <c r="C54" s="81"/>
      <c r="D54" s="82"/>
      <c r="E54" s="27">
        <v>20</v>
      </c>
      <c r="F54" s="45">
        <v>0</v>
      </c>
      <c r="G54" s="46">
        <f t="shared" si="0"/>
        <v>0</v>
      </c>
      <c r="H54" s="42"/>
    </row>
    <row r="55" spans="1:8" ht="12.75" customHeight="1">
      <c r="A55" s="80" t="s">
        <v>48</v>
      </c>
      <c r="B55" s="81"/>
      <c r="C55" s="81"/>
      <c r="D55" s="82"/>
      <c r="E55" s="27">
        <v>21</v>
      </c>
      <c r="F55" s="45">
        <v>0</v>
      </c>
      <c r="G55" s="46">
        <f t="shared" si="0"/>
        <v>0</v>
      </c>
      <c r="H55" s="42"/>
    </row>
    <row r="56" spans="1:8" ht="12.75" customHeight="1">
      <c r="A56" s="80" t="s">
        <v>49</v>
      </c>
      <c r="B56" s="81"/>
      <c r="C56" s="81"/>
      <c r="D56" s="82"/>
      <c r="E56" s="27">
        <v>22</v>
      </c>
      <c r="F56" s="45">
        <v>0</v>
      </c>
      <c r="G56" s="46">
        <f t="shared" si="0"/>
        <v>0</v>
      </c>
      <c r="H56" s="42"/>
    </row>
    <row r="57" spans="1:8" ht="12.75" customHeight="1">
      <c r="A57" s="80" t="s">
        <v>50</v>
      </c>
      <c r="B57" s="81"/>
      <c r="C57" s="81"/>
      <c r="D57" s="82"/>
      <c r="E57" s="27">
        <v>23</v>
      </c>
      <c r="F57" s="45">
        <v>0</v>
      </c>
      <c r="G57" s="46">
        <f t="shared" si="0"/>
        <v>0</v>
      </c>
      <c r="H57" s="42"/>
    </row>
    <row r="58" spans="1:8" ht="12.75" customHeight="1">
      <c r="A58" s="77" t="s">
        <v>51</v>
      </c>
      <c r="B58" s="78"/>
      <c r="C58" s="78"/>
      <c r="D58" s="79"/>
      <c r="E58" s="27">
        <v>24</v>
      </c>
      <c r="F58" s="45">
        <v>0</v>
      </c>
      <c r="G58" s="46">
        <f t="shared" si="0"/>
        <v>0</v>
      </c>
      <c r="H58" s="42"/>
    </row>
    <row r="59" spans="1:8" ht="12.75" customHeight="1">
      <c r="A59" s="80" t="s">
        <v>52</v>
      </c>
      <c r="B59" s="81"/>
      <c r="C59" s="81"/>
      <c r="D59" s="82"/>
      <c r="E59" s="27">
        <v>25</v>
      </c>
      <c r="F59" s="45">
        <v>0</v>
      </c>
      <c r="G59" s="46">
        <f t="shared" si="0"/>
        <v>0</v>
      </c>
      <c r="H59" s="42"/>
    </row>
    <row r="60" spans="1:8" ht="12.75" customHeight="1">
      <c r="A60" s="80" t="s">
        <v>53</v>
      </c>
      <c r="B60" s="81"/>
      <c r="C60" s="81"/>
      <c r="D60" s="82"/>
      <c r="E60" s="27">
        <v>26</v>
      </c>
      <c r="F60" s="47">
        <v>0</v>
      </c>
      <c r="G60" s="46">
        <f t="shared" si="0"/>
        <v>0</v>
      </c>
      <c r="H60" s="42"/>
    </row>
    <row r="61" spans="1:8" ht="12.75" customHeight="1">
      <c r="A61" s="77" t="s">
        <v>54</v>
      </c>
      <c r="B61" s="78"/>
      <c r="C61" s="78"/>
      <c r="D61" s="79"/>
      <c r="E61" s="27">
        <v>27</v>
      </c>
      <c r="F61" s="47">
        <v>955</v>
      </c>
      <c r="G61" s="46">
        <f t="shared" si="0"/>
        <v>0.0007712055274843922</v>
      </c>
      <c r="H61" s="42"/>
    </row>
    <row r="62" spans="1:8" ht="15">
      <c r="A62" s="48"/>
      <c r="B62" s="49"/>
      <c r="C62" s="49"/>
      <c r="D62" s="11"/>
      <c r="E62" s="50"/>
      <c r="F62" s="51"/>
      <c r="G62" s="52"/>
      <c r="H62" s="42"/>
    </row>
    <row r="63" spans="1:8" ht="12.75">
      <c r="A63" s="53" t="s">
        <v>55</v>
      </c>
      <c r="B63" s="54"/>
      <c r="C63" s="54"/>
      <c r="D63" s="54"/>
      <c r="E63" s="54"/>
      <c r="F63" s="54"/>
      <c r="G63" s="54"/>
      <c r="H63" s="54"/>
    </row>
    <row r="64" spans="1:8" ht="12.75" customHeight="1">
      <c r="A64" s="83" t="s">
        <v>56</v>
      </c>
      <c r="B64" s="84"/>
      <c r="C64" s="84"/>
      <c r="D64" s="85"/>
      <c r="E64" s="27">
        <v>1</v>
      </c>
      <c r="F64" s="55">
        <v>7250534</v>
      </c>
      <c r="G64" s="56" t="s">
        <v>73</v>
      </c>
      <c r="H64" s="57"/>
    </row>
    <row r="65" spans="1:8" ht="12.75" customHeight="1">
      <c r="A65" s="83" t="s">
        <v>58</v>
      </c>
      <c r="B65" s="84"/>
      <c r="C65" s="84"/>
      <c r="D65" s="85"/>
      <c r="E65" s="27">
        <v>2</v>
      </c>
      <c r="F65" s="55">
        <v>6704.4378</v>
      </c>
      <c r="G65" s="56" t="s">
        <v>59</v>
      </c>
      <c r="H65" s="42"/>
    </row>
    <row r="66" spans="1:8" ht="12.75" customHeight="1">
      <c r="A66" s="83" t="s">
        <v>60</v>
      </c>
      <c r="B66" s="84"/>
      <c r="C66" s="84"/>
      <c r="D66" s="85"/>
      <c r="E66" s="27">
        <v>3</v>
      </c>
      <c r="F66" s="55">
        <v>28243579</v>
      </c>
      <c r="G66" s="56"/>
      <c r="H66" s="42"/>
    </row>
    <row r="67" spans="1:8" ht="12.75" customHeight="1">
      <c r="A67" s="83" t="s">
        <v>61</v>
      </c>
      <c r="B67" s="84"/>
      <c r="C67" s="84"/>
      <c r="D67" s="85"/>
      <c r="E67" s="27">
        <v>4</v>
      </c>
      <c r="F67" s="55">
        <v>26085.6493</v>
      </c>
      <c r="G67" s="56" t="s">
        <v>59</v>
      </c>
      <c r="H67" s="42"/>
    </row>
    <row r="68" spans="1:8" ht="12.75">
      <c r="A68" s="58"/>
      <c r="B68" s="42"/>
      <c r="C68" s="42"/>
      <c r="D68" s="42"/>
      <c r="E68" s="42"/>
      <c r="F68" s="42"/>
      <c r="G68" s="42"/>
      <c r="H68" s="42"/>
    </row>
    <row r="69" spans="1:8" ht="12.75">
      <c r="A69" s="59" t="s">
        <v>62</v>
      </c>
      <c r="B69" s="60" t="s">
        <v>75</v>
      </c>
      <c r="C69" s="42"/>
      <c r="D69" s="42"/>
      <c r="E69" s="42"/>
      <c r="F69" s="42"/>
      <c r="G69" s="42"/>
      <c r="H69" s="42"/>
    </row>
  </sheetData>
  <mergeCells count="38">
    <mergeCell ref="D8:H8"/>
    <mergeCell ref="D12:H12"/>
    <mergeCell ref="B20:C20"/>
    <mergeCell ref="D20:F20"/>
    <mergeCell ref="A32:B32"/>
    <mergeCell ref="F32:F33"/>
    <mergeCell ref="G32:G33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A67:D67"/>
    <mergeCell ref="A60:D60"/>
    <mergeCell ref="A61:D61"/>
    <mergeCell ref="A64:D64"/>
    <mergeCell ref="A65:D6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barbara.hartmannova</dc:creator>
  <cp:keywords/>
  <dc:description/>
  <cp:lastModifiedBy>barbara.hartmannova</cp:lastModifiedBy>
  <dcterms:created xsi:type="dcterms:W3CDTF">2010-02-01T15:16:10Z</dcterms:created>
  <dcterms:modified xsi:type="dcterms:W3CDTF">2011-01-19T08:27:48Z</dcterms:modified>
  <cp:category/>
  <cp:version/>
  <cp:contentType/>
  <cp:contentStatus/>
</cp:coreProperties>
</file>