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1at.s-group.cc\0450\groups\Offenlegung\2024\"/>
    </mc:Choice>
  </mc:AlternateContent>
  <xr:revisionPtr revIDLastSave="0" documentId="13_ncr:1_{5AF6CF32-6183-4B53-9D7A-0EB5766E6F21}" xr6:coauthVersionLast="47" xr6:coauthVersionMax="47" xr10:uidLastSave="{00000000-0000-0000-0000-000000000000}"/>
  <bookViews>
    <workbookView xWindow="-120" yWindow="-120" windowWidth="29040" windowHeight="15840" xr2:uid="{25E811DF-6502-49F3-876D-355407E29400}"/>
  </bookViews>
  <sheets>
    <sheet name="Deckblatt" sheetId="204" r:id="rId1"/>
    <sheet name="Ref Date" sheetId="196" state="hidden" r:id="rId2"/>
    <sheet name="Index" sheetId="205" r:id="rId3"/>
    <sheet name="EU OV1" sheetId="138" r:id="rId4"/>
    <sheet name="EU KM1" sheetId="139" r:id="rId5"/>
    <sheet name="EU CR8" sheetId="209" r:id="rId6"/>
    <sheet name="EU LIQ1" sheetId="208" r:id="rId7"/>
  </sheets>
  <definedNames>
    <definedName name="_ftnref1_50">#REF!</definedName>
    <definedName name="_ftnref1_50_10">#REF!</definedName>
    <definedName name="_ftnref1_50_15">#REF!</definedName>
    <definedName name="_ftnref1_50_18">#REF!</definedName>
    <definedName name="_ftnref1_50_19">#REF!</definedName>
    <definedName name="_ftnref1_50_20">#REF!</definedName>
    <definedName name="_ftnref1_50_21">#REF!</definedName>
    <definedName name="_ftnref1_50_23">#REF!</definedName>
    <definedName name="_ftnref1_50_24">#REF!</definedName>
    <definedName name="_ftnref1_50_4">#REF!</definedName>
    <definedName name="_ftnref1_50_5">#REF!</definedName>
    <definedName name="_ftnref1_51">#REF!</definedName>
    <definedName name="_ftnref1_51_10">#REF!</definedName>
    <definedName name="_ftnref1_51_15">#REF!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_Toc513824354">#REF!</definedName>
    <definedName name="_Toc513824355">#REF!</definedName>
    <definedName name="_Toc513824356">#REF!</definedName>
    <definedName name="_Toc513824357">#REF!</definedName>
    <definedName name="_Toc513824358">#REF!</definedName>
    <definedName name="_Toc513824360">#REF!</definedName>
    <definedName name="_Toc513824361">#REF!</definedName>
    <definedName name="_Toc513824362">#REF!</definedName>
    <definedName name="_Toc513824363">#REF!</definedName>
    <definedName name="_Toc513824364">#REF!</definedName>
    <definedName name="_Toc513824372">#REF!</definedName>
    <definedName name="_Toc513824374">#REF!</definedName>
    <definedName name="_Toc513824380">#REF!</definedName>
    <definedName name="_Toc513824389">#REF!</definedName>
    <definedName name="_Toc513824391">#REF!</definedName>
    <definedName name="_Toc513824396">#REF!</definedName>
    <definedName name="_Toc513824397">#REF!</definedName>
    <definedName name="_Toc513824399">#REF!</definedName>
    <definedName name="_Toc513824401">#REF!</definedName>
    <definedName name="_Toc513824413">#REF!</definedName>
    <definedName name="_Toc513824416">#REF!</definedName>
    <definedName name="A_438">#REF!</definedName>
    <definedName name="Accounting">#REF!</definedName>
    <definedName name="Annual_rep">#REF!</definedName>
    <definedName name="AP">#REF!</definedName>
    <definedName name="App">#REF!</definedName>
    <definedName name="AQ">#REF!</definedName>
    <definedName name="ASSETS">#REF!</definedName>
    <definedName name="AT">#REF!</definedName>
    <definedName name="BankType">#REF!</definedName>
    <definedName name="BAS">#REF!</definedName>
    <definedName name="Basel">#REF!</definedName>
    <definedName name="Basel12">#REF!</definedName>
    <definedName name="BB_1">#REF!</definedName>
    <definedName name="BT">#REF!</definedName>
    <definedName name="CA_fin_liabilities">#REF!</definedName>
    <definedName name="Calc_method">#REF!</definedName>
    <definedName name="Carlos">#REF!</definedName>
    <definedName name="CCF">#REF!</definedName>
    <definedName name="CCR_IRB">#REF!</definedName>
    <definedName name="CCR_STA">#REF!</definedName>
    <definedName name="CCR1a">#REF!</definedName>
    <definedName name="CCR2a">#REF!</definedName>
    <definedName name="CCR5a">#REF!</definedName>
    <definedName name="CCR5B">#REF!</definedName>
    <definedName name="CCR6a">#REF!</definedName>
    <definedName name="CCR8a">#REF!</definedName>
    <definedName name="CCROTC">#REF!</definedName>
    <definedName name="CCRSFT">#REF!</definedName>
    <definedName name="CCYB">#REF!</definedName>
    <definedName name="CCYB1">#REF!</definedName>
    <definedName name="cd_438">#REF!</definedName>
    <definedName name="Central_bank">#REF!</definedName>
    <definedName name="CG_CB">#REF!</definedName>
    <definedName name="Change_LLP">#REF!</definedName>
    <definedName name="COF">#REF!</definedName>
    <definedName name="COI">#REF!</definedName>
    <definedName name="Coll_encumb">#REF!</definedName>
    <definedName name="coll_rece">#REF!</definedName>
    <definedName name="COllateral">#REF!</definedName>
    <definedName name="Corp">#REF!</definedName>
    <definedName name="Corporate">#REF!</definedName>
    <definedName name="Countr_442d1">#REF!</definedName>
    <definedName name="Country_LLP">#REF!</definedName>
    <definedName name="Country_past_due">#REF!</definedName>
    <definedName name="CP">#REF!</definedName>
    <definedName name="CQS">#REF!</definedName>
    <definedName name="CR_10">#REF!</definedName>
    <definedName name="CR1_A">#REF!</definedName>
    <definedName name="CR1_B">#REF!</definedName>
    <definedName name="CR1_C">#REF!</definedName>
    <definedName name="CR1_D">#REF!</definedName>
    <definedName name="CR1_E">#REF!</definedName>
    <definedName name="CR2_A">#REF!</definedName>
    <definedName name="CR2_B">#REF!</definedName>
    <definedName name="CR3_all">#REF!</definedName>
    <definedName name="CR3_CRM">#REF!</definedName>
    <definedName name="CR4_STA">#REF!</definedName>
    <definedName name="CR5_STA">#REF!</definedName>
    <definedName name="CRA">#REF!</definedName>
    <definedName name="CRB_B">#REF!</definedName>
    <definedName name="CRB_C">#REF!</definedName>
    <definedName name="CRB_C_new">#REF!</definedName>
    <definedName name="CRB_D">#REF!</definedName>
    <definedName name="CRB_E">#REF!</definedName>
    <definedName name="credi_risk_BS">#REF!</definedName>
    <definedName name="Credit_quality">#REF!</definedName>
    <definedName name="CRisk_adj">#REF!</definedName>
    <definedName name="CT">#REF!</definedName>
    <definedName name="dfd">#REF!</definedName>
    <definedName name="Diff_new">#REF!</definedName>
    <definedName name="Diff_table">#REF!</definedName>
    <definedName name="DimensionsNames">#REF!</definedName>
    <definedName name="DPD_cou">#REF!</definedName>
    <definedName name="DPD_EC">#REF!</definedName>
    <definedName name="_xlnm.Print_Area" localSheetId="0">Deckblatt!$A$1:$M$39</definedName>
    <definedName name="dsa">#REF!</definedName>
    <definedName name="e_438">#REF!</definedName>
    <definedName name="EA_1">#REF!</definedName>
    <definedName name="EA_2">#REF!</definedName>
    <definedName name="EA_3">#REF!</definedName>
    <definedName name="EAD_country_442d2">#REF!</definedName>
    <definedName name="edc">#REF!</definedName>
    <definedName name="Enc_2">#REF!</definedName>
    <definedName name="Encumb_lia">#REF!</definedName>
    <definedName name="Encumbered">#REF!</definedName>
    <definedName name="Equity">#REF!</definedName>
    <definedName name="equty">#REF!</definedName>
    <definedName name="ER">#REF!</definedName>
    <definedName name="ESG_2_CC" localSheetId="0">#REF!</definedName>
    <definedName name="ESG_2_CC" localSheetId="2">#REF!</definedName>
    <definedName name="ESG_2_CC">#REF!</definedName>
    <definedName name="EU_AE1">#REF!</definedName>
    <definedName name="EU_AE2">#REF!</definedName>
    <definedName name="EU_AE3">#REF!</definedName>
    <definedName name="EU_CC1">#REF!</definedName>
    <definedName name="EU_CC2">#REF!</definedName>
    <definedName name="EU_CCR1">#REF!</definedName>
    <definedName name="EU_CCR2">#REF!</definedName>
    <definedName name="EU_CCR3">#REF!</definedName>
    <definedName name="EU_CCR4_A0400">#REF!</definedName>
    <definedName name="EU_CCR4_F0100">#REF!</definedName>
    <definedName name="EU_CCR4_F0200">#REF!</definedName>
    <definedName name="EU_CCR4_F0300">#REF!</definedName>
    <definedName name="EU_CCR5">#REF!</definedName>
    <definedName name="EU_CCR6">#REF!</definedName>
    <definedName name="EU_CCR8">#REF!</definedName>
    <definedName name="EU_CCyB1">#REF!</definedName>
    <definedName name="EU_CCyB2">#REF!</definedName>
    <definedName name="EU_CQ1">#REF!</definedName>
    <definedName name="EU_CQ3">#REF!</definedName>
    <definedName name="EU_CQ4">#REF!</definedName>
    <definedName name="EU_CQ5">#REF!</definedName>
    <definedName name="EU_CQ7">#REF!</definedName>
    <definedName name="EU_CR1">#REF!</definedName>
    <definedName name="EU_CR1_A">#REF!</definedName>
    <definedName name="EU_CR10.1">#REF!</definedName>
    <definedName name="EU_CR10.2">#REF!</definedName>
    <definedName name="EU_CR10.5">#REF!</definedName>
    <definedName name="EU_CR2">#REF!</definedName>
    <definedName name="EU_CR3">#REF!</definedName>
    <definedName name="EU_CR4">#REF!</definedName>
    <definedName name="EU_CR5">#REF!</definedName>
    <definedName name="EU_CR6_A">#REF!</definedName>
    <definedName name="EU_CR6_A0402">#REF!</definedName>
    <definedName name="EU_CR6_A0404">#REF!</definedName>
    <definedName name="EU_CR6_A0406">#REF!</definedName>
    <definedName name="EU_CR6_A0408">#REF!</definedName>
    <definedName name="EU_CR6_F0100">#REF!</definedName>
    <definedName name="EU_CR6_F0200">#REF!</definedName>
    <definedName name="EU_CR6_F0301">#REF!</definedName>
    <definedName name="EU_CR6_F0304">#REF!</definedName>
    <definedName name="EU_CR7_A_A_IRB">#REF!</definedName>
    <definedName name="EU_CR7_A_F_IRB">#REF!</definedName>
    <definedName name="eu_cr8" localSheetId="5">'EU CR8'!$B$8:$C$16</definedName>
    <definedName name="EU_CR8">#REF!</definedName>
    <definedName name="EU_CR9_A0402">#REF!</definedName>
    <definedName name="EU_CR9_A0404">#REF!</definedName>
    <definedName name="EU_CR9_A0406">#REF!</definedName>
    <definedName name="EU_CR9_A0408">#REF!</definedName>
    <definedName name="EU_CR9_F0100">#REF!</definedName>
    <definedName name="EU_CR9_F0200">#REF!</definedName>
    <definedName name="EU_CR9_F0301">#REF!</definedName>
    <definedName name="EU_CR9_F0304">#REF!</definedName>
    <definedName name="EU_ESG_TEMP1">#REF!</definedName>
    <definedName name="EU_ESG_TEMP10">#REF!</definedName>
    <definedName name="EU_ESG_TEMP2">#REF!</definedName>
    <definedName name="EU_ESG_TEMP3">#REF!</definedName>
    <definedName name="EU_ESG_TEMP4">#REF!</definedName>
    <definedName name="EU_ESG_TEMP5">#REF!</definedName>
    <definedName name="EU_ESG_TEMP5_AT">#REF!</definedName>
    <definedName name="EU_ESG_TEMP5_CZ">#REF!</definedName>
    <definedName name="EU_ESG_TEMP5_HR">#REF!</definedName>
    <definedName name="EU_ESG_TEMP5_HU">#REF!</definedName>
    <definedName name="EU_ESG_TEMP5_REST">#REF!</definedName>
    <definedName name="EU_ESG_TEMP5_RO">#REF!</definedName>
    <definedName name="EU_ESG_TEMP5_SB">#REF!</definedName>
    <definedName name="EU_ESG_TEMP5_SK">#REF!</definedName>
    <definedName name="EU_ESG_TEMP5_SL">#REF!</definedName>
    <definedName name="EU_ESG_TEMP6">#REF!</definedName>
    <definedName name="EU_ESG_TEMP7">#REF!</definedName>
    <definedName name="EU_ESG_TEMP8">#REF!</definedName>
    <definedName name="EU_ESG_TEMP8_I.">#REF!</definedName>
    <definedName name="EU_ESG_TEMP8_II.">#REF!</definedName>
    <definedName name="EU_ESG_TEMP9.1">#REF!</definedName>
    <definedName name="EU_ESG_TEMP9.2">#REF!</definedName>
    <definedName name="EU_ESG_TEMP9.3">#REF!</definedName>
    <definedName name="EU_INS">#REF!</definedName>
    <definedName name="EU_INS1">#REF!</definedName>
    <definedName name="EU_INV">#REF!</definedName>
    <definedName name="EU_IRRBB1">#REF!</definedName>
    <definedName name="EU_KM1">'EU KM1'!$A$5:$G$52</definedName>
    <definedName name="EU_LI1">#REF!</definedName>
    <definedName name="EU_LI1_Assets">#REF!</definedName>
    <definedName name="EU_LI1_Liabilities">#REF!</definedName>
    <definedName name="EU_LI2" localSheetId="5">#REF!</definedName>
    <definedName name="EU_LI2" localSheetId="6">#REF!</definedName>
    <definedName name="EU_LI2">#REF!</definedName>
    <definedName name="EU_LIQ1">#REF!</definedName>
    <definedName name="EU_LIQ2">#REF!</definedName>
    <definedName name="EU_LR1">#REF!</definedName>
    <definedName name="EU_LR2">#REF!</definedName>
    <definedName name="EU_LR3">#REF!</definedName>
    <definedName name="EU_MR1" localSheetId="5">#REF!</definedName>
    <definedName name="EU_MR1" localSheetId="6">#REF!</definedName>
    <definedName name="EU_MR1">#REF!</definedName>
    <definedName name="EU_MR2_A">#REF!</definedName>
    <definedName name="EU_MR2_B">#REF!</definedName>
    <definedName name="EU_MR3">#REF!</definedName>
    <definedName name="EU_MR4">"Picture 1"</definedName>
    <definedName name="EU_OR1">#REF!</definedName>
    <definedName name="EU_OV1">'EU OV1'!$A$5:$E$45</definedName>
    <definedName name="EU_PV1">#REF!</definedName>
    <definedName name="EU_SEC1">#REF!</definedName>
    <definedName name="EU_SEC3">#REF!</definedName>
    <definedName name="EU_SEC4">#REF!</definedName>
    <definedName name="EU_SEC5">#REF!</definedName>
    <definedName name="F_438">#REF!</definedName>
    <definedName name="Fair_values">#REF!</definedName>
    <definedName name="fdsg">#REF!</definedName>
    <definedName name="FI_add">#REF!</definedName>
    <definedName name="Frequency">#REF!</definedName>
    <definedName name="GA">#REF!</definedName>
    <definedName name="GandL">#REF!</definedName>
    <definedName name="Gap_RV">#REF!</definedName>
    <definedName name="Group">#REF!</definedName>
    <definedName name="Group2">#REF!</definedName>
    <definedName name="ho">#REF!</definedName>
    <definedName name="IM">#REF!</definedName>
    <definedName name="Industry_442e">#REF!</definedName>
    <definedName name="Industry_LLP">#REF!</definedName>
    <definedName name="Ins">#REF!</definedName>
    <definedName name="INS1_EU">#REF!</definedName>
    <definedName name="Institutions">#REF!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"03/14/2016 09:05:37"</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RB_approach">#REF!</definedName>
    <definedName name="IRB_flow">#REF!</definedName>
    <definedName name="IRR">#REF!</definedName>
    <definedName name="IRR_1">#REF!</definedName>
    <definedName name="IRR_all">#REF!</definedName>
    <definedName name="IRR_sve">#REF!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#REF!</definedName>
    <definedName name="LCR">#REF!</definedName>
    <definedName name="LGD">#REF!</definedName>
    <definedName name="LIABILITIES_EQUITY">#REF!</definedName>
    <definedName name="ll">#REF!</definedName>
    <definedName name="LR_1">#REF!</definedName>
    <definedName name="LR_11">#REF!</definedName>
    <definedName name="LR_2">#REF!</definedName>
    <definedName name="LR_3">#REF!</definedName>
    <definedName name="LwRV">#REF!</definedName>
    <definedName name="Main_442ce">#REF!</definedName>
    <definedName name="Market_risk_CR">#REF!</definedName>
    <definedName name="MaxOblastTabulky">#REF!</definedName>
    <definedName name="MaxOblastTabulky_11">#REF!</definedName>
    <definedName name="MaxOblastTabulky_2">#REF!</definedName>
    <definedName name="MaxOblastTabulky_28">#REF!</definedName>
    <definedName name="MC">#REF!</definedName>
    <definedName name="Members">#REF!</definedName>
    <definedName name="MemberStatereporting">#REF!</definedName>
    <definedName name="MR_Flow">#REF!</definedName>
    <definedName name="MR_flow_del">#REF!</definedName>
    <definedName name="MR_flow_new">#REF!</definedName>
    <definedName name="MR2A">#REF!</definedName>
    <definedName name="new">#REF!</definedName>
    <definedName name="new_440">#REF!</definedName>
    <definedName name="new_440_">#REF!</definedName>
    <definedName name="new_440_2">#REF!</definedName>
    <definedName name="new_440_New">#REF!</definedName>
    <definedName name="new_452j">#REF!</definedName>
    <definedName name="NII">#REF!</definedName>
    <definedName name="Nill_report">#REF!</definedName>
    <definedName name="not_inc">#REF!</definedName>
    <definedName name="Notional_values">#REF!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pRisk">#REF!</definedName>
    <definedName name="OV1RWA">#REF!</definedName>
    <definedName name="page_2">#REF!</definedName>
    <definedName name="PARA">#REF!</definedName>
    <definedName name="PAst_due_442g">#REF!</definedName>
    <definedName name="PCT">#REF!</definedName>
    <definedName name="PD">#REF!</definedName>
    <definedName name="PD_BT">#REF!</definedName>
    <definedName name="PD_scale">#REF!</definedName>
    <definedName name="PI">#REF!</definedName>
    <definedName name="PL">#REF!</definedName>
    <definedName name="PR">#REF!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AScoremetric">#REF!</definedName>
    <definedName name="Rating_methods">#REF!</definedName>
    <definedName name="Residual_442f">#REF!</definedName>
    <definedName name="RET">#REF!</definedName>
    <definedName name="Retail">#REF!</definedName>
    <definedName name="rfgf">#REF!</definedName>
    <definedName name="risk">#REF!</definedName>
    <definedName name="RP">#REF!</definedName>
    <definedName name="rrr">#REF!</definedName>
    <definedName name="RSP">#REF!</definedName>
    <definedName name="RT">#REF!</definedName>
    <definedName name="RTT">#REF!</definedName>
    <definedName name="RWA_72_3">#REF!</definedName>
    <definedName name="RWA_flow">#REF!</definedName>
    <definedName name="SA_58">#REF!</definedName>
    <definedName name="SandP">#REF!</definedName>
    <definedName name="Scope">#REF!</definedName>
    <definedName name="secu">#REF!</definedName>
    <definedName name="Secu_approach">#REF!</definedName>
    <definedName name="SECU_EBOE">#REF!</definedName>
    <definedName name="Secu_RWA">#REF!</definedName>
    <definedName name="SECU_SLSP">#REF!</definedName>
    <definedName name="SL_slotting">#REF!</definedName>
    <definedName name="ST">#REF!</definedName>
    <definedName name="T_58">#REF!</definedName>
    <definedName name="T67_exp_securitisation">#REF!</definedName>
    <definedName name="TA">#REF!</definedName>
    <definedName name="table_1" localSheetId="5">#REF!</definedName>
    <definedName name="table_1" localSheetId="6">#REF!</definedName>
    <definedName name="Table_1">#REF!</definedName>
    <definedName name="Table_13_RBCC">#REF!</definedName>
    <definedName name="Table_14">#REF!</definedName>
    <definedName name="Table_15">#REF!</definedName>
    <definedName name="Table_16">#REF!</definedName>
    <definedName name="table_2" localSheetId="5">#REF!</definedName>
    <definedName name="table_2" localSheetId="6">#REF!</definedName>
    <definedName name="Table_2">#REF!</definedName>
    <definedName name="Table_3">#REF!,#REF!</definedName>
    <definedName name="Table_3_RAS">#REF!</definedName>
    <definedName name="Table_31">#REF!</definedName>
    <definedName name="Table_35">#REF!</definedName>
    <definedName name="Table_4">#REF!,#REF!</definedName>
    <definedName name="Table_44">#REF!</definedName>
    <definedName name="Table_45">#REF!</definedName>
    <definedName name="tb_2">#REF!</definedName>
    <definedName name="tb_3">#REF!</definedName>
    <definedName name="tb_4">#REF!</definedName>
    <definedName name="TB_4_final">#REF!</definedName>
    <definedName name="TD">#REF!</definedName>
    <definedName name="TI">#REF!</definedName>
    <definedName name="TPU">#REF!</definedName>
    <definedName name="Tranche">#REF!</definedName>
    <definedName name="Tranche_2">#REF!</definedName>
    <definedName name="Type">#REF!</definedName>
    <definedName name="UES">#REF!</definedName>
    <definedName name="Valid1">#REF!</definedName>
    <definedName name="Valid2">#REF!</definedName>
    <definedName name="Valid3">#REF!</definedName>
    <definedName name="Valid4">#REF!</definedName>
    <definedName name="Valid5">#REF!</definedName>
    <definedName name="VAR">#REF!</definedName>
    <definedName name="write_off">#REF!</definedName>
    <definedName name="XBRL">#REF!</definedName>
    <definedName name="XX">#REF!</definedName>
    <definedName name="YesNo">#REF!</definedName>
    <definedName name="YesNoBasel2">#REF!</definedName>
    <definedName name="YesNoNA">#REF!</definedName>
    <definedName name="zxasdafsd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2" i="196" l="1"/>
  <c r="C9" i="208" s="1"/>
  <c r="G9" i="208" s="1"/>
  <c r="C3" i="196"/>
  <c r="B21" i="204"/>
  <c r="B20" i="204"/>
  <c r="F9" i="208" l="1"/>
  <c r="J9" i="208" s="1"/>
  <c r="E9" i="208"/>
  <c r="I9" i="208" s="1"/>
  <c r="D9" i="208"/>
  <c r="H9" i="208" s="1"/>
  <c r="B19" i="204"/>
  <c r="D5" i="196" l="1"/>
  <c r="C7" i="139" l="1"/>
  <c r="D7" i="139" s="1"/>
  <c r="E7" i="139" s="1"/>
  <c r="F7" i="139" s="1"/>
  <c r="G7" i="139" s="1"/>
  <c r="C4" i="196" l="1"/>
  <c r="D4" i="196" s="1"/>
  <c r="D3" i="196"/>
  <c r="B8" i="209" s="1"/>
  <c r="D2" i="196"/>
  <c r="B16" i="209" s="1"/>
  <c r="C8" i="138" l="1"/>
  <c r="D8" i="138" l="1"/>
  <c r="E8" i="138"/>
  <c r="C45" i="138" l="1"/>
  <c r="D45" i="138"/>
  <c r="E45" i="138"/>
</calcChain>
</file>

<file path=xl/sharedStrings.xml><?xml version="1.0" encoding="utf-8"?>
<sst xmlns="http://schemas.openxmlformats.org/spreadsheetml/2006/main" count="306" uniqueCount="236">
  <si>
    <t>EU OV1</t>
  </si>
  <si>
    <t>EU KM1</t>
  </si>
  <si>
    <t>EU 23c</t>
  </si>
  <si>
    <t>EU 23b</t>
  </si>
  <si>
    <t>EU 23a</t>
  </si>
  <si>
    <t>EU 22a</t>
  </si>
  <si>
    <t>EU 19a</t>
  </si>
  <si>
    <t>EU 8b</t>
  </si>
  <si>
    <t>EU 8a</t>
  </si>
  <si>
    <t>EU 4a</t>
  </si>
  <si>
    <t>c</t>
  </si>
  <si>
    <t>b</t>
  </si>
  <si>
    <t>a</t>
  </si>
  <si>
    <t>d</t>
  </si>
  <si>
    <t>e</t>
  </si>
  <si>
    <t>EU 7a</t>
  </si>
  <si>
    <t>EU 7b</t>
  </si>
  <si>
    <t>EU 7c</t>
  </si>
  <si>
    <t>EU 7d</t>
  </si>
  <si>
    <t>EU 9a</t>
  </si>
  <si>
    <t>EU 10a</t>
  </si>
  <si>
    <t>EU 11a</t>
  </si>
  <si>
    <t>EU 14a</t>
  </si>
  <si>
    <t>EU 14b</t>
  </si>
  <si>
    <t>EU 14c</t>
  </si>
  <si>
    <t>EU 14d</t>
  </si>
  <si>
    <t>EU 14e</t>
  </si>
  <si>
    <t>EU 16a</t>
  </si>
  <si>
    <t>EU 16b</t>
  </si>
  <si>
    <t>f</t>
  </si>
  <si>
    <t>g</t>
  </si>
  <si>
    <t>h</t>
  </si>
  <si>
    <t>EU-20a</t>
  </si>
  <si>
    <t>EU-20b</t>
  </si>
  <si>
    <t>EU-20c</t>
  </si>
  <si>
    <t>1</t>
  </si>
  <si>
    <t>CRR refference:</t>
  </si>
  <si>
    <t>in EUR mn</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</si>
  <si>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</si>
  <si>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</si>
  <si>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</si>
  <si>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</si>
  <si>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</si>
  <si>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</si>
  <si>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</si>
  <si>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</si>
  <si>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</si>
  <si>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</si>
  <si>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</si>
  <si>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</si>
  <si>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</si>
  <si>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</si>
  <si>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</si>
  <si>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</si>
  <si>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</si>
  <si>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</si>
  <si>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</si>
  <si>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</si>
  <si>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</si>
  <si>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</si>
  <si>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</si>
  <si>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</si>
  <si>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</si>
  <si>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</si>
  <si>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</si>
  <si>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</si>
  <si>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Ref date</t>
  </si>
  <si>
    <t>Previous quarter</t>
  </si>
  <si>
    <t>Feb</t>
  </si>
  <si>
    <t>Previous half-year</t>
  </si>
  <si>
    <t>Apr</t>
  </si>
  <si>
    <t>Jun</t>
  </si>
  <si>
    <t>Jul</t>
  </si>
  <si>
    <t>Aug</t>
  </si>
  <si>
    <t>Sep</t>
  </si>
  <si>
    <t>Nov</t>
  </si>
  <si>
    <t>Previous year-end</t>
  </si>
  <si>
    <t>Zusatzinformationen</t>
  </si>
  <si>
    <t>Die Steiermärkische Bank und Sparkassen AG als bedeutendes Tochterunternehmen der Erste Group Bank AG wurde als Systemrelevantes Institut im Sinne des § 23c Abs.1 BWG eingestuft und unterliegt gemäß Artikel 13 den Offenlegungs-vorschriften des Teils 8 der Verordnung (EU) Nr. 575/2013 (CRR) samt ergänzende Verordnung (EU) 2019/876 (CRR 2).
Gemäß Artikel 13 Abs 1 CRR und Artikel 6 Absatz 1 CRR einschließlich der Änderungsverordnung (EU) 2019/876 veröffentlicht die Steiermärkische Bank und Sparkassen AG Sparkasse auf teilkonsolidierter Basis (Steiermärkische Sparkasse-Konzern) und im Fall von liquiditätsbezogenen Themen sowie hinsichtlich den Bestimmungen zum internen MREL auf Einzelinstitutsbasis (Steiermärkische Sparkasse).
Die Erstellung des Offenlegungsberichtes erfolgte in Übereinstimmung mit der STMK Group Disclosure Policy, die durch den Vorstand beschlossen wurde. Die Überprüfung der Vollständigkeit und Einhaltung der geltenden Anforderungen erfolgt durch das Strategische Risikomanagement.
Der Offenlegungsbericht zum Halbjahr wurde seitens Bereichsleitung Strategisches Risikomanagement bestätigt.</t>
  </si>
  <si>
    <t>Inhaltsverzeichnis</t>
  </si>
  <si>
    <t>Übersicht und Links zu allen Offenlegungsinformationen nach den unten aufgeführten Kapiteln:</t>
  </si>
  <si>
    <t>&lt;- zurück</t>
  </si>
  <si>
    <t>EU OV1 – Übersicht über die Gesamtrisikobeträge</t>
  </si>
  <si>
    <t>Gesamtrisikobetrag (TREA)</t>
  </si>
  <si>
    <t>Eigenmittel-anforderungen insgesamt</t>
  </si>
  <si>
    <t>Dez</t>
  </si>
  <si>
    <t>Jän</t>
  </si>
  <si>
    <t>Mär</t>
  </si>
  <si>
    <t>Mai</t>
  </si>
  <si>
    <t>Okt</t>
  </si>
  <si>
    <t>Übersicht über die Gesamtrisikobeträge</t>
  </si>
  <si>
    <t>Kreditrisiko (ohne Gegenparteiausfallrisiko)</t>
  </si>
  <si>
    <t xml:space="preserve">Davon: Standardansatz </t>
  </si>
  <si>
    <t xml:space="preserve">Davon: IRB-Basisansatz (F-IRB) </t>
  </si>
  <si>
    <t>Davon: Slotting-Ansatz</t>
  </si>
  <si>
    <t>Davon: Beteiligungspositionen nach dem einfachen Risikogewichtungsansatz</t>
  </si>
  <si>
    <t xml:space="preserve">Davon: Fortgeschrittener IRB-Ansatz (A-IRB) </t>
  </si>
  <si>
    <t xml:space="preserve">Gegenparteiausfallrisiko – CCR </t>
  </si>
  <si>
    <t>Davon: Auf einem internen Modell beruhende Methode (IMM)</t>
  </si>
  <si>
    <t>Davon: Risikopositionen gegenüber einer CCP</t>
  </si>
  <si>
    <t>Davon: Anpassung der Kreditbewertung (CVA)</t>
  </si>
  <si>
    <t>Davon: Sonstiges CCR</t>
  </si>
  <si>
    <t>Entfällt</t>
  </si>
  <si>
    <t xml:space="preserve">Abwicklungsrisiko </t>
  </si>
  <si>
    <t>Verbriefungspositionen im Anlagebuch (nach Anwendung der Obergrenze)</t>
  </si>
  <si>
    <t xml:space="preserve">Davon: SEC-IRBA </t>
  </si>
  <si>
    <t>Davon: SEC-ERBA (einschl. IAA)</t>
  </si>
  <si>
    <t xml:space="preserve">Davon: SEC-SA </t>
  </si>
  <si>
    <t>Davon: 1250 % / Abzug</t>
  </si>
  <si>
    <t>Positions-, Währungs- und Warenpositionsrisiken (Marktrisiko)</t>
  </si>
  <si>
    <t xml:space="preserve">Davon: IMA </t>
  </si>
  <si>
    <t>Großkredite</t>
  </si>
  <si>
    <t xml:space="preserve">Operationelles Risiko </t>
  </si>
  <si>
    <t xml:space="preserve">Davon: Basisindikatoransatz </t>
  </si>
  <si>
    <t xml:space="preserve">Davon: Fortgeschrittener Messansatz </t>
  </si>
  <si>
    <t>Beträge unter den Abzugsschwellenwerten (mit einem Risikogewicht von 250 %)</t>
  </si>
  <si>
    <t>Gesamt</t>
  </si>
  <si>
    <t>in EUR Mio.</t>
  </si>
  <si>
    <t>EU KM1 - Schlüsselparameter</t>
  </si>
  <si>
    <t>Schlüsselparameter</t>
  </si>
  <si>
    <t>Verfügbare Eigenmittel (Beträge)</t>
  </si>
  <si>
    <t xml:space="preserve">Hartes Kernkapital (CET1) </t>
  </si>
  <si>
    <t xml:space="preserve">Kernkapital (T1) </t>
  </si>
  <si>
    <t xml:space="preserve">Gesamtkapital </t>
  </si>
  <si>
    <t>Risikogewichtete Positionsbeträge</t>
  </si>
  <si>
    <t>Gesamtrisikobetrag</t>
  </si>
  <si>
    <t>Kapitalquoten (in % des risikogewichteten Positionsbetrags)</t>
  </si>
  <si>
    <t>Harte Kernkapitalquote (CET1-Quote) (%)</t>
  </si>
  <si>
    <t>Kernkapitalquote (%)</t>
  </si>
  <si>
    <t>Gesamtkapitalquote (%)</t>
  </si>
  <si>
    <t>Zusätzliche Eigenmittelanforderungen für andere Risiken als das Risiko einer übermäßigen Verschuldung (in % des risikogewichteten Positionsbetrags)</t>
  </si>
  <si>
    <t xml:space="preserve">Zusätzliche Eigenmittelanforderungen für andere Risiken als das Risiko einer übermäßigen Verschuldung (%) </t>
  </si>
  <si>
    <t xml:space="preserve">     Davon: in Form von CET1 vorzuhalten (Prozentpunkte)</t>
  </si>
  <si>
    <t xml:space="preserve">     Davon: in Form von T1 vorzuhalten (Prozentpunkte)</t>
  </si>
  <si>
    <t>SREP-Gesamtkapitalanforderung (%)</t>
  </si>
  <si>
    <t>Kombinierte Kapitalpuffer- und Gesamtkapitalanforderung (in % des risikogewichteten Positionsbetrags)</t>
  </si>
  <si>
    <t>Kapitalerhaltungspuffer (%)</t>
  </si>
  <si>
    <t>Kapitalerhaltungspuffer aufgrund von Makroaufsichtsrisiken oder Systemrisiken auf Ebene eines Mitgliedstaats (%)</t>
  </si>
  <si>
    <t>Institutsspezifischer antizyklischer Kapitalpuffer (%)</t>
  </si>
  <si>
    <t>Systemrisikopuffer (%)</t>
  </si>
  <si>
    <t>Puffer für global systemrelevante Institute (%)</t>
  </si>
  <si>
    <t>Puffer für sonstige systemrelevante Institute (%)</t>
  </si>
  <si>
    <t>Kombinierte Kapitalpufferanforderung (%)</t>
  </si>
  <si>
    <t>Gesamtkapitalanforderungen (%)</t>
  </si>
  <si>
    <t>Nach Erfüllung der SREP-Gesamtkapitalanforderung verfügbares CET1 (%)</t>
  </si>
  <si>
    <t>Verschuldungsquote</t>
  </si>
  <si>
    <t>Gesamtrisikopositionsmessgröße</t>
  </si>
  <si>
    <t>Verschuldungsquote (%)</t>
  </si>
  <si>
    <t>Zusätzliche Eigenmittelanforderungen für das Risiko einer übermäßigen Verschuldung (in % der Gesamtrisikopositionsmessgröße)</t>
  </si>
  <si>
    <t xml:space="preserve">Zusätzliche Eigenmittelanforderungen für das Risiko einer übermäßigen Verschuldung (%) </t>
  </si>
  <si>
    <t>SREP-Gesamtverschuldungsquote (%)</t>
  </si>
  <si>
    <t>Anforderung für den Puffer bei der Verschuldungsquote und die Gesamtverschuldungsquote (in % der Gesamtrisikopositionsmessgröße)</t>
  </si>
  <si>
    <t>Puffer bei der Verschuldungsquote (%)</t>
  </si>
  <si>
    <t>Gesamtverschuldungsquote (%)</t>
  </si>
  <si>
    <t>Liquiditätsdeckungsquote</t>
  </si>
  <si>
    <t>Liquide Aktiva hoher Qualität (HQLA) insgesamt (gewichteter Wert – Durchschnitt)</t>
  </si>
  <si>
    <t xml:space="preserve">Mittelabflüsse – Gewichteter Gesamtwert </t>
  </si>
  <si>
    <t xml:space="preserve">Mittelzuflüsse – Gewichteter Gesamtwert </t>
  </si>
  <si>
    <t>Nettomittelabflüsse insgesamt (angepasster Wert)</t>
  </si>
  <si>
    <t>Liquiditätsdeckungsquote (%)</t>
  </si>
  <si>
    <t>Strukturelle Liquiditätsquote</t>
  </si>
  <si>
    <t>Verfügbare stabile Refinanzierung, gesamt</t>
  </si>
  <si>
    <t>Erforderliche stabile Refinanzierung, gesamt</t>
  </si>
  <si>
    <t>Strukturelle Liquiditätsquote (NSFR) (%)</t>
  </si>
  <si>
    <t>Risikogewichteter Positionsbetrag</t>
  </si>
  <si>
    <t>Stabile Einlagen</t>
  </si>
  <si>
    <t>Weniger stabile Einlagen</t>
  </si>
  <si>
    <t>Hochwertige liquide Vermögenswerte insgesamt (HQLA)</t>
  </si>
  <si>
    <t>Artikel 438 (d)</t>
  </si>
  <si>
    <t>Artikel 447 (a) to (g) and Artikel 438 (b)</t>
  </si>
  <si>
    <t>Offenlegung von Schlüsselparametern und Übersicht über die risikogewichteten Positionsbeträge</t>
  </si>
  <si>
    <t>Offenlegung von Liquiditätsanforderungen</t>
  </si>
  <si>
    <t>Offenlegung der Anwendung des IRB-Ansatzes auf Kreditrisiken</t>
  </si>
  <si>
    <t>EU-21</t>
  </si>
  <si>
    <t>EU-19b</t>
  </si>
  <si>
    <t>EU-19a</t>
  </si>
  <si>
    <t>EU 1b</t>
  </si>
  <si>
    <t>EU 1a</t>
  </si>
  <si>
    <t>EU CR8</t>
  </si>
  <si>
    <t xml:space="preserve">Article 438 (h) </t>
  </si>
  <si>
    <t>EU LIQ1 incl. LIQB</t>
  </si>
  <si>
    <t>Article 451a(2)</t>
  </si>
  <si>
    <t xml:space="preserve">EU CR8 – RWEA-Flussrechnung der Kreditrisiken gemäß IRB-Ansatz </t>
  </si>
  <si>
    <t xml:space="preserve">RWEA-Flussrechnung der Kreditrisiken gemäß IRB-Ansatz </t>
  </si>
  <si>
    <t>Umfang der Vermögenswerte (+/-)</t>
  </si>
  <si>
    <t>Qualität der Vermögenswerte (+/-)</t>
  </si>
  <si>
    <t>Modellaktualisierungen (+/-)</t>
  </si>
  <si>
    <t>Methoden und Politik (+/-)</t>
  </si>
  <si>
    <t>Erwerb und Veräußerung (+/-)</t>
  </si>
  <si>
    <t>Wechselkursschwankungen (+/-)</t>
  </si>
  <si>
    <t>Sonstige (+/-)</t>
  </si>
  <si>
    <t>EU LIQ1 - Quantitative Angaben zur LCR</t>
  </si>
  <si>
    <t>Quantitative Angaben zur LCR</t>
  </si>
  <si>
    <t>Ungewichteter Gesamtwert (Durchschnitt)</t>
  </si>
  <si>
    <t>Gewichteter Gesamtwert (Durchschnitt)</t>
  </si>
  <si>
    <t>Konsolidierungskreis: Einzelinstitut</t>
  </si>
  <si>
    <t>HOCHWERTIGE LIQUIDE VERMÖGENSWERTE</t>
  </si>
  <si>
    <t>MITTELABFLÜSSE</t>
  </si>
  <si>
    <t>Quartal endet am (TT. Monat JJJJ)</t>
  </si>
  <si>
    <t>Anzahl der bei der Berechnung der Durchschnittswerte verwendeten Datenpunkte</t>
  </si>
  <si>
    <t>Privatkundeneinlagen und Einlagen von kleinen Geschäftskunden, davon:</t>
  </si>
  <si>
    <t>Unbesicherte großvolumige Finanzierung</t>
  </si>
  <si>
    <t>Operative Einlagen (alle Gegenparteien) und Einlagen in Netzwerken von Genossenschaftsbanken</t>
  </si>
  <si>
    <t>Nicht operative Einlagen (alle Gegenparteien)</t>
  </si>
  <si>
    <t>Unbesicherte Schuldtitel</t>
  </si>
  <si>
    <t>Besicherte großvolumige Finanzierung</t>
  </si>
  <si>
    <t>Zusätzliche Anforderungen</t>
  </si>
  <si>
    <t>Abflüsse im Zusammenhang mit Derivate-Risikopositionen und sonstigen Anforderungen an Sicherheiten</t>
  </si>
  <si>
    <t>Abflüsse im Zusammenhang mit dem Verlust an Finanzmitteln aus Schuldtiteln</t>
  </si>
  <si>
    <t>Kredit- und Liquiditätsfazilitäten</t>
  </si>
  <si>
    <t>Sonstige vertragliche Finanzierungsverpflichtungen</t>
  </si>
  <si>
    <t>Sonstige Eventualfinanzierungsverpflichtungen</t>
  </si>
  <si>
    <t>GESAMTMITTELABFLÜSSE</t>
  </si>
  <si>
    <t>MITTELZUFLÜSSE</t>
  </si>
  <si>
    <t>Besicherte Kreditvergabe (z. B. Reverse Repos)</t>
  </si>
  <si>
    <t>Zuflüsse von in vollem Umfang bedienten Risikopositionen</t>
  </si>
  <si>
    <t>Sonstige Mittelzuflüsse</t>
  </si>
  <si>
    <t>(Differenz zwischen der Summe der gewichteten Zuflüsse und der Summe der gewichteten Abflüsse aus Drittländern, in denen Transferbeschränkungen gelten, oder die auf nichtkonvertierbare Währungen lauten)</t>
  </si>
  <si>
    <t>(Überschüssige Zuflüsse von einem verbundenen spezialisierten Kreditinstitut)</t>
  </si>
  <si>
    <t>GESAMTMITTELZUFLÜSSE</t>
  </si>
  <si>
    <t>Vollständig ausgenommene Zuflüsse</t>
  </si>
  <si>
    <t>Zuflüsse mit der Obergrenze von 90 %</t>
  </si>
  <si>
    <t>Zuflüsse mit der Obergrenze von 75 %</t>
  </si>
  <si>
    <t xml:space="preserve">BEREINIGTER GESAMTWERT </t>
  </si>
  <si>
    <t>LIQUIDITÄTSPUFFER</t>
  </si>
  <si>
    <t>GESAMTE NETTOMITTELABFLÜSSE</t>
  </si>
  <si>
    <t>LIQUIDITÄTSDECKUNGSQUOTE</t>
  </si>
  <si>
    <t xml:space="preserve">Stichtag: </t>
  </si>
  <si>
    <t>Die Zusammensetzung von Liquiditätspuffern und Finanzierungsquellen sind in einem umfangreichen Regelwerk festgelegt. Ein Monitoring in der entsprechenden Granularität erfolgt monatlich mittels der ALMM Berichte.</t>
  </si>
  <si>
    <t>Die die Steiermärkische Sparkasse weist eine stabile Entwicklung der Kundeneinlagen im dargestellten Zeithorizont auf. Das Institut weist einen signifikanten Liquiditätspuffer vor, der die LCR weit über den internen und externen Limits hält.</t>
  </si>
  <si>
    <t>Sprünge in den HQLA bzw. Zuflüssen mit signifikanten Auswirkungen auf die LCR Ratio werden durch Umbuchungen der frei verfügbaren Liquidität von Platzierungen beim Zentralinstitut Erste Group Bank (dargestellt in den Zuflüssen) und der Zentralbank (dargestellt in den HQLA) erklärt.</t>
  </si>
  <si>
    <t>Die Steiermärkische Sparkasse refinanziert sich zu einem Großteil aus Einlagen von Retail- und Kommerzkunden und besitzt somit ein breite gestreute Einlagenbasis. Das Institut weist daher eine breit gestreute und geringe Konzentration in ihren Finanzierungsquellen auf.</t>
  </si>
  <si>
    <t>Hochwertige liquide verfügbare Vermögenswerte (HQLA) sind fast ausschließlich Level 1 Aktiva und setzen sich aus hochliquiden Wertpapieren und Einlagen beim Zentralinstitut und der Zentralbank zusammen.</t>
  </si>
  <si>
    <t>Risikopositionen aus Derivaten und potenzielle Sicherheitenanforderungen sind in der Berechnung der LCR berücksichtigt. Die Auswirkung auf die LCR ist nicht signifikant.</t>
  </si>
  <si>
    <t>Signifikante Währungen für die Liquiditätsrisikokennzahlen sind die Heimwährungen der Einzelinstitute und Euro für alle Institute im Steiermärkische Sparkasse-Konzern.</t>
  </si>
  <si>
    <r>
      <rPr>
        <b/>
        <sz val="18"/>
        <color theme="3" tint="-0.499984740745262"/>
        <rFont val="Inter"/>
      </rPr>
      <t>Säule 3 Offenlegungsbericht</t>
    </r>
    <r>
      <rPr>
        <b/>
        <sz val="10"/>
        <color theme="3" tint="-0.499984740745262"/>
        <rFont val="Inter"/>
      </rPr>
      <t xml:space="preserve">
gemäß
Teil 8 der Verordnung (EU) Nr. 575/2013 (CRR) samt ergänzende Verordnung (EU) 2019/876 (CRR 2)
Durchführungsverordnung (EU) 2021/637 zur Festlegung technischer Durchführungsstandards für die Offenlegung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</si>
</sst>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_-* #,##0.0_-;\-* #,##0.0_-;_-* &quot;-&quot;??_-;_-@_-"/>
    <numFmt numFmtId="166" formatCode="_-* #,##0.0_-;\-* #,##0.0_-;_-* &quot;-&quot;?_-;_-@_-"/>
    <numFmt numFmtId="169" formatCode="mmm\ yy"/>
    <numFmt numFmtId="171" formatCode="mmm"/>
    <numFmt numFmtId="172" formatCode="#,##0.0,,"/>
  </numFmts>
  <fonts count="43">
    <font>
      <sz val="10"/>
      <color theme="1"/>
      <name val="Arial"/>
      <family val="2"/>
    </font>
    <font>
      <b/>
      <sz val="10"/>
      <color theme="1"/>
      <name val="Arial"/>
      <family val="2"/>
    </font>
    <font>
      <u/>
      <sz val="10"/>
      <color theme="10"/>
      <name val="Arial"/>
      <family val="2"/>
    </font>
    <font>
      <sz val="11"/>
      <color theme="1"/>
      <name val="Calibri"/>
      <family val="2"/>
      <scheme val="minor"/>
    </font>
    <font>
      <sz val="10"/>
      <name val="Arial"/>
      <family val="2"/>
    </font>
    <font>
      <sz val="10"/>
      <color theme="1"/>
      <name val="Arial"/>
      <family val="2"/>
    </font>
    <font>
      <sz val="10"/>
      <color rgb="FFFF0000"/>
      <name val="Arial"/>
      <family val="2"/>
    </font>
    <font>
      <u/>
      <sz val="11"/>
      <color theme="10"/>
      <name val="Calibri"/>
      <family val="2"/>
      <scheme val="minor"/>
    </font>
    <font>
      <sz val="11"/>
      <color theme="1"/>
      <name val="Calibri"/>
      <family val="2"/>
      <charset val="238"/>
      <scheme val="minor"/>
    </font>
    <font>
      <b/>
      <sz val="10"/>
      <name val="Arial"/>
      <family val="2"/>
    </font>
    <font>
      <b/>
      <sz val="12"/>
      <name val="Arial"/>
      <family val="2"/>
    </font>
    <font>
      <sz val="11"/>
      <name val="Arial"/>
      <family val="2"/>
    </font>
    <font>
      <b/>
      <sz val="20"/>
      <name val="Arial"/>
      <family val="2"/>
    </font>
    <font>
      <sz val="11"/>
      <color theme="3" tint="-0.499984740745262"/>
      <name val="Arial"/>
      <family val="2"/>
    </font>
    <font>
      <sz val="11"/>
      <color indexed="8"/>
      <name val="Calibri"/>
      <family val="2"/>
      <scheme val="minor"/>
    </font>
    <font>
      <sz val="10"/>
      <color indexed="8"/>
      <name val="Helvetica Neue"/>
    </font>
    <font>
      <sz val="10"/>
      <color rgb="FF9C0006"/>
      <name val="Arial"/>
      <family val="2"/>
    </font>
    <font>
      <b/>
      <sz val="14"/>
      <color indexed="8"/>
      <name val="Arial"/>
      <family val="2"/>
    </font>
    <font>
      <sz val="10"/>
      <color indexed="8"/>
      <name val="Arial"/>
      <family val="2"/>
    </font>
    <font>
      <i/>
      <sz val="10"/>
      <color theme="3" tint="-0.499984740745262"/>
      <name val="Arial"/>
      <family val="2"/>
    </font>
    <font>
      <b/>
      <sz val="10"/>
      <color indexed="8"/>
      <name val="Arial"/>
      <family val="2"/>
    </font>
    <font>
      <b/>
      <sz val="10"/>
      <color theme="3" tint="-0.499984740745262"/>
      <name val="Arial"/>
      <family val="2"/>
    </font>
    <font>
      <sz val="10"/>
      <color theme="3" tint="-0.499984740745262"/>
      <name val="Arial"/>
      <family val="2"/>
    </font>
    <font>
      <i/>
      <sz val="10"/>
      <color indexed="8"/>
      <name val="Arial"/>
      <family val="2"/>
    </font>
    <font>
      <sz val="10"/>
      <color indexed="60"/>
      <name val="Arial"/>
      <family val="2"/>
    </font>
    <font>
      <i/>
      <sz val="10"/>
      <color indexed="10"/>
      <name val="Arial"/>
      <family val="2"/>
    </font>
    <font>
      <b/>
      <i/>
      <sz val="10"/>
      <color theme="3" tint="-0.499984740745262"/>
      <name val="Arial"/>
      <family val="2"/>
    </font>
    <font>
      <b/>
      <sz val="11"/>
      <color rgb="FFFF0000"/>
      <name val="Arial"/>
      <family val="2"/>
    </font>
    <font>
      <b/>
      <sz val="11"/>
      <name val="Arial"/>
      <family val="2"/>
    </font>
    <font>
      <sz val="11"/>
      <color indexed="8"/>
      <name val="Arial"/>
      <family val="2"/>
    </font>
    <font>
      <b/>
      <sz val="10"/>
      <color theme="3" tint="-0.499984740745262"/>
      <name val="Inter"/>
    </font>
    <font>
      <b/>
      <sz val="18"/>
      <color theme="3" tint="-0.499984740745262"/>
      <name val="Inter"/>
    </font>
    <font>
      <sz val="10"/>
      <color theme="1"/>
      <name val="Inter"/>
    </font>
    <font>
      <sz val="12"/>
      <color theme="3" tint="-0.499984740745262"/>
      <name val="Inter"/>
    </font>
    <font>
      <sz val="10"/>
      <color theme="3" tint="-0.499984740745262"/>
      <name val="Inter"/>
    </font>
    <font>
      <b/>
      <i/>
      <u/>
      <sz val="12"/>
      <color theme="3" tint="-0.499984740745262"/>
      <name val="Inter"/>
    </font>
    <font>
      <b/>
      <sz val="9"/>
      <color theme="3" tint="-0.499984740745262"/>
      <name val="Inter"/>
    </font>
    <font>
      <u/>
      <sz val="9"/>
      <color theme="3" tint="-0.499984740745262"/>
      <name val="Inter"/>
    </font>
    <font>
      <sz val="9"/>
      <color theme="3" tint="-0.499984740745262"/>
      <name val="Inter"/>
    </font>
    <font>
      <b/>
      <sz val="9"/>
      <name val="Inter"/>
    </font>
    <font>
      <sz val="9"/>
      <color indexed="8"/>
      <name val="Inter"/>
    </font>
    <font>
      <u/>
      <sz val="9"/>
      <color theme="10"/>
      <name val="Inter"/>
    </font>
    <font>
      <sz val="9"/>
      <name val="Inte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indexed="42"/>
        <bgColor indexed="64"/>
      </patternFill>
    </fill>
    <fill>
      <patternFill patternType="solid">
        <fgColor indexed="9"/>
        <bgColor indexed="64"/>
      </patternFill>
    </fill>
    <fill>
      <patternFill patternType="solid">
        <fgColor rgb="FFFFFFCC"/>
      </patternFill>
    </fill>
    <fill>
      <patternFill patternType="solid">
        <fgColor rgb="FFFFC7CE"/>
      </patternFill>
    </fill>
    <fill>
      <patternFill patternType="solid">
        <fgColor rgb="FFFFFFFF"/>
      </patternFill>
    </fill>
  </fills>
  <borders count="21">
    <border>
      <left/>
      <right/>
      <top/>
      <bottom/>
      <diagonal/>
    </border>
    <border>
      <left style="medium">
        <color indexed="64"/>
      </left>
      <right/>
      <top style="medium">
        <color indexed="64"/>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45">
    <xf numFmtId="0" fontId="0" fillId="0" borderId="0"/>
    <xf numFmtId="0" fontId="2" fillId="0" borderId="0" applyNumberFormat="0" applyFill="0" applyBorder="0" applyAlignment="0" applyProtection="0"/>
    <xf numFmtId="0" fontId="3" fillId="0" borderId="0"/>
    <xf numFmtId="0" fontId="4" fillId="0" borderId="0">
      <alignment vertical="center"/>
    </xf>
    <xf numFmtId="3" fontId="4" fillId="5" borderId="3" applyFont="0">
      <alignment horizontal="right" vertical="center"/>
      <protection locked="0"/>
    </xf>
    <xf numFmtId="0" fontId="8" fillId="0" borderId="0"/>
    <xf numFmtId="0" fontId="7" fillId="0" borderId="0" applyNumberFormat="0" applyFill="0" applyBorder="0" applyAlignment="0" applyProtection="0"/>
    <xf numFmtId="0" fontId="4" fillId="0" borderId="0">
      <alignment vertical="center"/>
    </xf>
    <xf numFmtId="9" fontId="3" fillId="0" borderId="0" applyFont="0" applyFill="0" applyBorder="0" applyAlignment="0" applyProtection="0"/>
    <xf numFmtId="0" fontId="12" fillId="6" borderId="14" applyNumberFormat="0" applyFill="0" applyBorder="0" applyAlignment="0" applyProtection="0">
      <alignment horizontal="left"/>
    </xf>
    <xf numFmtId="0" fontId="10" fillId="0" borderId="0" applyNumberFormat="0" applyFill="0" applyBorder="0" applyAlignment="0" applyProtection="0"/>
    <xf numFmtId="0" fontId="4" fillId="0" borderId="0"/>
    <xf numFmtId="0" fontId="4" fillId="0" borderId="0"/>
    <xf numFmtId="0" fontId="14" fillId="0" borderId="0"/>
    <xf numFmtId="0" fontId="15" fillId="0" borderId="0" applyNumberFormat="0" applyFill="0" applyBorder="0" applyProtection="0">
      <alignment vertical="top" wrapText="1"/>
    </xf>
    <xf numFmtId="0" fontId="3" fillId="0" borderId="0"/>
    <xf numFmtId="43" fontId="3" fillId="0" borderId="0" applyFont="0" applyFill="0" applyBorder="0" applyAlignment="0" applyProtection="0"/>
    <xf numFmtId="0" fontId="4" fillId="0" borderId="0"/>
    <xf numFmtId="0" fontId="4" fillId="0" borderId="0"/>
    <xf numFmtId="0" fontId="9" fillId="0" borderId="0" applyNumberFormat="0" applyFill="0" applyAlignment="0" applyProtection="0"/>
    <xf numFmtId="0" fontId="9" fillId="0" borderId="15" applyNumberFormat="0" applyFont="0" applyFill="0" applyBorder="0" applyAlignment="0" applyProtection="0"/>
    <xf numFmtId="43" fontId="5" fillId="0" borderId="0" applyFont="0" applyFill="0" applyBorder="0" applyAlignment="0" applyProtection="0"/>
    <xf numFmtId="49" fontId="9" fillId="0" borderId="5" applyNumberFormat="0" applyFill="0" applyAlignment="0" applyProtection="0"/>
    <xf numFmtId="49" fontId="9" fillId="0" borderId="5" applyNumberFormat="0" applyFill="0" applyAlignment="0" applyProtection="0"/>
    <xf numFmtId="0" fontId="9" fillId="0" borderId="0" applyNumberFormat="0" applyFill="0" applyAlignment="0" applyProtection="0"/>
    <xf numFmtId="0" fontId="4" fillId="0" borderId="0"/>
    <xf numFmtId="0" fontId="4" fillId="0" borderId="0"/>
    <xf numFmtId="0" fontId="4" fillId="0" borderId="0"/>
    <xf numFmtId="0" fontId="4" fillId="0" borderId="0"/>
    <xf numFmtId="0" fontId="3" fillId="7" borderId="16" applyNumberFormat="0" applyFont="0" applyAlignment="0" applyProtection="0"/>
    <xf numFmtId="0" fontId="16" fillId="8" borderId="0" applyNumberFormat="0" applyBorder="0" applyAlignment="0" applyProtection="0"/>
    <xf numFmtId="0" fontId="17" fillId="0" borderId="0"/>
    <xf numFmtId="43" fontId="14" fillId="0" borderId="0" applyFont="0" applyFill="0" applyBorder="0" applyAlignment="0" applyProtection="0"/>
    <xf numFmtId="9" fontId="14" fillId="0" borderId="0" applyFont="0" applyFill="0" applyBorder="0" applyAlignment="0" applyProtection="0"/>
    <xf numFmtId="0" fontId="14" fillId="0" borderId="0"/>
    <xf numFmtId="43" fontId="14" fillId="0" borderId="0" applyFont="0" applyFill="0" applyBorder="0" applyAlignment="0" applyProtection="0"/>
    <xf numFmtId="9" fontId="14"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8" fillId="0" borderId="0"/>
    <xf numFmtId="0" fontId="4" fillId="0" borderId="0"/>
    <xf numFmtId="0" fontId="3" fillId="0" borderId="0"/>
    <xf numFmtId="0" fontId="9" fillId="6" borderId="7" applyFont="0" applyBorder="0">
      <alignment horizontal="center" wrapText="1"/>
    </xf>
    <xf numFmtId="0" fontId="2" fillId="0" borderId="0" applyNumberFormat="0" applyFill="0" applyBorder="0" applyAlignment="0" applyProtection="0"/>
  </cellStyleXfs>
  <cellXfs count="173">
    <xf numFmtId="0" fontId="0" fillId="0" borderId="0" xfId="0"/>
    <xf numFmtId="0" fontId="1" fillId="0" borderId="0" xfId="2" applyFont="1"/>
    <xf numFmtId="0" fontId="1" fillId="0" borderId="0" xfId="2" applyFont="1" applyAlignment="1">
      <alignment wrapText="1"/>
    </xf>
    <xf numFmtId="0" fontId="5" fillId="0" borderId="0" xfId="2" applyFont="1" applyAlignment="1">
      <alignment vertical="center"/>
    </xf>
    <xf numFmtId="0" fontId="1" fillId="0" borderId="3" xfId="2" applyFont="1" applyBorder="1" applyAlignment="1">
      <alignment horizontal="center" vertical="center"/>
    </xf>
    <xf numFmtId="0" fontId="5" fillId="0" borderId="3" xfId="2" applyFont="1" applyBorder="1" applyAlignment="1">
      <alignment horizontal="center" vertical="center"/>
    </xf>
    <xf numFmtId="0" fontId="2" fillId="0" borderId="0" xfId="1"/>
    <xf numFmtId="0" fontId="18" fillId="0" borderId="0" xfId="31" applyFont="1"/>
    <xf numFmtId="0" fontId="17" fillId="9" borderId="0" xfId="31" applyFill="1" applyAlignment="1">
      <alignment horizontal="left" vertical="center"/>
    </xf>
    <xf numFmtId="0" fontId="17" fillId="9" borderId="0" xfId="31" applyFill="1" applyAlignment="1">
      <alignment vertical="center"/>
    </xf>
    <xf numFmtId="0" fontId="18" fillId="9" borderId="0" xfId="31" applyFont="1" applyFill="1" applyAlignment="1">
      <alignment horizontal="center" wrapText="1"/>
    </xf>
    <xf numFmtId="165" fontId="19" fillId="9" borderId="0" xfId="32" applyNumberFormat="1" applyFont="1" applyFill="1" applyAlignment="1">
      <alignment horizontal="right" wrapText="1"/>
    </xf>
    <xf numFmtId="0" fontId="20" fillId="9" borderId="3" xfId="31" applyFont="1" applyFill="1" applyBorder="1" applyAlignment="1">
      <alignment horizontal="center" vertical="center" wrapText="1"/>
    </xf>
    <xf numFmtId="14" fontId="21" fillId="9" borderId="3" xfId="31" applyNumberFormat="1" applyFont="1" applyFill="1" applyBorder="1" applyAlignment="1">
      <alignment horizontal="center" vertical="center" wrapText="1"/>
    </xf>
    <xf numFmtId="0" fontId="18" fillId="9" borderId="3" xfId="31" applyFont="1" applyFill="1" applyBorder="1" applyAlignment="1">
      <alignment horizontal="center" vertical="center" wrapText="1"/>
    </xf>
    <xf numFmtId="0" fontId="18" fillId="9" borderId="9" xfId="31" applyFont="1" applyFill="1" applyBorder="1" applyAlignment="1">
      <alignment horizontal="left" vertical="center" wrapText="1"/>
    </xf>
    <xf numFmtId="166" fontId="18" fillId="0" borderId="0" xfId="31" applyNumberFormat="1" applyFont="1"/>
    <xf numFmtId="0" fontId="17" fillId="0" borderId="0" xfId="31"/>
    <xf numFmtId="0" fontId="17" fillId="9" borderId="0" xfId="31" applyFill="1" applyAlignment="1">
      <alignment horizontal="left" vertical="center" wrapText="1"/>
    </xf>
    <xf numFmtId="0" fontId="17" fillId="9" borderId="10" xfId="31" applyFill="1" applyBorder="1" applyAlignment="1">
      <alignment horizontal="left" vertical="center" wrapText="1"/>
    </xf>
    <xf numFmtId="0" fontId="17" fillId="9" borderId="11" xfId="31" applyFill="1" applyBorder="1" applyAlignment="1">
      <alignment horizontal="left" vertical="center" wrapText="1"/>
    </xf>
    <xf numFmtId="0" fontId="18" fillId="0" borderId="3" xfId="31" applyFont="1" applyBorder="1" applyAlignment="1">
      <alignment horizontal="center" vertical="center"/>
    </xf>
    <xf numFmtId="165" fontId="22" fillId="9" borderId="3" xfId="32" applyNumberFormat="1" applyFont="1" applyFill="1" applyBorder="1" applyAlignment="1">
      <alignment horizontal="center" vertical="center" wrapText="1"/>
    </xf>
    <xf numFmtId="0" fontId="20" fillId="2" borderId="3" xfId="31" applyFont="1" applyFill="1" applyBorder="1" applyAlignment="1">
      <alignment horizontal="left" vertical="center" wrapText="1"/>
    </xf>
    <xf numFmtId="0" fontId="20" fillId="2" borderId="8" xfId="31" applyFont="1" applyFill="1" applyBorder="1" applyAlignment="1">
      <alignment horizontal="left" vertical="center" wrapText="1"/>
    </xf>
    <xf numFmtId="0" fontId="20" fillId="2" borderId="7" xfId="31" applyFont="1" applyFill="1" applyBorder="1" applyAlignment="1">
      <alignment vertical="center" wrapText="1"/>
    </xf>
    <xf numFmtId="0" fontId="20" fillId="2" borderId="8" xfId="31" applyFont="1" applyFill="1" applyBorder="1" applyAlignment="1">
      <alignment vertical="center" wrapText="1"/>
    </xf>
    <xf numFmtId="0" fontId="20" fillId="2" borderId="3" xfId="31" applyFont="1" applyFill="1" applyBorder="1" applyAlignment="1">
      <alignment horizontal="center" vertical="center" wrapText="1"/>
    </xf>
    <xf numFmtId="0" fontId="20" fillId="9" borderId="7" xfId="31" applyFont="1" applyFill="1" applyBorder="1" applyAlignment="1">
      <alignment vertical="center" wrapText="1"/>
    </xf>
    <xf numFmtId="10" fontId="18" fillId="9" borderId="3" xfId="31" applyNumberFormat="1" applyFont="1" applyFill="1" applyBorder="1" applyAlignment="1">
      <alignment horizontal="right" vertical="center" wrapText="1"/>
    </xf>
    <xf numFmtId="10" fontId="22" fillId="9" borderId="3" xfId="31" applyNumberFormat="1" applyFont="1" applyFill="1" applyBorder="1" applyAlignment="1">
      <alignment horizontal="right" vertical="center" wrapText="1"/>
    </xf>
    <xf numFmtId="0" fontId="20" fillId="2" borderId="8" xfId="31" applyFont="1" applyFill="1" applyBorder="1" applyAlignment="1">
      <alignment horizontal="left" vertical="center"/>
    </xf>
    <xf numFmtId="0" fontId="18" fillId="0" borderId="3" xfId="31" applyFont="1" applyBorder="1" applyAlignment="1">
      <alignment horizontal="center" vertical="center" wrapText="1"/>
    </xf>
    <xf numFmtId="0" fontId="18" fillId="0" borderId="9" xfId="31" applyFont="1" applyBorder="1" applyAlignment="1">
      <alignment horizontal="left" vertical="center" wrapText="1"/>
    </xf>
    <xf numFmtId="10" fontId="18" fillId="0" borderId="3" xfId="31" applyNumberFormat="1" applyFont="1" applyBorder="1" applyAlignment="1">
      <alignment horizontal="right" vertical="center" wrapText="1"/>
    </xf>
    <xf numFmtId="10" fontId="22" fillId="0" borderId="3" xfId="31" applyNumberFormat="1" applyFont="1" applyBorder="1" applyAlignment="1">
      <alignment horizontal="right" vertical="center" wrapText="1"/>
    </xf>
    <xf numFmtId="0" fontId="18" fillId="0" borderId="9" xfId="31" applyFont="1" applyBorder="1" applyAlignment="1">
      <alignment horizontal="left" vertical="center" wrapText="1" indent="1"/>
    </xf>
    <xf numFmtId="10" fontId="18" fillId="0" borderId="3" xfId="33" applyNumberFormat="1" applyFont="1" applyFill="1" applyBorder="1" applyAlignment="1">
      <alignment horizontal="right" vertical="center" wrapText="1"/>
    </xf>
    <xf numFmtId="10" fontId="22" fillId="9" borderId="3" xfId="33" applyNumberFormat="1" applyFont="1" applyFill="1" applyBorder="1" applyAlignment="1">
      <alignment horizontal="right" vertical="center" wrapText="1"/>
    </xf>
    <xf numFmtId="0" fontId="18" fillId="9" borderId="9" xfId="31" applyFont="1" applyFill="1" applyBorder="1" applyAlignment="1">
      <alignment horizontal="left" vertical="center" wrapText="1" indent="1"/>
    </xf>
    <xf numFmtId="0" fontId="18" fillId="2" borderId="3" xfId="31" applyFont="1" applyFill="1" applyBorder="1" applyAlignment="1">
      <alignment horizontal="center" vertical="center" wrapText="1"/>
    </xf>
    <xf numFmtId="0" fontId="18" fillId="2" borderId="7" xfId="31" applyFont="1" applyFill="1" applyBorder="1" applyAlignment="1">
      <alignment horizontal="left" vertical="center" wrapText="1"/>
    </xf>
    <xf numFmtId="0" fontId="18" fillId="2" borderId="8" xfId="31" applyFont="1" applyFill="1" applyBorder="1" applyAlignment="1">
      <alignment horizontal="left" vertical="center" wrapText="1"/>
    </xf>
    <xf numFmtId="0" fontId="18" fillId="9" borderId="8" xfId="31" applyFont="1" applyFill="1" applyBorder="1" applyAlignment="1">
      <alignment horizontal="left" vertical="center" wrapText="1"/>
    </xf>
    <xf numFmtId="10" fontId="5" fillId="9" borderId="3" xfId="31" applyNumberFormat="1" applyFont="1" applyFill="1" applyBorder="1" applyAlignment="1">
      <alignment horizontal="right" vertical="center" wrapText="1"/>
    </xf>
    <xf numFmtId="0" fontId="17" fillId="0" borderId="0" xfId="31" applyAlignment="1">
      <alignment horizontal="left" vertical="center"/>
    </xf>
    <xf numFmtId="0" fontId="22" fillId="0" borderId="0" xfId="13" applyFont="1"/>
    <xf numFmtId="0" fontId="22" fillId="9" borderId="0" xfId="13" applyFont="1" applyFill="1" applyAlignment="1">
      <alignment horizontal="left" wrapText="1"/>
    </xf>
    <xf numFmtId="0" fontId="22" fillId="9" borderId="0" xfId="13" applyFont="1" applyFill="1" applyAlignment="1">
      <alignment horizontal="left" vertical="center" wrapText="1"/>
    </xf>
    <xf numFmtId="0" fontId="21" fillId="0" borderId="0" xfId="13" applyFont="1"/>
    <xf numFmtId="0" fontId="22" fillId="9" borderId="3" xfId="13" applyFont="1" applyFill="1" applyBorder="1" applyAlignment="1">
      <alignment horizontal="center" vertical="center" wrapText="1"/>
    </xf>
    <xf numFmtId="0" fontId="21" fillId="9" borderId="3" xfId="13" applyFont="1" applyFill="1" applyBorder="1" applyAlignment="1">
      <alignment horizontal="center" vertical="center" wrapText="1"/>
    </xf>
    <xf numFmtId="0" fontId="22" fillId="9" borderId="7" xfId="13" applyFont="1" applyFill="1" applyBorder="1" applyAlignment="1">
      <alignment horizontal="left" vertical="center" wrapText="1"/>
    </xf>
    <xf numFmtId="0" fontId="17" fillId="0" borderId="0" xfId="31" applyAlignment="1">
      <alignment vertical="center"/>
    </xf>
    <xf numFmtId="0" fontId="25" fillId="9" borderId="13" xfId="31" applyFont="1" applyFill="1" applyBorder="1" applyAlignment="1">
      <alignment vertical="center"/>
    </xf>
    <xf numFmtId="0" fontId="25" fillId="9" borderId="4" xfId="31" applyFont="1" applyFill="1" applyBorder="1" applyAlignment="1">
      <alignment vertical="center"/>
    </xf>
    <xf numFmtId="0" fontId="23" fillId="9" borderId="7" xfId="31" applyFont="1" applyFill="1" applyBorder="1" applyAlignment="1">
      <alignment vertical="center" wrapText="1"/>
    </xf>
    <xf numFmtId="0" fontId="18" fillId="9" borderId="7" xfId="31" applyFont="1" applyFill="1" applyBorder="1" applyAlignment="1">
      <alignment vertical="center" wrapText="1"/>
    </xf>
    <xf numFmtId="0" fontId="18" fillId="9" borderId="10" xfId="31" applyFont="1" applyFill="1" applyBorder="1" applyAlignment="1">
      <alignment vertical="center"/>
    </xf>
    <xf numFmtId="0" fontId="18" fillId="9" borderId="11" xfId="31" applyFont="1" applyFill="1" applyBorder="1" applyAlignment="1">
      <alignment vertical="center"/>
    </xf>
    <xf numFmtId="0" fontId="18" fillId="9" borderId="14" xfId="31" applyFont="1" applyFill="1" applyBorder="1" applyAlignment="1">
      <alignment vertical="center"/>
    </xf>
    <xf numFmtId="0" fontId="18" fillId="9" borderId="6" xfId="31" applyFont="1" applyFill="1" applyBorder="1" applyAlignment="1">
      <alignment vertical="center"/>
    </xf>
    <xf numFmtId="0" fontId="18" fillId="9" borderId="13" xfId="31" applyFont="1" applyFill="1" applyBorder="1" applyAlignment="1">
      <alignment vertical="center"/>
    </xf>
    <xf numFmtId="0" fontId="18" fillId="9" borderId="4" xfId="31" applyFont="1" applyFill="1" applyBorder="1" applyAlignment="1">
      <alignment vertical="center"/>
    </xf>
    <xf numFmtId="0" fontId="27" fillId="0" borderId="0" xfId="31" applyFont="1"/>
    <xf numFmtId="14" fontId="27" fillId="0" borderId="0" xfId="31" applyNumberFormat="1" applyFont="1"/>
    <xf numFmtId="169" fontId="13" fillId="0" borderId="0" xfId="31" applyNumberFormat="1" applyFont="1" applyAlignment="1">
      <alignment horizontal="left"/>
    </xf>
    <xf numFmtId="0" fontId="13" fillId="0" borderId="0" xfId="31" applyFont="1"/>
    <xf numFmtId="0" fontId="13" fillId="0" borderId="0" xfId="13" applyFont="1"/>
    <xf numFmtId="0" fontId="14" fillId="0" borderId="0" xfId="13"/>
    <xf numFmtId="0" fontId="28" fillId="0" borderId="0" xfId="31" applyFont="1"/>
    <xf numFmtId="14" fontId="13" fillId="2" borderId="0" xfId="31" applyNumberFormat="1" applyFont="1" applyFill="1"/>
    <xf numFmtId="0" fontId="11" fillId="0" borderId="0" xfId="31" applyFont="1"/>
    <xf numFmtId="0" fontId="13" fillId="0" borderId="0" xfId="31" applyFont="1" applyAlignment="1">
      <alignment horizontal="left"/>
    </xf>
    <xf numFmtId="0" fontId="29" fillId="0" borderId="0" xfId="31" applyFont="1"/>
    <xf numFmtId="14" fontId="13" fillId="0" borderId="0" xfId="31" applyNumberFormat="1" applyFont="1"/>
    <xf numFmtId="169" fontId="21" fillId="9" borderId="3" xfId="31" applyNumberFormat="1" applyFont="1" applyFill="1" applyBorder="1" applyAlignment="1">
      <alignment horizontal="center" vertical="center" wrapText="1"/>
    </xf>
    <xf numFmtId="0" fontId="22" fillId="9" borderId="12" xfId="13" applyFont="1" applyFill="1" applyBorder="1" applyAlignment="1">
      <alignment horizontal="center" vertical="center" wrapText="1"/>
    </xf>
    <xf numFmtId="0" fontId="5" fillId="0" borderId="0" xfId="2" applyFont="1"/>
    <xf numFmtId="0" fontId="21" fillId="9" borderId="0" xfId="13" applyFont="1" applyFill="1" applyAlignment="1">
      <alignment horizontal="left" vertical="center" wrapText="1"/>
    </xf>
    <xf numFmtId="0" fontId="32" fillId="0" borderId="0" xfId="37" applyFont="1"/>
    <xf numFmtId="0" fontId="34" fillId="0" borderId="0" xfId="37" applyFont="1"/>
    <xf numFmtId="0" fontId="33" fillId="0" borderId="0" xfId="37" applyFont="1"/>
    <xf numFmtId="0" fontId="36" fillId="0" borderId="0" xfId="37" applyFont="1"/>
    <xf numFmtId="0" fontId="37" fillId="0" borderId="0" xfId="44" applyFont="1"/>
    <xf numFmtId="0" fontId="38" fillId="0" borderId="0" xfId="37" applyFont="1"/>
    <xf numFmtId="0" fontId="34" fillId="0" borderId="0" xfId="37" applyFont="1" applyAlignment="1">
      <alignment horizontal="center"/>
    </xf>
    <xf numFmtId="0" fontId="35" fillId="0" borderId="0" xfId="37" applyFont="1" applyAlignment="1">
      <alignment horizontal="center"/>
    </xf>
    <xf numFmtId="0" fontId="38" fillId="0" borderId="0" xfId="37" applyFont="1" applyAlignment="1"/>
    <xf numFmtId="0" fontId="38" fillId="0" borderId="0" xfId="13" applyFont="1"/>
    <xf numFmtId="0" fontId="38" fillId="0" borderId="0" xfId="13" applyFont="1" applyAlignment="1">
      <alignment horizontal="left"/>
    </xf>
    <xf numFmtId="0" fontId="40" fillId="0" borderId="0" xfId="13" applyFont="1"/>
    <xf numFmtId="0" fontId="39" fillId="0" borderId="0" xfId="13" applyFont="1" applyAlignment="1">
      <alignment horizontal="center"/>
    </xf>
    <xf numFmtId="0" fontId="36" fillId="0" borderId="0" xfId="13" applyFont="1" applyAlignment="1">
      <alignment horizontal="center"/>
    </xf>
    <xf numFmtId="0" fontId="36" fillId="0" borderId="0" xfId="13" applyFont="1" applyAlignment="1">
      <alignment horizontal="left"/>
    </xf>
    <xf numFmtId="0" fontId="39" fillId="0" borderId="1" xfId="13" applyFont="1" applyBorder="1"/>
    <xf numFmtId="0" fontId="36" fillId="0" borderId="17" xfId="13" applyFont="1" applyBorder="1"/>
    <xf numFmtId="0" fontId="41" fillId="0" borderId="0" xfId="1" applyFont="1" applyFill="1"/>
    <xf numFmtId="0" fontId="41" fillId="0" borderId="2" xfId="1" applyFont="1" applyFill="1" applyBorder="1"/>
    <xf numFmtId="0" fontId="38" fillId="0" borderId="18" xfId="1" applyFont="1" applyBorder="1"/>
    <xf numFmtId="0" fontId="38" fillId="0" borderId="0" xfId="1" applyFont="1" applyFill="1" applyBorder="1" applyAlignment="1">
      <alignment horizontal="left"/>
    </xf>
    <xf numFmtId="0" fontId="41" fillId="0" borderId="19" xfId="1" applyFont="1" applyFill="1" applyBorder="1"/>
    <xf numFmtId="0" fontId="38" fillId="0" borderId="20" xfId="1" applyFont="1" applyBorder="1"/>
    <xf numFmtId="0" fontId="42" fillId="0" borderId="0" xfId="13" applyFont="1"/>
    <xf numFmtId="0" fontId="38" fillId="0" borderId="0" xfId="13" applyFont="1" applyFill="1" applyAlignment="1">
      <alignment horizontal="left"/>
    </xf>
    <xf numFmtId="0" fontId="36" fillId="0" borderId="0" xfId="13" applyFont="1" applyFill="1" applyAlignment="1">
      <alignment horizontal="left"/>
    </xf>
    <xf numFmtId="0" fontId="38" fillId="0" borderId="0" xfId="6" applyFont="1" applyFill="1" applyBorder="1" applyAlignment="1">
      <alignment horizontal="left"/>
    </xf>
    <xf numFmtId="0" fontId="38" fillId="0" borderId="20" xfId="6" applyFont="1" applyBorder="1"/>
    <xf numFmtId="0" fontId="39" fillId="0" borderId="1" xfId="13" applyFont="1" applyBorder="1" applyAlignment="1">
      <alignment horizontal="left"/>
    </xf>
    <xf numFmtId="0" fontId="36" fillId="0" borderId="17" xfId="13" applyFont="1" applyBorder="1" applyAlignment="1">
      <alignment horizontal="center"/>
    </xf>
    <xf numFmtId="171" fontId="14" fillId="0" borderId="0" xfId="13" applyNumberFormat="1"/>
    <xf numFmtId="0" fontId="22" fillId="0" borderId="3" xfId="13" applyFont="1" applyBorder="1" applyAlignment="1">
      <alignment horizontal="center" vertical="center"/>
    </xf>
    <xf numFmtId="164" fontId="22" fillId="9" borderId="3" xfId="13" applyNumberFormat="1" applyFont="1" applyFill="1" applyBorder="1" applyAlignment="1">
      <alignment horizontal="right" vertical="center" wrapText="1"/>
    </xf>
    <xf numFmtId="0" fontId="22" fillId="4" borderId="9" xfId="13" applyFont="1" applyFill="1" applyBorder="1" applyAlignment="1">
      <alignment horizontal="left" vertical="center" wrapText="1"/>
    </xf>
    <xf numFmtId="0" fontId="22" fillId="4" borderId="8" xfId="13" applyFont="1" applyFill="1" applyBorder="1" applyAlignment="1">
      <alignment horizontal="left" vertical="center" wrapText="1"/>
    </xf>
    <xf numFmtId="0" fontId="22" fillId="4" borderId="7" xfId="13" applyFont="1" applyFill="1" applyBorder="1" applyAlignment="1">
      <alignment horizontal="left" vertical="center" wrapText="1"/>
    </xf>
    <xf numFmtId="0" fontId="21" fillId="2" borderId="8" xfId="13" applyFont="1" applyFill="1" applyBorder="1" applyAlignment="1">
      <alignment vertical="center"/>
    </xf>
    <xf numFmtId="0" fontId="21" fillId="2" borderId="7" xfId="13" applyFont="1" applyFill="1" applyBorder="1" applyAlignment="1">
      <alignment vertical="center"/>
    </xf>
    <xf numFmtId="0" fontId="19" fillId="9" borderId="7" xfId="13" applyFont="1" applyFill="1" applyBorder="1" applyAlignment="1">
      <alignment horizontal="left" vertical="center" wrapText="1"/>
    </xf>
    <xf numFmtId="1" fontId="22" fillId="9" borderId="12" xfId="13" applyNumberFormat="1" applyFont="1" applyFill="1" applyBorder="1" applyAlignment="1">
      <alignment horizontal="right" vertical="center" wrapText="1"/>
    </xf>
    <xf numFmtId="14" fontId="22" fillId="9" borderId="3" xfId="13" applyNumberFormat="1" applyFont="1" applyFill="1" applyBorder="1" applyAlignment="1">
      <alignment horizontal="center" vertical="center" wrapText="1"/>
    </xf>
    <xf numFmtId="0" fontId="22" fillId="9" borderId="0" xfId="13" applyFont="1" applyFill="1" applyAlignment="1">
      <alignment horizontal="centerContinuous" vertical="center"/>
    </xf>
    <xf numFmtId="0" fontId="22" fillId="9" borderId="3" xfId="13" applyFont="1" applyFill="1" applyBorder="1" applyAlignment="1">
      <alignment horizontal="centerContinuous" vertical="center"/>
    </xf>
    <xf numFmtId="0" fontId="1" fillId="0" borderId="3" xfId="2" applyFont="1" applyBorder="1" applyAlignment="1">
      <alignment vertical="center"/>
    </xf>
    <xf numFmtId="0" fontId="5" fillId="0" borderId="3" xfId="2" applyFont="1" applyBorder="1" applyAlignment="1">
      <alignment vertical="center"/>
    </xf>
    <xf numFmtId="0" fontId="6" fillId="0" borderId="0" xfId="13" applyFont="1"/>
    <xf numFmtId="14" fontId="36" fillId="0" borderId="0" xfId="37" applyNumberFormat="1" applyFont="1" applyAlignment="1"/>
    <xf numFmtId="0" fontId="34" fillId="0" borderId="0" xfId="37" applyFont="1" applyAlignment="1">
      <alignment horizontal="center"/>
    </xf>
    <xf numFmtId="0" fontId="30" fillId="0" borderId="0" xfId="37" applyFont="1" applyAlignment="1">
      <alignment horizontal="center" vertical="center" wrapText="1"/>
    </xf>
    <xf numFmtId="0" fontId="35" fillId="0" borderId="0" xfId="37" applyFont="1" applyAlignment="1">
      <alignment horizontal="center"/>
    </xf>
    <xf numFmtId="0" fontId="34" fillId="0" borderId="0" xfId="37" applyFont="1" applyAlignment="1">
      <alignment horizontal="justify" vertical="top" wrapText="1"/>
    </xf>
    <xf numFmtId="0" fontId="33" fillId="0" borderId="0" xfId="37" applyFont="1" applyAlignment="1">
      <alignment horizontal="justify" wrapText="1"/>
    </xf>
    <xf numFmtId="0" fontId="20" fillId="9" borderId="3" xfId="31" applyFont="1" applyFill="1" applyBorder="1" applyAlignment="1">
      <alignment horizontal="center" vertical="center" wrapText="1"/>
    </xf>
    <xf numFmtId="0" fontId="26" fillId="9" borderId="0" xfId="13" applyFont="1" applyFill="1" applyAlignment="1">
      <alignment horizontal="left" wrapText="1"/>
    </xf>
    <xf numFmtId="0" fontId="26" fillId="9" borderId="6" xfId="13" applyFont="1" applyFill="1" applyBorder="1" applyAlignment="1">
      <alignment horizontal="left" wrapText="1"/>
    </xf>
    <xf numFmtId="0" fontId="21" fillId="9" borderId="5" xfId="13" applyFont="1" applyFill="1" applyBorder="1" applyAlignment="1">
      <alignment horizontal="left" wrapText="1"/>
    </xf>
    <xf numFmtId="0" fontId="21" fillId="9" borderId="4" xfId="13" applyFont="1" applyFill="1" applyBorder="1" applyAlignment="1">
      <alignment horizontal="left" wrapText="1"/>
    </xf>
    <xf numFmtId="0" fontId="21" fillId="9" borderId="3" xfId="13" applyFont="1" applyFill="1" applyBorder="1" applyAlignment="1">
      <alignment horizontal="center" vertical="center" wrapText="1"/>
    </xf>
    <xf numFmtId="172" fontId="21" fillId="9" borderId="3" xfId="32" applyNumberFormat="1" applyFont="1" applyFill="1" applyBorder="1" applyAlignment="1">
      <alignment horizontal="right" vertical="center" wrapText="1"/>
    </xf>
    <xf numFmtId="172" fontId="20" fillId="0" borderId="3" xfId="32" applyNumberFormat="1" applyFont="1" applyFill="1" applyBorder="1" applyAlignment="1">
      <alignment horizontal="right" vertical="center" wrapText="1"/>
    </xf>
    <xf numFmtId="172" fontId="22" fillId="9" borderId="3" xfId="32" applyNumberFormat="1" applyFont="1" applyFill="1" applyBorder="1" applyAlignment="1">
      <alignment horizontal="right" vertical="center" wrapText="1"/>
    </xf>
    <xf numFmtId="172" fontId="18" fillId="0" borderId="3" xfId="32" applyNumberFormat="1" applyFont="1" applyFill="1" applyBorder="1" applyAlignment="1">
      <alignment horizontal="right" vertical="center" wrapText="1"/>
    </xf>
    <xf numFmtId="172" fontId="22" fillId="0" borderId="3" xfId="32" applyNumberFormat="1" applyFont="1" applyFill="1" applyBorder="1" applyAlignment="1">
      <alignment horizontal="right" vertical="center" wrapText="1"/>
    </xf>
    <xf numFmtId="172" fontId="22" fillId="4" borderId="7" xfId="32" applyNumberFormat="1" applyFont="1" applyFill="1" applyBorder="1" applyAlignment="1">
      <alignment horizontal="left" vertical="center" wrapText="1"/>
    </xf>
    <xf numFmtId="172" fontId="22" fillId="4" borderId="8" xfId="32" applyNumberFormat="1" applyFont="1" applyFill="1" applyBorder="1" applyAlignment="1">
      <alignment horizontal="left" vertical="center" wrapText="1"/>
    </xf>
    <xf numFmtId="172" fontId="24" fillId="4" borderId="9" xfId="32" applyNumberFormat="1" applyFont="1" applyFill="1" applyBorder="1" applyAlignment="1">
      <alignment horizontal="left" vertical="center" wrapText="1"/>
    </xf>
    <xf numFmtId="172" fontId="21" fillId="0" borderId="3" xfId="32" applyNumberFormat="1" applyFont="1" applyFill="1" applyBorder="1" applyAlignment="1">
      <alignment horizontal="right" vertical="center" wrapText="1"/>
    </xf>
    <xf numFmtId="172" fontId="18" fillId="9" borderId="3" xfId="32" applyNumberFormat="1" applyFont="1" applyFill="1" applyBorder="1" applyAlignment="1">
      <alignment horizontal="right" vertical="center" wrapText="1"/>
    </xf>
    <xf numFmtId="172" fontId="20" fillId="2" borderId="7" xfId="31" applyNumberFormat="1" applyFont="1" applyFill="1" applyBorder="1" applyAlignment="1">
      <alignment vertical="center" wrapText="1"/>
    </xf>
    <xf numFmtId="172" fontId="20" fillId="2" borderId="8" xfId="31" applyNumberFormat="1" applyFont="1" applyFill="1" applyBorder="1" applyAlignment="1">
      <alignment vertical="center" wrapText="1"/>
    </xf>
    <xf numFmtId="172" fontId="18" fillId="9" borderId="3" xfId="31" applyNumberFormat="1" applyFont="1" applyFill="1" applyBorder="1" applyAlignment="1">
      <alignment horizontal="right" vertical="center" wrapText="1"/>
    </xf>
    <xf numFmtId="172" fontId="4" fillId="3" borderId="9" xfId="38" applyNumberFormat="1" applyFont="1" applyFill="1" applyBorder="1" applyAlignment="1">
      <alignment horizontal="right" vertical="center" wrapText="1"/>
    </xf>
    <xf numFmtId="0" fontId="22" fillId="0" borderId="14" xfId="13" applyFont="1" applyBorder="1"/>
    <xf numFmtId="0" fontId="21" fillId="0" borderId="14" xfId="13" applyFont="1" applyBorder="1"/>
    <xf numFmtId="0" fontId="4" fillId="0" borderId="0" xfId="13" applyFont="1"/>
    <xf numFmtId="172" fontId="22" fillId="2" borderId="8" xfId="13" applyNumberFormat="1" applyFont="1" applyFill="1" applyBorder="1" applyAlignment="1">
      <alignment vertical="center"/>
    </xf>
    <xf numFmtId="172" fontId="22" fillId="2" borderId="9" xfId="13" applyNumberFormat="1" applyFont="1" applyFill="1" applyBorder="1" applyAlignment="1">
      <alignment vertical="center"/>
    </xf>
    <xf numFmtId="172" fontId="22" fillId="4" borderId="7" xfId="13" applyNumberFormat="1" applyFont="1" applyFill="1" applyBorder="1" applyAlignment="1">
      <alignment horizontal="left" vertical="center" wrapText="1"/>
    </xf>
    <xf numFmtId="172" fontId="22" fillId="4" borderId="8" xfId="13" applyNumberFormat="1" applyFont="1" applyFill="1" applyBorder="1" applyAlignment="1">
      <alignment horizontal="left" vertical="center" wrapText="1"/>
    </xf>
    <xf numFmtId="172" fontId="22" fillId="4" borderId="9" xfId="13" applyNumberFormat="1" applyFont="1" applyFill="1" applyBorder="1" applyAlignment="1">
      <alignment horizontal="left" vertical="center" wrapText="1"/>
    </xf>
    <xf numFmtId="172" fontId="22" fillId="4" borderId="13" xfId="13" applyNumberFormat="1" applyFont="1" applyFill="1" applyBorder="1" applyAlignment="1">
      <alignment horizontal="left" vertical="center" wrapText="1"/>
    </xf>
    <xf numFmtId="172" fontId="22" fillId="4" borderId="5" xfId="13" applyNumberFormat="1" applyFont="1" applyFill="1" applyBorder="1" applyAlignment="1">
      <alignment horizontal="left" vertical="center" wrapText="1"/>
    </xf>
    <xf numFmtId="172" fontId="22" fillId="2" borderId="8" xfId="13" applyNumberFormat="1" applyFont="1" applyFill="1" applyBorder="1" applyAlignment="1">
      <alignment horizontal="left" wrapText="1"/>
    </xf>
    <xf numFmtId="172" fontId="21" fillId="2" borderId="8" xfId="13" applyNumberFormat="1" applyFont="1" applyFill="1" applyBorder="1" applyAlignment="1">
      <alignment horizontal="centerContinuous" vertical="center" wrapText="1"/>
    </xf>
    <xf numFmtId="172" fontId="21" fillId="2" borderId="9" xfId="13" applyNumberFormat="1" applyFont="1" applyFill="1" applyBorder="1" applyAlignment="1">
      <alignment horizontal="centerContinuous" vertical="center" wrapText="1"/>
    </xf>
    <xf numFmtId="165" fontId="22" fillId="9" borderId="7" xfId="32" applyNumberFormat="1" applyFont="1" applyFill="1" applyBorder="1" applyAlignment="1">
      <alignment horizontal="center" vertical="center" wrapText="1"/>
    </xf>
    <xf numFmtId="14" fontId="21" fillId="9" borderId="7" xfId="31" applyNumberFormat="1" applyFont="1" applyFill="1" applyBorder="1" applyAlignment="1">
      <alignment horizontal="center" vertical="center" wrapText="1"/>
    </xf>
    <xf numFmtId="172" fontId="22" fillId="9" borderId="7" xfId="32" applyNumberFormat="1" applyFont="1" applyFill="1" applyBorder="1" applyAlignment="1">
      <alignment horizontal="right" vertical="center" wrapText="1"/>
    </xf>
    <xf numFmtId="10" fontId="22" fillId="9" borderId="7" xfId="31" applyNumberFormat="1" applyFont="1" applyFill="1" applyBorder="1" applyAlignment="1">
      <alignment horizontal="right" vertical="center" wrapText="1"/>
    </xf>
    <xf numFmtId="10" fontId="22" fillId="0" borderId="7" xfId="31" applyNumberFormat="1" applyFont="1" applyBorder="1" applyAlignment="1">
      <alignment horizontal="right" vertical="center" wrapText="1"/>
    </xf>
    <xf numFmtId="10" fontId="22" fillId="9" borderId="7" xfId="33" applyNumberFormat="1" applyFont="1" applyFill="1" applyBorder="1" applyAlignment="1">
      <alignment horizontal="right" vertical="center" wrapText="1"/>
    </xf>
    <xf numFmtId="172" fontId="18" fillId="9" borderId="7" xfId="32" applyNumberFormat="1" applyFont="1" applyFill="1" applyBorder="1" applyAlignment="1">
      <alignment horizontal="right" vertical="center" wrapText="1"/>
    </xf>
    <xf numFmtId="10" fontId="5" fillId="9" borderId="7" xfId="31" applyNumberFormat="1" applyFont="1" applyFill="1" applyBorder="1" applyAlignment="1">
      <alignment horizontal="right" vertical="center" wrapText="1"/>
    </xf>
  </cellXfs>
  <cellStyles count="45">
    <cellStyle name="=C:\WINNT35\SYSTEM32\COMMAND.COM" xfId="3" xr:uid="{0A3EB949-F65F-49A6-BF1E-509FBEF62FD1}"/>
    <cellStyle name="Comma 127" xfId="21" xr:uid="{4FB508EE-E209-4C54-9854-AA540E292334}"/>
    <cellStyle name="Comma 2" xfId="16" xr:uid="{82F2D8E7-13B8-4B87-8985-4ED431AA73AE}"/>
    <cellStyle name="Comma 3" xfId="38" xr:uid="{85927E63-1EF2-49A5-A302-5C4CF263AD51}"/>
    <cellStyle name="Comma 4" xfId="32" xr:uid="{8405DF2C-AFDD-43E6-9A83-2027451EA88E}"/>
    <cellStyle name="Heading 1 2" xfId="9" xr:uid="{FF22E764-F4F0-4B0E-8BD4-3B75AD6E129A}"/>
    <cellStyle name="Heading 2 2" xfId="10" xr:uid="{993EDF4F-E3AB-4A74-94D4-90B9F5B31214}"/>
    <cellStyle name="HeadingTable" xfId="43" xr:uid="{65A8FE4D-1950-47D3-B54B-0ED03056437F}"/>
    <cellStyle name="Hyperlink 2" xfId="6" xr:uid="{D9CED511-3770-4B17-888B-5B754617FBA4}"/>
    <cellStyle name="Hyperlink 2 2" xfId="44" xr:uid="{B27485B9-CD22-4465-95E8-943CA09B32A8}"/>
    <cellStyle name="Komma 2" xfId="35" xr:uid="{47A5B75F-A551-4724-B757-942420C4625E}"/>
    <cellStyle name="Kopf einzelne" xfId="23" xr:uid="{8D3194B7-E87D-4664-ABC1-680C7C72F485}"/>
    <cellStyle name="Kopf erste" xfId="19" xr:uid="{0AEAB3C0-B214-4766-A3D1-419AB2C344A0}"/>
    <cellStyle name="Kopf letzte" xfId="22" xr:uid="{95D25587-5827-416E-B223-8DB891A4787C}"/>
    <cellStyle name="Link" xfId="1" builtinId="8"/>
    <cellStyle name="Normal 2" xfId="2" xr:uid="{063FE3AB-0E7A-4C0B-877F-0C83E4A5B1B8}"/>
    <cellStyle name="Normal 2 2" xfId="5" xr:uid="{38E77B0B-12C3-4CCD-9170-5CD883EE39EF}"/>
    <cellStyle name="Normal 2 2 2" xfId="17" xr:uid="{F3C918DB-D4F4-4ECE-9509-3128A2405885}"/>
    <cellStyle name="Normal 2 2 3" xfId="37" xr:uid="{A6C48AB4-CDB2-435E-9A9F-879C7F1A882F}"/>
    <cellStyle name="Normal 2 2 3 2" xfId="40" xr:uid="{56CBD755-AA05-4A71-BBF8-7CF0D81002AC}"/>
    <cellStyle name="Normal 2 3" xfId="7" xr:uid="{7102C5C9-915F-4734-BA25-05ADFE26F592}"/>
    <cellStyle name="Normal 2 4 2 2" xfId="42" xr:uid="{C249A56C-433A-4451-8755-FD5AA487E317}"/>
    <cellStyle name="Normal 2 5 2 2" xfId="15" xr:uid="{520BBC4B-421F-4A54-9FDC-AD2FECDAEE70}"/>
    <cellStyle name="Normal 2_~0149226 2" xfId="18" xr:uid="{BDCDFD9B-86D9-4C7E-9BD1-2E6928CCC4E8}"/>
    <cellStyle name="Normal 3" xfId="13" xr:uid="{6C54CFEA-4AFE-465F-845D-6560B12A1709}"/>
    <cellStyle name="Normal 3 2" xfId="31" xr:uid="{C208D565-9FD2-449D-8258-25942BECAE4C}"/>
    <cellStyle name="Normal 300" xfId="41" xr:uid="{1D659387-A41D-4B4A-B474-6F8D0C5A24E6}"/>
    <cellStyle name="Normal 326" xfId="25" xr:uid="{16CE9702-56B7-49B3-817B-25B96574923B}"/>
    <cellStyle name="Normal 327" xfId="26" xr:uid="{61B8080B-1CB4-4762-B839-0C970BD3E50A}"/>
    <cellStyle name="Normal 334" xfId="28" xr:uid="{044E3198-7F98-4ED6-9531-5F27EFF3D55B}"/>
    <cellStyle name="Normal 343" xfId="27" xr:uid="{BD1C46F5-96ED-4586-8565-AD5181474BAB}"/>
    <cellStyle name="Normal 4" xfId="11" xr:uid="{B3C5AA0B-EE88-4429-9189-8A910313993B}"/>
    <cellStyle name="Normal 9" xfId="14" xr:uid="{86266FC9-905B-474B-AE91-A5D31B47E75B}"/>
    <cellStyle name="Note 2" xfId="29" xr:uid="{2F7F0D44-86C9-40EA-8420-A04E263D2975}"/>
    <cellStyle name="optionalExposure" xfId="4" xr:uid="{3CF4D39E-E1B9-4EF3-B324-4BA6CD5F7F1F}"/>
    <cellStyle name="Percent 2" xfId="8" xr:uid="{3C8D7E6A-4498-43A2-A5B4-8E9EF5521261}"/>
    <cellStyle name="Percent 2 2" xfId="33" xr:uid="{27580CD4-1906-425C-BF6B-E48BD4A7414B}"/>
    <cellStyle name="Percent 3" xfId="39" xr:uid="{AF75377F-AE34-4ABD-9DA7-54C929007477}"/>
    <cellStyle name="Prozent 2" xfId="36" xr:uid="{30EBAC45-CC86-46C5-B9BE-9A72F384398D}"/>
    <cellStyle name="Schlecht" xfId="30" builtinId="27" customBuiltin="1"/>
    <cellStyle name="Standard" xfId="0" builtinId="0"/>
    <cellStyle name="Standard 2" xfId="34" xr:uid="{52FBEC77-45CB-4476-8FAC-E49E1694AB7D}"/>
    <cellStyle name="Standard 3" xfId="12" xr:uid="{8F1FB85E-A941-4ABF-98A1-5187289D7B90}"/>
    <cellStyle name="Summe 5" xfId="20" xr:uid="{E9149A3D-906D-499C-BDAD-A714188ACDCA}"/>
    <cellStyle name="Zwischensumme" xfId="24" xr:uid="{60E99EEB-B8A0-4841-9EAF-CC89D6332F50}"/>
  </cellStyles>
  <dxfs count="0"/>
  <tableStyles count="0" defaultTableStyle="TableStyleMedium2" defaultPivotStyle="PivotStyleLight16"/>
  <colors>
    <mruColors>
      <color rgb="FFFFCCCC"/>
      <color rgb="FF99FFCC"/>
      <color rgb="FFFF7C80"/>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19050</xdr:colOff>
      <xdr:row>0</xdr:row>
      <xdr:rowOff>180975</xdr:rowOff>
    </xdr:from>
    <xdr:to>
      <xdr:col>8</xdr:col>
      <xdr:colOff>641350</xdr:colOff>
      <xdr:row>3</xdr:row>
      <xdr:rowOff>159385</xdr:rowOff>
    </xdr:to>
    <xdr:pic>
      <xdr:nvPicPr>
        <xdr:cNvPr id="3" name="Grafik 2" descr="Ein Bild, das Schrift, Text, Typografie, Grafiken enthält.&#10;&#10;Automatisch generierte Beschreibung">
          <a:extLst>
            <a:ext uri="{FF2B5EF4-FFF2-40B4-BE49-F238E27FC236}">
              <a16:creationId xmlns:a16="http://schemas.microsoft.com/office/drawing/2014/main" id="{3D7F4B0E-6246-7DEC-8116-3064578D828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0" y="371475"/>
          <a:ext cx="2451100" cy="54991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EFF0-98B1-4939-B8B0-F023BE8B4A82}">
  <sheetPr>
    <pageSetUpPr fitToPage="1"/>
  </sheetPr>
  <dimension ref="A6:M42"/>
  <sheetViews>
    <sheetView showGridLines="0" tabSelected="1" workbookViewId="0">
      <selection activeCell="P20" sqref="P20"/>
    </sheetView>
  </sheetViews>
  <sheetFormatPr baseColWidth="10" defaultColWidth="9.140625" defaultRowHeight="15"/>
  <cols>
    <col min="1" max="1" width="13.42578125" style="81" customWidth="1"/>
    <col min="2" max="2" width="8.7109375" style="81" customWidth="1"/>
    <col min="3" max="3" width="11.140625" style="81" bestFit="1" customWidth="1"/>
    <col min="4" max="7" width="9.140625" style="81"/>
    <col min="8" max="8" width="9.140625" style="81" customWidth="1"/>
    <col min="9" max="9" width="18.7109375" style="81" customWidth="1"/>
    <col min="10" max="11" width="9.140625" style="81"/>
    <col min="12" max="12" width="9.140625" style="81" customWidth="1"/>
    <col min="13" max="13" width="12.7109375" style="81" customWidth="1"/>
    <col min="14" max="16384" width="9.140625" style="80"/>
  </cols>
  <sheetData>
    <row r="6" spans="1:13" ht="27.6" customHeight="1">
      <c r="A6" s="128" t="s">
        <v>235</v>
      </c>
      <c r="B6" s="128"/>
      <c r="C6" s="128"/>
      <c r="D6" s="128"/>
      <c r="E6" s="128"/>
      <c r="F6" s="128"/>
      <c r="G6" s="128"/>
      <c r="H6" s="128"/>
      <c r="I6" s="128"/>
      <c r="J6" s="128"/>
      <c r="K6" s="128"/>
      <c r="L6" s="128"/>
      <c r="M6" s="128"/>
    </row>
    <row r="7" spans="1:13">
      <c r="A7" s="128"/>
      <c r="B7" s="128"/>
      <c r="C7" s="128"/>
      <c r="D7" s="128"/>
      <c r="E7" s="128"/>
      <c r="F7" s="128"/>
      <c r="G7" s="128"/>
      <c r="H7" s="128"/>
      <c r="I7" s="128"/>
      <c r="J7" s="128"/>
      <c r="K7" s="128"/>
      <c r="L7" s="128"/>
      <c r="M7" s="128"/>
    </row>
    <row r="8" spans="1:13">
      <c r="A8" s="128"/>
      <c r="B8" s="128"/>
      <c r="C8" s="128"/>
      <c r="D8" s="128"/>
      <c r="E8" s="128"/>
      <c r="F8" s="128"/>
      <c r="G8" s="128"/>
      <c r="H8" s="128"/>
      <c r="I8" s="128"/>
      <c r="J8" s="128"/>
      <c r="K8" s="128"/>
      <c r="L8" s="128"/>
      <c r="M8" s="128"/>
    </row>
    <row r="9" spans="1:13">
      <c r="A9" s="128"/>
      <c r="B9" s="128"/>
      <c r="C9" s="128"/>
      <c r="D9" s="128"/>
      <c r="E9" s="128"/>
      <c r="F9" s="128"/>
      <c r="G9" s="128"/>
      <c r="H9" s="128"/>
      <c r="I9" s="128"/>
      <c r="J9" s="128"/>
      <c r="K9" s="128"/>
      <c r="L9" s="128"/>
      <c r="M9" s="128"/>
    </row>
    <row r="10" spans="1:13">
      <c r="A10" s="128"/>
      <c r="B10" s="128"/>
      <c r="C10" s="128"/>
      <c r="D10" s="128"/>
      <c r="E10" s="128"/>
      <c r="F10" s="128"/>
      <c r="G10" s="128"/>
      <c r="H10" s="128"/>
      <c r="I10" s="128"/>
      <c r="J10" s="128"/>
      <c r="K10" s="128"/>
      <c r="L10" s="128"/>
      <c r="M10" s="128"/>
    </row>
    <row r="11" spans="1:13">
      <c r="A11" s="128"/>
      <c r="B11" s="128"/>
      <c r="C11" s="128"/>
      <c r="D11" s="128"/>
      <c r="E11" s="128"/>
      <c r="F11" s="128"/>
      <c r="G11" s="128"/>
      <c r="H11" s="128"/>
      <c r="I11" s="128"/>
      <c r="J11" s="128"/>
      <c r="K11" s="128"/>
      <c r="L11" s="128"/>
      <c r="M11" s="128"/>
    </row>
    <row r="12" spans="1:13" ht="82.5" customHeight="1">
      <c r="A12" s="128"/>
      <c r="B12" s="128"/>
      <c r="C12" s="128"/>
      <c r="D12" s="128"/>
      <c r="E12" s="128"/>
      <c r="F12" s="128"/>
      <c r="G12" s="128"/>
      <c r="H12" s="128"/>
      <c r="I12" s="128"/>
      <c r="J12" s="128"/>
      <c r="K12" s="128"/>
      <c r="L12" s="128"/>
      <c r="M12" s="128"/>
    </row>
    <row r="14" spans="1:13">
      <c r="B14" s="88" t="s">
        <v>227</v>
      </c>
      <c r="C14" s="126">
        <v>45565</v>
      </c>
    </row>
    <row r="16" spans="1:13" ht="19.5">
      <c r="A16" s="129" t="s">
        <v>79</v>
      </c>
      <c r="B16" s="129"/>
      <c r="C16" s="129"/>
      <c r="D16" s="129"/>
      <c r="E16" s="129"/>
      <c r="F16" s="129"/>
      <c r="G16" s="129"/>
      <c r="H16" s="129"/>
      <c r="I16" s="129"/>
      <c r="J16" s="129"/>
      <c r="K16" s="129"/>
      <c r="L16" s="129"/>
      <c r="M16" s="129"/>
    </row>
    <row r="17" spans="1:13" ht="19.5">
      <c r="A17" s="87"/>
      <c r="B17" s="87"/>
      <c r="C17" s="87"/>
      <c r="D17" s="87"/>
      <c r="E17" s="87"/>
      <c r="F17" s="87"/>
      <c r="G17" s="87"/>
      <c r="H17" s="87"/>
      <c r="I17" s="87"/>
      <c r="J17" s="87"/>
      <c r="K17" s="87"/>
      <c r="L17" s="87"/>
      <c r="M17" s="87"/>
    </row>
    <row r="18" spans="1:13">
      <c r="A18" s="86"/>
      <c r="B18" s="81" t="s">
        <v>80</v>
      </c>
      <c r="C18" s="86"/>
      <c r="D18" s="86"/>
      <c r="E18" s="86"/>
      <c r="F18" s="86"/>
      <c r="G18" s="86"/>
      <c r="H18" s="86"/>
      <c r="I18" s="86"/>
    </row>
    <row r="19" spans="1:13">
      <c r="A19" s="86"/>
      <c r="B19" s="81" t="str">
        <f>"• "&amp;Index!B3</f>
        <v>• Offenlegung von Schlüsselparametern und Übersicht über die risikogewichteten Positionsbeträge</v>
      </c>
      <c r="C19" s="86"/>
      <c r="D19" s="86"/>
      <c r="E19" s="86"/>
      <c r="F19" s="86"/>
      <c r="G19" s="86"/>
      <c r="H19" s="86"/>
      <c r="I19" s="86"/>
    </row>
    <row r="20" spans="1:13">
      <c r="A20" s="86"/>
      <c r="B20" s="81" t="str">
        <f>"• "&amp;Index!B7</f>
        <v>• Offenlegung der Anwendung des IRB-Ansatzes auf Kreditrisiken</v>
      </c>
      <c r="E20" s="86"/>
      <c r="F20" s="86"/>
      <c r="G20" s="86"/>
      <c r="H20" s="86"/>
      <c r="I20" s="86"/>
    </row>
    <row r="21" spans="1:13">
      <c r="A21" s="86"/>
      <c r="B21" s="81" t="str">
        <f>"• "&amp;Index!B10</f>
        <v>• Offenlegung von Liquiditätsanforderungen</v>
      </c>
      <c r="C21" s="80"/>
      <c r="D21" s="86"/>
      <c r="E21" s="86"/>
      <c r="F21" s="86"/>
      <c r="G21" s="86"/>
      <c r="H21" s="86"/>
      <c r="I21" s="86"/>
      <c r="L21" s="80"/>
    </row>
    <row r="22" spans="1:13">
      <c r="A22" s="86"/>
      <c r="C22" s="80"/>
      <c r="D22" s="86"/>
      <c r="E22" s="86"/>
      <c r="F22" s="86"/>
      <c r="G22" s="86"/>
      <c r="H22" s="86"/>
      <c r="I22" s="86"/>
      <c r="L22" s="80"/>
    </row>
    <row r="23" spans="1:13">
      <c r="A23" s="86"/>
      <c r="C23" s="80"/>
      <c r="D23" s="86"/>
      <c r="E23" s="86"/>
      <c r="F23" s="86"/>
      <c r="G23" s="86"/>
      <c r="H23" s="86"/>
      <c r="I23" s="86"/>
      <c r="L23" s="80"/>
    </row>
    <row r="24" spans="1:13">
      <c r="A24" s="86"/>
      <c r="C24" s="80"/>
      <c r="D24" s="86"/>
      <c r="E24" s="86"/>
      <c r="F24" s="86"/>
      <c r="G24" s="86"/>
      <c r="H24" s="86"/>
      <c r="I24" s="86"/>
      <c r="L24" s="80"/>
    </row>
    <row r="25" spans="1:13">
      <c r="A25" s="86"/>
      <c r="C25" s="80"/>
      <c r="D25" s="86"/>
      <c r="E25" s="86"/>
      <c r="F25" s="86"/>
      <c r="G25" s="86"/>
      <c r="H25" s="86"/>
      <c r="I25" s="86"/>
      <c r="L25" s="80"/>
    </row>
    <row r="26" spans="1:13">
      <c r="A26" s="86"/>
      <c r="C26" s="80"/>
      <c r="D26" s="86"/>
      <c r="E26" s="86"/>
      <c r="F26" s="86"/>
      <c r="G26" s="86"/>
      <c r="H26" s="86"/>
      <c r="I26" s="86"/>
      <c r="L26" s="80"/>
    </row>
    <row r="27" spans="1:13">
      <c r="A27" s="86"/>
      <c r="C27" s="80"/>
      <c r="D27" s="86"/>
      <c r="E27" s="86"/>
      <c r="F27" s="86"/>
      <c r="G27" s="86"/>
      <c r="H27" s="86"/>
      <c r="I27" s="86"/>
      <c r="L27" s="80"/>
    </row>
    <row r="28" spans="1:13">
      <c r="A28" s="86"/>
      <c r="C28" s="80"/>
      <c r="D28" s="86"/>
      <c r="E28" s="86"/>
      <c r="F28" s="86"/>
      <c r="G28" s="86"/>
      <c r="H28" s="86"/>
      <c r="I28" s="86"/>
      <c r="L28" s="80"/>
    </row>
    <row r="29" spans="1:13">
      <c r="A29" s="86"/>
      <c r="C29" s="80"/>
      <c r="D29" s="86"/>
      <c r="E29" s="86"/>
      <c r="F29" s="86"/>
      <c r="G29" s="86"/>
      <c r="H29" s="86"/>
      <c r="I29" s="86"/>
      <c r="L29" s="80"/>
    </row>
    <row r="30" spans="1:13">
      <c r="A30" s="83"/>
      <c r="B30" s="84"/>
      <c r="C30" s="85"/>
      <c r="D30" s="85"/>
      <c r="E30" s="85"/>
      <c r="F30" s="85"/>
      <c r="G30" s="85"/>
      <c r="H30" s="85"/>
      <c r="I30" s="85"/>
    </row>
    <row r="31" spans="1:13">
      <c r="A31" s="83"/>
      <c r="B31" s="84"/>
      <c r="C31" s="85"/>
      <c r="D31" s="85"/>
      <c r="E31" s="85"/>
      <c r="F31" s="85"/>
      <c r="G31" s="85"/>
      <c r="H31" s="85"/>
      <c r="I31" s="85"/>
    </row>
    <row r="32" spans="1:13" ht="19.5">
      <c r="A32" s="129" t="s">
        <v>77</v>
      </c>
      <c r="B32" s="129"/>
      <c r="C32" s="129"/>
      <c r="D32" s="129"/>
      <c r="E32" s="129"/>
      <c r="F32" s="129"/>
      <c r="G32" s="129"/>
      <c r="H32" s="129"/>
      <c r="I32" s="129"/>
      <c r="J32" s="129"/>
      <c r="K32" s="129"/>
      <c r="L32" s="129"/>
      <c r="M32" s="129"/>
    </row>
    <row r="33" spans="1:13" ht="19.5">
      <c r="A33" s="87"/>
      <c r="B33" s="87"/>
      <c r="C33" s="87"/>
      <c r="D33" s="87"/>
      <c r="E33" s="87"/>
      <c r="F33" s="87"/>
      <c r="G33" s="87"/>
      <c r="H33" s="87"/>
      <c r="I33" s="87"/>
      <c r="J33" s="87"/>
      <c r="K33" s="87"/>
      <c r="L33" s="87"/>
      <c r="M33" s="87"/>
    </row>
    <row r="34" spans="1:13" ht="240" customHeight="1">
      <c r="B34" s="130" t="s">
        <v>78</v>
      </c>
      <c r="C34" s="130"/>
      <c r="D34" s="130"/>
      <c r="E34" s="130"/>
      <c r="F34" s="130"/>
      <c r="G34" s="130"/>
      <c r="H34" s="130"/>
      <c r="I34" s="130"/>
      <c r="J34" s="130"/>
      <c r="K34" s="130"/>
      <c r="L34" s="130"/>
    </row>
    <row r="35" spans="1:13" ht="19.899999999999999" customHeight="1">
      <c r="A35" s="82"/>
      <c r="B35" s="82"/>
      <c r="C35" s="82"/>
      <c r="D35" s="82"/>
      <c r="E35" s="82"/>
      <c r="F35" s="82"/>
      <c r="G35" s="82"/>
      <c r="H35" s="82"/>
      <c r="I35" s="82"/>
      <c r="J35" s="82"/>
      <c r="K35" s="82"/>
      <c r="L35" s="82"/>
      <c r="M35" s="82"/>
    </row>
    <row r="36" spans="1:13" ht="19.899999999999999" customHeight="1">
      <c r="A36" s="82"/>
      <c r="B36" s="131"/>
      <c r="C36" s="131"/>
      <c r="D36" s="131"/>
      <c r="E36" s="131"/>
      <c r="F36" s="131"/>
      <c r="G36" s="131"/>
      <c r="H36" s="131"/>
      <c r="I36" s="131"/>
      <c r="J36" s="131"/>
      <c r="K36" s="131"/>
      <c r="L36" s="131"/>
      <c r="M36" s="82"/>
    </row>
    <row r="37" spans="1:13" ht="19.149999999999999" customHeight="1">
      <c r="A37" s="82"/>
      <c r="B37" s="131"/>
      <c r="C37" s="131"/>
      <c r="D37" s="131"/>
      <c r="E37" s="131"/>
      <c r="F37" s="131"/>
      <c r="G37" s="131"/>
      <c r="H37" s="131"/>
      <c r="I37" s="131"/>
      <c r="J37" s="131"/>
      <c r="K37" s="131"/>
      <c r="L37" s="131"/>
      <c r="M37" s="82"/>
    </row>
    <row r="42" spans="1:13">
      <c r="I42" s="127"/>
      <c r="J42" s="127"/>
      <c r="K42" s="127"/>
      <c r="L42" s="127"/>
    </row>
  </sheetData>
  <sheetProtection formatCells="0" formatColumns="0" formatRows="0" insertColumns="0" insertRows="0" insertHyperlinks="0" deleteColumns="0" deleteRows="0" sort="0" autoFilter="0" pivotTables="0"/>
  <mergeCells count="6">
    <mergeCell ref="I42:L42"/>
    <mergeCell ref="A6:M12"/>
    <mergeCell ref="A16:M16"/>
    <mergeCell ref="A32:M32"/>
    <mergeCell ref="B34:L34"/>
    <mergeCell ref="B36:L37"/>
  </mergeCells>
  <pageMargins left="0.25" right="0.25" top="0.75" bottom="0.75" header="0.3" footer="0.3"/>
  <pageSetup paperSize="9" scale="7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038BC-B4AB-4147-B109-8035E3882B6E}">
  <sheetPr>
    <tabColor rgb="FF00B050"/>
  </sheetPr>
  <dimension ref="B2:K13"/>
  <sheetViews>
    <sheetView workbookViewId="0">
      <selection activeCell="D9" sqref="D9"/>
    </sheetView>
  </sheetViews>
  <sheetFormatPr baseColWidth="10" defaultColWidth="8.85546875" defaultRowHeight="18"/>
  <cols>
    <col min="1" max="1" width="8.85546875" style="17"/>
    <col min="2" max="2" width="20.28515625" style="72" customWidth="1"/>
    <col min="3" max="3" width="21.7109375" style="67" customWidth="1"/>
    <col min="4" max="4" width="21.28515625" style="73" customWidth="1"/>
    <col min="5" max="5" width="18.42578125" style="67" customWidth="1"/>
    <col min="6" max="6" width="17.7109375" style="67" customWidth="1"/>
    <col min="7" max="7" width="17.28515625" style="17" customWidth="1"/>
    <col min="8" max="10" width="8.85546875" style="17"/>
    <col min="11" max="11" width="8.85546875" style="74"/>
    <col min="12" max="16384" width="8.85546875" style="17"/>
  </cols>
  <sheetData>
    <row r="2" spans="2:7">
      <c r="B2" s="64" t="s">
        <v>66</v>
      </c>
      <c r="C2" s="65">
        <f>Deckblatt!C14</f>
        <v>45565</v>
      </c>
      <c r="D2" s="66" t="str">
        <f>CONCATENATE(VLOOKUP(MONTH(C2),$F$2:$G$13,2,0)," ",RIGHT(YEAR(C2),2))</f>
        <v>Sep 24</v>
      </c>
      <c r="E2" s="110"/>
      <c r="F2" s="68">
        <v>1</v>
      </c>
      <c r="G2" s="110" t="s">
        <v>86</v>
      </c>
    </row>
    <row r="3" spans="2:7">
      <c r="B3" s="70" t="s">
        <v>67</v>
      </c>
      <c r="C3" s="71">
        <f>EOMONTH(C2,-3)</f>
        <v>45473</v>
      </c>
      <c r="D3" s="66" t="str">
        <f>CONCATENATE(VLOOKUP(MONTH(C3),$F$2:$G$13,2,0)," ",RIGHT(YEAR(C3),2))</f>
        <v>Jun 24</v>
      </c>
      <c r="E3" s="110"/>
      <c r="F3" s="68">
        <v>2</v>
      </c>
      <c r="G3" s="69" t="s">
        <v>68</v>
      </c>
    </row>
    <row r="4" spans="2:7">
      <c r="B4" s="70" t="s">
        <v>69</v>
      </c>
      <c r="C4" s="71">
        <f>EOMONTH(C2,-6)</f>
        <v>45382</v>
      </c>
      <c r="D4" s="66" t="str">
        <f>CONCATENATE(VLOOKUP(MONTH(C4),$F$2:$G$13,2,0)," ",RIGHT(YEAR(C4),2))</f>
        <v>Mär 24</v>
      </c>
      <c r="E4" s="110"/>
      <c r="F4" s="68">
        <v>3</v>
      </c>
      <c r="G4" s="69" t="s">
        <v>87</v>
      </c>
    </row>
    <row r="5" spans="2:7">
      <c r="B5" s="70" t="s">
        <v>76</v>
      </c>
      <c r="C5" s="75">
        <v>45291</v>
      </c>
      <c r="D5" s="66" t="str">
        <f>CONCATENATE(VLOOKUP(MONTH(C5),$F$2:$G$13,2,0)," ",RIGHT(YEAR(C5),2))</f>
        <v>Dez 23</v>
      </c>
      <c r="E5" s="110"/>
      <c r="F5" s="68">
        <v>4</v>
      </c>
      <c r="G5" s="69" t="s">
        <v>70</v>
      </c>
    </row>
    <row r="6" spans="2:7">
      <c r="E6" s="110"/>
      <c r="F6" s="68">
        <v>5</v>
      </c>
      <c r="G6" s="69" t="s">
        <v>88</v>
      </c>
    </row>
    <row r="7" spans="2:7">
      <c r="E7" s="110"/>
      <c r="F7" s="68">
        <v>6</v>
      </c>
      <c r="G7" s="69" t="s">
        <v>71</v>
      </c>
    </row>
    <row r="8" spans="2:7">
      <c r="E8" s="110"/>
      <c r="F8" s="68">
        <v>7</v>
      </c>
      <c r="G8" s="69" t="s">
        <v>72</v>
      </c>
    </row>
    <row r="9" spans="2:7">
      <c r="E9" s="110"/>
      <c r="F9" s="68">
        <v>8</v>
      </c>
      <c r="G9" s="69" t="s">
        <v>73</v>
      </c>
    </row>
    <row r="10" spans="2:7">
      <c r="E10" s="110"/>
      <c r="F10" s="68">
        <v>9</v>
      </c>
      <c r="G10" s="69" t="s">
        <v>74</v>
      </c>
    </row>
    <row r="11" spans="2:7">
      <c r="E11" s="110"/>
      <c r="F11" s="68">
        <v>10</v>
      </c>
      <c r="G11" s="69" t="s">
        <v>89</v>
      </c>
    </row>
    <row r="12" spans="2:7">
      <c r="E12" s="110"/>
      <c r="F12" s="68">
        <v>11</v>
      </c>
      <c r="G12" s="69" t="s">
        <v>75</v>
      </c>
    </row>
    <row r="13" spans="2:7">
      <c r="E13" s="110"/>
      <c r="F13" s="68">
        <v>12</v>
      </c>
      <c r="G13" s="69" t="s">
        <v>85</v>
      </c>
    </row>
  </sheetData>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E2360-B66B-4E49-BB78-4F534DC21AF1}">
  <sheetPr>
    <tabColor rgb="FF00B050"/>
    <pageSetUpPr fitToPage="1"/>
  </sheetPr>
  <dimension ref="B2:I11"/>
  <sheetViews>
    <sheetView showGridLines="0" workbookViewId="0">
      <selection activeCell="B1" sqref="B1"/>
    </sheetView>
  </sheetViews>
  <sheetFormatPr baseColWidth="10" defaultColWidth="8.85546875" defaultRowHeight="14.25" outlineLevelCol="1"/>
  <cols>
    <col min="1" max="1" width="8.85546875" style="91"/>
    <col min="2" max="2" width="18" style="103" customWidth="1"/>
    <col min="3" max="3" width="98.5703125" style="89" customWidth="1"/>
    <col min="4" max="4" width="68.140625" style="90" hidden="1" customWidth="1" outlineLevel="1"/>
    <col min="5" max="5" width="8.85546875" style="91" collapsed="1"/>
    <col min="6" max="16384" width="8.85546875" style="91"/>
  </cols>
  <sheetData>
    <row r="2" spans="2:9" ht="15" thickBot="1">
      <c r="B2" s="92"/>
      <c r="C2" s="93"/>
      <c r="D2" s="94"/>
    </row>
    <row r="3" spans="2:9" ht="15" thickBot="1">
      <c r="B3" s="95" t="s">
        <v>170</v>
      </c>
      <c r="C3" s="96"/>
      <c r="D3" s="94" t="s">
        <v>36</v>
      </c>
      <c r="G3" s="97"/>
    </row>
    <row r="4" spans="2:9">
      <c r="B4" s="98" t="s">
        <v>0</v>
      </c>
      <c r="C4" s="99" t="s">
        <v>90</v>
      </c>
      <c r="D4" s="100" t="s">
        <v>168</v>
      </c>
      <c r="G4" s="97"/>
      <c r="I4" s="97"/>
    </row>
    <row r="5" spans="2:9" ht="15" thickBot="1">
      <c r="B5" s="101" t="s">
        <v>1</v>
      </c>
      <c r="C5" s="102" t="s">
        <v>119</v>
      </c>
      <c r="D5" s="100" t="s">
        <v>169</v>
      </c>
      <c r="G5" s="97"/>
      <c r="I5" s="97"/>
    </row>
    <row r="6" spans="2:9" ht="15" thickBot="1">
      <c r="D6" s="104"/>
      <c r="G6" s="97"/>
      <c r="I6" s="97"/>
    </row>
    <row r="7" spans="2:9" ht="15" thickBot="1">
      <c r="B7" s="108" t="s">
        <v>172</v>
      </c>
      <c r="C7" s="109"/>
      <c r="D7" s="105"/>
      <c r="G7" s="97"/>
      <c r="I7" s="97"/>
    </row>
    <row r="8" spans="2:9" ht="15" thickBot="1">
      <c r="B8" s="101" t="s">
        <v>178</v>
      </c>
      <c r="C8" s="107" t="s">
        <v>183</v>
      </c>
      <c r="D8" s="106" t="s">
        <v>179</v>
      </c>
      <c r="G8" s="97"/>
      <c r="I8" s="97"/>
    </row>
    <row r="9" spans="2:9" ht="15" thickBot="1">
      <c r="D9" s="104"/>
      <c r="G9" s="97"/>
      <c r="I9" s="97"/>
    </row>
    <row r="10" spans="2:9" ht="15" thickBot="1">
      <c r="B10" s="95" t="s">
        <v>171</v>
      </c>
      <c r="C10" s="96"/>
      <c r="D10" s="105"/>
      <c r="G10" s="97"/>
      <c r="I10" s="97"/>
    </row>
    <row r="11" spans="2:9" ht="15" thickBot="1">
      <c r="B11" s="101" t="s">
        <v>180</v>
      </c>
      <c r="C11" s="107" t="s">
        <v>192</v>
      </c>
      <c r="D11" s="106" t="s">
        <v>181</v>
      </c>
      <c r="G11" s="97"/>
      <c r="I11" s="97"/>
    </row>
  </sheetData>
  <hyperlinks>
    <hyperlink ref="B4" location="'EU OV1'!A3" display="EU OV1" xr:uid="{06B1AF9D-B4C7-4DD0-A52A-F27D263169E6}"/>
    <hyperlink ref="B5" location="'EU KM1'!A3" display="EU KM1" xr:uid="{A6280621-EDA5-4B64-A1BF-3107679B8AA4}"/>
    <hyperlink ref="B11" location="'EU LIQ1'!A3" display="EU LIQ1 incl. LIQB" xr:uid="{B0A378CD-F8F2-445F-A88A-989E7254BB6A}"/>
    <hyperlink ref="B8" location="'EU CR8'!A3" display="EU CR8" xr:uid="{469089BC-2A94-4AA1-8BEB-8C227937119E}"/>
  </hyperlinks>
  <pageMargins left="0.7" right="0.7" top="0.75" bottom="0.75" header="0.3" footer="0.3"/>
  <pageSetup paperSize="9" scale="2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26448-17FD-48E9-9DBD-67D15D0E9F6F}">
  <dimension ref="A1:H45"/>
  <sheetViews>
    <sheetView showGridLines="0" workbookViewId="0">
      <selection activeCell="E30" sqref="E30"/>
    </sheetView>
  </sheetViews>
  <sheetFormatPr baseColWidth="10" defaultColWidth="8.85546875" defaultRowHeight="12.75"/>
  <cols>
    <col min="1" max="1" width="10.85546875" style="7" customWidth="1"/>
    <col min="2" max="2" width="65.7109375" style="7" customWidth="1"/>
    <col min="3" max="5" width="21.85546875" style="7" customWidth="1"/>
    <col min="6" max="6" width="8.85546875" style="7"/>
    <col min="7" max="7" width="9.28515625" style="7" bestFit="1" customWidth="1"/>
    <col min="8" max="8" width="8.85546875" style="7"/>
    <col min="9" max="9" width="10.28515625" style="7" bestFit="1" customWidth="1"/>
    <col min="10" max="16384" width="8.85546875" style="7"/>
  </cols>
  <sheetData>
    <row r="1" spans="1:7">
      <c r="A1" s="6" t="s">
        <v>81</v>
      </c>
    </row>
    <row r="2" spans="1:7" ht="12.75" customHeight="1"/>
    <row r="3" spans="1:7" ht="24" customHeight="1">
      <c r="A3" s="8" t="s">
        <v>82</v>
      </c>
      <c r="B3" s="9"/>
      <c r="C3" s="10"/>
      <c r="D3" s="10"/>
      <c r="E3" s="10"/>
    </row>
    <row r="4" spans="1:7" ht="18" customHeight="1">
      <c r="A4" s="9"/>
      <c r="B4" s="9"/>
      <c r="C4" s="10"/>
      <c r="D4" s="10"/>
      <c r="E4" s="10"/>
    </row>
    <row r="5" spans="1:7" ht="19.899999999999999" customHeight="1">
      <c r="C5" s="10"/>
      <c r="D5" s="10"/>
      <c r="E5" s="11" t="s">
        <v>117</v>
      </c>
    </row>
    <row r="6" spans="1:7" ht="40.15" customHeight="1">
      <c r="A6" s="58"/>
      <c r="B6" s="59"/>
      <c r="C6" s="132" t="s">
        <v>83</v>
      </c>
      <c r="D6" s="132"/>
      <c r="E6" s="12" t="s">
        <v>84</v>
      </c>
    </row>
    <row r="7" spans="1:7" ht="19.899999999999999" customHeight="1">
      <c r="A7" s="60"/>
      <c r="B7" s="61"/>
      <c r="C7" s="12" t="s">
        <v>12</v>
      </c>
      <c r="D7" s="12" t="s">
        <v>11</v>
      </c>
      <c r="E7" s="12" t="s">
        <v>10</v>
      </c>
    </row>
    <row r="8" spans="1:7" ht="19.899999999999999" customHeight="1">
      <c r="A8" s="62"/>
      <c r="B8" s="63"/>
      <c r="C8" s="76" t="str">
        <f>'Ref Date'!D2</f>
        <v>Sep 24</v>
      </c>
      <c r="D8" s="76">
        <f>EOMONTH(C8,-3)</f>
        <v>45473</v>
      </c>
      <c r="E8" s="13" t="str">
        <f>C8</f>
        <v>Sep 24</v>
      </c>
    </row>
    <row r="9" spans="1:7" ht="19.899999999999999" customHeight="1">
      <c r="A9" s="14" t="s">
        <v>35</v>
      </c>
      <c r="B9" s="28" t="s">
        <v>91</v>
      </c>
      <c r="C9" s="138">
        <v>10561469624</v>
      </c>
      <c r="D9" s="138">
        <v>10374111193</v>
      </c>
      <c r="E9" s="139">
        <v>844917569.91999996</v>
      </c>
    </row>
    <row r="10" spans="1:7" ht="19.899999999999999" customHeight="1">
      <c r="A10" s="14" t="s">
        <v>38</v>
      </c>
      <c r="B10" s="39" t="s">
        <v>92</v>
      </c>
      <c r="C10" s="140">
        <v>2468165904.5100002</v>
      </c>
      <c r="D10" s="140">
        <v>2550326262</v>
      </c>
      <c r="E10" s="141">
        <v>197453272.36080003</v>
      </c>
      <c r="G10" s="16"/>
    </row>
    <row r="11" spans="1:7" ht="19.899999999999999" customHeight="1">
      <c r="A11" s="14" t="s">
        <v>39</v>
      </c>
      <c r="B11" s="39" t="s">
        <v>93</v>
      </c>
      <c r="C11" s="140">
        <v>2816590111.0700002</v>
      </c>
      <c r="D11" s="140">
        <v>2693913544</v>
      </c>
      <c r="E11" s="141">
        <v>225327208.8856</v>
      </c>
    </row>
    <row r="12" spans="1:7" ht="19.899999999999999" customHeight="1">
      <c r="A12" s="14" t="s">
        <v>40</v>
      </c>
      <c r="B12" s="39" t="s">
        <v>94</v>
      </c>
      <c r="C12" s="140">
        <v>2723286700.4499998</v>
      </c>
      <c r="D12" s="140">
        <v>2626962950</v>
      </c>
      <c r="E12" s="141">
        <v>217862936.03599998</v>
      </c>
    </row>
    <row r="13" spans="1:7" ht="25.5">
      <c r="A13" s="14" t="s">
        <v>9</v>
      </c>
      <c r="B13" s="39" t="s">
        <v>95</v>
      </c>
      <c r="C13" s="140">
        <v>26803465.079999998</v>
      </c>
      <c r="D13" s="140">
        <v>27110413</v>
      </c>
      <c r="E13" s="141">
        <v>2144277.2064</v>
      </c>
    </row>
    <row r="14" spans="1:7" ht="19.899999999999999" customHeight="1">
      <c r="A14" s="14" t="s">
        <v>41</v>
      </c>
      <c r="B14" s="39" t="s">
        <v>96</v>
      </c>
      <c r="C14" s="140">
        <v>1080107147.5599999</v>
      </c>
      <c r="D14" s="140">
        <v>1068174196</v>
      </c>
      <c r="E14" s="141">
        <v>86408571.804799989</v>
      </c>
    </row>
    <row r="15" spans="1:7" ht="19.899999999999999" customHeight="1">
      <c r="A15" s="14" t="s">
        <v>42</v>
      </c>
      <c r="B15" s="28" t="s">
        <v>97</v>
      </c>
      <c r="C15" s="138">
        <v>23454290.260000002</v>
      </c>
      <c r="D15" s="138">
        <v>9697555</v>
      </c>
      <c r="E15" s="139">
        <v>1876343.2208000002</v>
      </c>
    </row>
    <row r="16" spans="1:7" ht="19.899999999999999" customHeight="1">
      <c r="A16" s="14" t="s">
        <v>43</v>
      </c>
      <c r="B16" s="39" t="s">
        <v>92</v>
      </c>
      <c r="C16" s="140">
        <v>21512156.760000002</v>
      </c>
      <c r="D16" s="140">
        <v>9020559</v>
      </c>
      <c r="E16" s="141">
        <v>1720972.5408000001</v>
      </c>
    </row>
    <row r="17" spans="1:8" ht="19.899999999999999" customHeight="1">
      <c r="A17" s="14" t="s">
        <v>44</v>
      </c>
      <c r="B17" s="39" t="s">
        <v>98</v>
      </c>
      <c r="C17" s="140">
        <v>0</v>
      </c>
      <c r="D17" s="140">
        <v>0</v>
      </c>
      <c r="E17" s="141">
        <v>0</v>
      </c>
    </row>
    <row r="18" spans="1:8" ht="19.899999999999999" customHeight="1">
      <c r="A18" s="14" t="s">
        <v>8</v>
      </c>
      <c r="B18" s="39" t="s">
        <v>99</v>
      </c>
      <c r="C18" s="140">
        <v>0</v>
      </c>
      <c r="D18" s="140">
        <v>0</v>
      </c>
      <c r="E18" s="141">
        <v>0</v>
      </c>
    </row>
    <row r="19" spans="1:8" ht="19.899999999999999" customHeight="1">
      <c r="A19" s="14" t="s">
        <v>7</v>
      </c>
      <c r="B19" s="39" t="s">
        <v>100</v>
      </c>
      <c r="C19" s="140">
        <v>1942133.5</v>
      </c>
      <c r="D19" s="140">
        <v>676997</v>
      </c>
      <c r="E19" s="141">
        <v>155370.68</v>
      </c>
      <c r="H19" s="16"/>
    </row>
    <row r="20" spans="1:8" ht="19.899999999999999" customHeight="1">
      <c r="A20" s="14" t="s">
        <v>45</v>
      </c>
      <c r="B20" s="39" t="s">
        <v>101</v>
      </c>
      <c r="C20" s="142">
        <v>0</v>
      </c>
      <c r="D20" s="142">
        <v>-1</v>
      </c>
      <c r="E20" s="141">
        <v>0</v>
      </c>
    </row>
    <row r="21" spans="1:8" ht="19.899999999999999" customHeight="1">
      <c r="A21" s="14" t="s">
        <v>46</v>
      </c>
      <c r="B21" s="56" t="s">
        <v>102</v>
      </c>
      <c r="C21" s="143"/>
      <c r="D21" s="144"/>
      <c r="E21" s="145"/>
    </row>
    <row r="22" spans="1:8" ht="19.899999999999999" customHeight="1">
      <c r="A22" s="14" t="s">
        <v>47</v>
      </c>
      <c r="B22" s="56" t="s">
        <v>102</v>
      </c>
      <c r="C22" s="143"/>
      <c r="D22" s="144"/>
      <c r="E22" s="145"/>
    </row>
    <row r="23" spans="1:8" ht="19.899999999999999" customHeight="1">
      <c r="A23" s="14" t="s">
        <v>48</v>
      </c>
      <c r="B23" s="56" t="s">
        <v>102</v>
      </c>
      <c r="C23" s="143"/>
      <c r="D23" s="144"/>
      <c r="E23" s="145"/>
    </row>
    <row r="24" spans="1:8" ht="19.899999999999999" customHeight="1">
      <c r="A24" s="14" t="s">
        <v>49</v>
      </c>
      <c r="B24" s="56" t="s">
        <v>102</v>
      </c>
      <c r="C24" s="143"/>
      <c r="D24" s="144"/>
      <c r="E24" s="145"/>
    </row>
    <row r="25" spans="1:8" ht="19.899999999999999" customHeight="1">
      <c r="A25" s="14" t="s">
        <v>50</v>
      </c>
      <c r="B25" s="56" t="s">
        <v>102</v>
      </c>
      <c r="C25" s="143"/>
      <c r="D25" s="144"/>
      <c r="E25" s="145"/>
    </row>
    <row r="26" spans="1:8" ht="19.899999999999999" customHeight="1">
      <c r="A26" s="14" t="s">
        <v>51</v>
      </c>
      <c r="B26" s="28" t="s">
        <v>103</v>
      </c>
      <c r="C26" s="138">
        <v>0</v>
      </c>
      <c r="D26" s="138">
        <v>0</v>
      </c>
      <c r="E26" s="139">
        <v>0</v>
      </c>
    </row>
    <row r="27" spans="1:8" ht="25.5">
      <c r="A27" s="14" t="s">
        <v>52</v>
      </c>
      <c r="B27" s="28" t="s">
        <v>104</v>
      </c>
      <c r="C27" s="138">
        <v>0</v>
      </c>
      <c r="D27" s="138">
        <v>0</v>
      </c>
      <c r="E27" s="139">
        <v>0</v>
      </c>
    </row>
    <row r="28" spans="1:8" ht="19.899999999999999" customHeight="1">
      <c r="A28" s="14" t="s">
        <v>53</v>
      </c>
      <c r="B28" s="39" t="s">
        <v>105</v>
      </c>
      <c r="C28" s="140"/>
      <c r="D28" s="140"/>
      <c r="E28" s="141"/>
    </row>
    <row r="29" spans="1:8" ht="19.899999999999999" customHeight="1">
      <c r="A29" s="14" t="s">
        <v>54</v>
      </c>
      <c r="B29" s="39" t="s">
        <v>106</v>
      </c>
      <c r="C29" s="140"/>
      <c r="D29" s="140"/>
      <c r="E29" s="141"/>
    </row>
    <row r="30" spans="1:8" ht="19.899999999999999" customHeight="1">
      <c r="A30" s="14" t="s">
        <v>55</v>
      </c>
      <c r="B30" s="39" t="s">
        <v>107</v>
      </c>
      <c r="C30" s="140"/>
      <c r="D30" s="140"/>
      <c r="E30" s="141"/>
    </row>
    <row r="31" spans="1:8" ht="19.899999999999999" customHeight="1">
      <c r="A31" s="14" t="s">
        <v>6</v>
      </c>
      <c r="B31" s="39" t="s">
        <v>108</v>
      </c>
      <c r="C31" s="140"/>
      <c r="D31" s="140"/>
      <c r="E31" s="141"/>
    </row>
    <row r="32" spans="1:8" ht="19.899999999999999" customHeight="1">
      <c r="A32" s="14" t="s">
        <v>56</v>
      </c>
      <c r="B32" s="28" t="s">
        <v>109</v>
      </c>
      <c r="C32" s="138">
        <v>346073604.75</v>
      </c>
      <c r="D32" s="138">
        <v>266857800</v>
      </c>
      <c r="E32" s="139">
        <v>27685888.379999999</v>
      </c>
    </row>
    <row r="33" spans="1:5" ht="19.899999999999999" customHeight="1">
      <c r="A33" s="14" t="s">
        <v>57</v>
      </c>
      <c r="B33" s="39" t="s">
        <v>92</v>
      </c>
      <c r="C33" s="140">
        <v>346073604.75</v>
      </c>
      <c r="D33" s="140">
        <v>266857800</v>
      </c>
      <c r="E33" s="141">
        <v>27685888.379999999</v>
      </c>
    </row>
    <row r="34" spans="1:5" ht="19.899999999999999" customHeight="1">
      <c r="A34" s="14" t="s">
        <v>58</v>
      </c>
      <c r="B34" s="39" t="s">
        <v>110</v>
      </c>
      <c r="C34" s="140">
        <v>0</v>
      </c>
      <c r="D34" s="140">
        <v>0</v>
      </c>
      <c r="E34" s="141">
        <v>0</v>
      </c>
    </row>
    <row r="35" spans="1:5" ht="19.899999999999999" customHeight="1">
      <c r="A35" s="14" t="s">
        <v>5</v>
      </c>
      <c r="B35" s="28" t="s">
        <v>111</v>
      </c>
      <c r="C35" s="138">
        <v>0</v>
      </c>
      <c r="D35" s="138">
        <v>0</v>
      </c>
      <c r="E35" s="141">
        <v>0</v>
      </c>
    </row>
    <row r="36" spans="1:5" ht="19.899999999999999" customHeight="1">
      <c r="A36" s="14" t="s">
        <v>59</v>
      </c>
      <c r="B36" s="28" t="s">
        <v>112</v>
      </c>
      <c r="C36" s="138">
        <v>899190512.63</v>
      </c>
      <c r="D36" s="138">
        <v>913066640</v>
      </c>
      <c r="E36" s="139">
        <v>71935241.010399997</v>
      </c>
    </row>
    <row r="37" spans="1:5" ht="19.899999999999999" customHeight="1">
      <c r="A37" s="14" t="s">
        <v>4</v>
      </c>
      <c r="B37" s="39" t="s">
        <v>113</v>
      </c>
      <c r="C37" s="140">
        <v>157615405.5</v>
      </c>
      <c r="D37" s="140">
        <v>157615406</v>
      </c>
      <c r="E37" s="141">
        <v>12609232.439999999</v>
      </c>
    </row>
    <row r="38" spans="1:5" ht="19.899999999999999" customHeight="1">
      <c r="A38" s="14" t="s">
        <v>3</v>
      </c>
      <c r="B38" s="39" t="s">
        <v>92</v>
      </c>
      <c r="C38" s="140">
        <v>0</v>
      </c>
      <c r="D38" s="140">
        <v>0</v>
      </c>
      <c r="E38" s="141">
        <v>0</v>
      </c>
    </row>
    <row r="39" spans="1:5" ht="19.899999999999999" customHeight="1">
      <c r="A39" s="14" t="s">
        <v>2</v>
      </c>
      <c r="B39" s="39" t="s">
        <v>114</v>
      </c>
      <c r="C39" s="140">
        <v>741575107.13</v>
      </c>
      <c r="D39" s="140">
        <v>755451234</v>
      </c>
      <c r="E39" s="141">
        <v>59326008.5704</v>
      </c>
    </row>
    <row r="40" spans="1:5" ht="25.5">
      <c r="A40" s="14" t="s">
        <v>60</v>
      </c>
      <c r="B40" s="57" t="s">
        <v>115</v>
      </c>
      <c r="C40" s="140">
        <v>0</v>
      </c>
      <c r="D40" s="140">
        <v>0</v>
      </c>
      <c r="E40" s="141">
        <v>0</v>
      </c>
    </row>
    <row r="41" spans="1:5" ht="19.899999999999999" customHeight="1">
      <c r="A41" s="14" t="s">
        <v>61</v>
      </c>
      <c r="B41" s="56" t="s">
        <v>102</v>
      </c>
      <c r="C41" s="143"/>
      <c r="D41" s="144"/>
      <c r="E41" s="145"/>
    </row>
    <row r="42" spans="1:5" ht="19.899999999999999" customHeight="1">
      <c r="A42" s="14" t="s">
        <v>62</v>
      </c>
      <c r="B42" s="56" t="s">
        <v>102</v>
      </c>
      <c r="C42" s="143"/>
      <c r="D42" s="144"/>
      <c r="E42" s="145"/>
    </row>
    <row r="43" spans="1:5" ht="19.899999999999999" customHeight="1">
      <c r="A43" s="14" t="s">
        <v>63</v>
      </c>
      <c r="B43" s="56" t="s">
        <v>102</v>
      </c>
      <c r="C43" s="143"/>
      <c r="D43" s="144"/>
      <c r="E43" s="145"/>
    </row>
    <row r="44" spans="1:5" ht="19.899999999999999" customHeight="1">
      <c r="A44" s="14" t="s">
        <v>64</v>
      </c>
      <c r="B44" s="56" t="s">
        <v>102</v>
      </c>
      <c r="C44" s="143"/>
      <c r="D44" s="144"/>
      <c r="E44" s="145"/>
    </row>
    <row r="45" spans="1:5" ht="19.899999999999999" customHeight="1">
      <c r="A45" s="12" t="s">
        <v>65</v>
      </c>
      <c r="B45" s="28" t="s">
        <v>116</v>
      </c>
      <c r="C45" s="146">
        <f>C9+C15+C26+C27+C32+C35+C36</f>
        <v>11830188031.639999</v>
      </c>
      <c r="D45" s="146">
        <f>D9+D15+D26+D27+D32+D35+D36</f>
        <v>11563733188</v>
      </c>
      <c r="E45" s="146">
        <f>E9+E15+E26+E27+E32+E35+E36</f>
        <v>946415042.53119993</v>
      </c>
    </row>
  </sheetData>
  <mergeCells count="1">
    <mergeCell ref="C6:D6"/>
  </mergeCells>
  <hyperlinks>
    <hyperlink ref="A1" location="Index!A1" display="&lt;- zurück" xr:uid="{61DE39A1-34A4-4998-9CAA-6D815863E0CB}"/>
  </hyperlinks>
  <pageMargins left="0.7" right="0.7" top="0.75" bottom="0.75" header="0.3" footer="0.3"/>
  <pageSetup paperSize="9" orientation="portrait" horizontalDpi="200" verticalDpi="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477AB-1AA8-45B6-8856-6D84F19C996C}">
  <dimension ref="A1:H52"/>
  <sheetViews>
    <sheetView showGridLines="0" workbookViewId="0">
      <selection activeCell="B4" sqref="B4"/>
    </sheetView>
  </sheetViews>
  <sheetFormatPr baseColWidth="10" defaultColWidth="8.85546875" defaultRowHeight="18" outlineLevelCol="1"/>
  <cols>
    <col min="1" max="1" width="10.85546875" style="17" customWidth="1"/>
    <col min="2" max="2" width="65.7109375" style="17" customWidth="1"/>
    <col min="3" max="6" width="21.85546875" style="17" customWidth="1"/>
    <col min="7" max="7" width="21.85546875" style="17" hidden="1" customWidth="1" outlineLevel="1"/>
    <col min="8" max="8" width="8.85546875" style="17" collapsed="1"/>
    <col min="9" max="16384" width="8.85546875" style="17"/>
  </cols>
  <sheetData>
    <row r="1" spans="1:7" ht="12.75" customHeight="1">
      <c r="A1" s="6" t="s">
        <v>81</v>
      </c>
    </row>
    <row r="2" spans="1:7" ht="12.75" customHeight="1"/>
    <row r="3" spans="1:7" ht="24" customHeight="1">
      <c r="A3" s="8" t="s">
        <v>118</v>
      </c>
      <c r="B3" s="9"/>
    </row>
    <row r="4" spans="1:7" ht="17.45" customHeight="1">
      <c r="A4" s="18"/>
      <c r="B4" s="18"/>
    </row>
    <row r="5" spans="1:7" ht="21.6" customHeight="1">
      <c r="A5" s="18"/>
      <c r="B5" s="18"/>
      <c r="D5" s="11" t="s">
        <v>117</v>
      </c>
    </row>
    <row r="6" spans="1:7" ht="21.6" customHeight="1">
      <c r="A6" s="19"/>
      <c r="B6" s="20"/>
      <c r="C6" s="21" t="s">
        <v>12</v>
      </c>
      <c r="D6" s="21" t="s">
        <v>11</v>
      </c>
      <c r="E6" s="21" t="s">
        <v>10</v>
      </c>
      <c r="F6" s="21" t="s">
        <v>13</v>
      </c>
      <c r="G6" s="165" t="s">
        <v>14</v>
      </c>
    </row>
    <row r="7" spans="1:7" ht="19.149999999999999" customHeight="1">
      <c r="A7" s="54"/>
      <c r="B7" s="55"/>
      <c r="C7" s="13">
        <f>'Ref Date'!C2</f>
        <v>45565</v>
      </c>
      <c r="D7" s="13">
        <f>EOMONTH(C7,-3)</f>
        <v>45473</v>
      </c>
      <c r="E7" s="13">
        <f>EOMONTH(D7,-3)</f>
        <v>45382</v>
      </c>
      <c r="F7" s="13">
        <f>EOMONTH(E7,-3)</f>
        <v>45291</v>
      </c>
      <c r="G7" s="166">
        <f>EOMONTH(F7,-3)</f>
        <v>45199</v>
      </c>
    </row>
    <row r="8" spans="1:7" ht="19.899999999999999" customHeight="1">
      <c r="A8" s="23"/>
      <c r="B8" s="24" t="s">
        <v>120</v>
      </c>
      <c r="C8" s="25"/>
      <c r="D8" s="26"/>
      <c r="E8" s="26"/>
      <c r="F8" s="26"/>
      <c r="G8" s="26"/>
    </row>
    <row r="9" spans="1:7" ht="19.899999999999999" customHeight="1">
      <c r="A9" s="14" t="s">
        <v>35</v>
      </c>
      <c r="B9" s="15" t="s">
        <v>121</v>
      </c>
      <c r="C9" s="147">
        <v>3065245484.4400001</v>
      </c>
      <c r="D9" s="140">
        <v>3098977748</v>
      </c>
      <c r="E9" s="140">
        <v>2804352097</v>
      </c>
      <c r="F9" s="140">
        <v>2809173240</v>
      </c>
      <c r="G9" s="167"/>
    </row>
    <row r="10" spans="1:7" ht="19.899999999999999" customHeight="1">
      <c r="A10" s="14" t="s">
        <v>38</v>
      </c>
      <c r="B10" s="15" t="s">
        <v>122</v>
      </c>
      <c r="C10" s="147">
        <v>3065245484.4400001</v>
      </c>
      <c r="D10" s="140">
        <v>3098977748</v>
      </c>
      <c r="E10" s="140">
        <v>2804352097</v>
      </c>
      <c r="F10" s="140">
        <v>2809173240</v>
      </c>
      <c r="G10" s="167"/>
    </row>
    <row r="11" spans="1:7" ht="19.899999999999999" customHeight="1">
      <c r="A11" s="14" t="s">
        <v>39</v>
      </c>
      <c r="B11" s="15" t="s">
        <v>123</v>
      </c>
      <c r="C11" s="147">
        <v>3083699570.7400002</v>
      </c>
      <c r="D11" s="140">
        <v>3118753823</v>
      </c>
      <c r="E11" s="140">
        <v>2850365386</v>
      </c>
      <c r="F11" s="140">
        <v>2881588743</v>
      </c>
      <c r="G11" s="167"/>
    </row>
    <row r="12" spans="1:7" ht="19.899999999999999" customHeight="1">
      <c r="A12" s="27"/>
      <c r="B12" s="24" t="s">
        <v>124</v>
      </c>
      <c r="C12" s="148"/>
      <c r="D12" s="149"/>
      <c r="E12" s="149"/>
      <c r="F12" s="149"/>
      <c r="G12" s="149"/>
    </row>
    <row r="13" spans="1:7" ht="19.899999999999999" customHeight="1">
      <c r="A13" s="14" t="s">
        <v>40</v>
      </c>
      <c r="B13" s="15" t="s">
        <v>125</v>
      </c>
      <c r="C13" s="150">
        <v>11830188031.639999</v>
      </c>
      <c r="D13" s="140">
        <v>11563733188</v>
      </c>
      <c r="E13" s="140">
        <v>11673551211</v>
      </c>
      <c r="F13" s="140">
        <v>11508096385</v>
      </c>
      <c r="G13" s="167"/>
    </row>
    <row r="14" spans="1:7" ht="19.899999999999999" customHeight="1">
      <c r="A14" s="27"/>
      <c r="B14" s="24" t="s">
        <v>126</v>
      </c>
      <c r="C14" s="25"/>
      <c r="D14" s="26"/>
      <c r="E14" s="26"/>
      <c r="F14" s="26"/>
      <c r="G14" s="26"/>
    </row>
    <row r="15" spans="1:7" ht="19.899999999999999" customHeight="1">
      <c r="A15" s="14" t="s">
        <v>41</v>
      </c>
      <c r="B15" s="15" t="s">
        <v>127</v>
      </c>
      <c r="C15" s="29">
        <v>0.25910369947099898</v>
      </c>
      <c r="D15" s="30">
        <v>0.26799111479453303</v>
      </c>
      <c r="E15" s="30">
        <v>0.24023127552617399</v>
      </c>
      <c r="F15" s="30">
        <v>0.244104076501654</v>
      </c>
      <c r="G15" s="168"/>
    </row>
    <row r="16" spans="1:7" ht="19.899999999999999" customHeight="1">
      <c r="A16" s="14" t="s">
        <v>42</v>
      </c>
      <c r="B16" s="15" t="s">
        <v>128</v>
      </c>
      <c r="C16" s="29">
        <v>0.25910369947099898</v>
      </c>
      <c r="D16" s="30">
        <v>0.26799111479453303</v>
      </c>
      <c r="E16" s="30">
        <v>0.24023127552617399</v>
      </c>
      <c r="F16" s="30">
        <v>0.244104076501654</v>
      </c>
      <c r="G16" s="168"/>
    </row>
    <row r="17" spans="1:7" ht="19.899999999999999" customHeight="1">
      <c r="A17" s="14" t="s">
        <v>43</v>
      </c>
      <c r="B17" s="15" t="s">
        <v>129</v>
      </c>
      <c r="C17" s="29">
        <v>0.26066361434729801</v>
      </c>
      <c r="D17" s="30">
        <v>0.269701295605352</v>
      </c>
      <c r="E17" s="30">
        <v>0.24417294568957401</v>
      </c>
      <c r="F17" s="30">
        <v>0.25039664654010602</v>
      </c>
      <c r="G17" s="168"/>
    </row>
    <row r="18" spans="1:7" ht="19.899999999999999" customHeight="1">
      <c r="A18" s="27"/>
      <c r="B18" s="31" t="s">
        <v>130</v>
      </c>
      <c r="C18" s="25"/>
      <c r="D18" s="26"/>
      <c r="E18" s="26"/>
      <c r="F18" s="26"/>
      <c r="G18" s="26"/>
    </row>
    <row r="19" spans="1:7" ht="25.5">
      <c r="A19" s="32" t="s">
        <v>15</v>
      </c>
      <c r="B19" s="33" t="s">
        <v>131</v>
      </c>
      <c r="C19" s="34">
        <v>0</v>
      </c>
      <c r="D19" s="35">
        <v>0</v>
      </c>
      <c r="E19" s="35">
        <v>0</v>
      </c>
      <c r="F19" s="35">
        <v>0</v>
      </c>
      <c r="G19" s="169"/>
    </row>
    <row r="20" spans="1:7" ht="19.899999999999999" customHeight="1">
      <c r="A20" s="32" t="s">
        <v>16</v>
      </c>
      <c r="B20" s="36" t="s">
        <v>132</v>
      </c>
      <c r="C20" s="34">
        <v>0</v>
      </c>
      <c r="D20" s="35">
        <v>0</v>
      </c>
      <c r="E20" s="35">
        <v>0</v>
      </c>
      <c r="F20" s="35">
        <v>0</v>
      </c>
      <c r="G20" s="169"/>
    </row>
    <row r="21" spans="1:7" ht="19.899999999999999" customHeight="1">
      <c r="A21" s="32" t="s">
        <v>17</v>
      </c>
      <c r="B21" s="36" t="s">
        <v>133</v>
      </c>
      <c r="C21" s="34">
        <v>0</v>
      </c>
      <c r="D21" s="35">
        <v>0</v>
      </c>
      <c r="E21" s="35">
        <v>0</v>
      </c>
      <c r="F21" s="35">
        <v>0</v>
      </c>
      <c r="G21" s="169"/>
    </row>
    <row r="22" spans="1:7" ht="19.899999999999999" customHeight="1">
      <c r="A22" s="32" t="s">
        <v>18</v>
      </c>
      <c r="B22" s="33" t="s">
        <v>134</v>
      </c>
      <c r="C22" s="34">
        <v>0.08</v>
      </c>
      <c r="D22" s="35">
        <v>0.08</v>
      </c>
      <c r="E22" s="35">
        <v>0.08</v>
      </c>
      <c r="F22" s="35">
        <v>0.08</v>
      </c>
      <c r="G22" s="169"/>
    </row>
    <row r="23" spans="1:7" ht="19.899999999999999" customHeight="1">
      <c r="A23" s="27"/>
      <c r="B23" s="31" t="s">
        <v>135</v>
      </c>
      <c r="C23" s="25"/>
      <c r="D23" s="26"/>
      <c r="E23" s="26"/>
      <c r="F23" s="26"/>
      <c r="G23" s="26"/>
    </row>
    <row r="24" spans="1:7" ht="19.899999999999999" customHeight="1">
      <c r="A24" s="14" t="s">
        <v>44</v>
      </c>
      <c r="B24" s="15" t="s">
        <v>136</v>
      </c>
      <c r="C24" s="29">
        <v>2.4999999999915E-2</v>
      </c>
      <c r="D24" s="30">
        <v>2.5000000000022001E-2</v>
      </c>
      <c r="E24" s="30">
        <v>2.5000000000193E-2</v>
      </c>
      <c r="F24" s="30">
        <v>2.5000000000022001E-2</v>
      </c>
      <c r="G24" s="168"/>
    </row>
    <row r="25" spans="1:7" ht="25.5">
      <c r="A25" s="14" t="s">
        <v>8</v>
      </c>
      <c r="B25" s="15" t="s">
        <v>137</v>
      </c>
      <c r="C25" s="29">
        <v>0</v>
      </c>
      <c r="D25" s="30">
        <v>0</v>
      </c>
      <c r="E25" s="30">
        <v>0</v>
      </c>
      <c r="F25" s="30">
        <v>0</v>
      </c>
      <c r="G25" s="168"/>
    </row>
    <row r="26" spans="1:7" ht="19.899999999999999" customHeight="1">
      <c r="A26" s="14" t="s">
        <v>45</v>
      </c>
      <c r="B26" s="15" t="s">
        <v>138</v>
      </c>
      <c r="C26" s="29">
        <v>2.808302082025E-3</v>
      </c>
      <c r="D26" s="30">
        <v>2.654273073406E-3</v>
      </c>
      <c r="E26" s="30">
        <v>2.293446871978E-3</v>
      </c>
      <c r="F26" s="30">
        <v>2.1707538505689999E-3</v>
      </c>
      <c r="G26" s="168"/>
    </row>
    <row r="27" spans="1:7" ht="19.899999999999999" customHeight="1">
      <c r="A27" s="14" t="s">
        <v>19</v>
      </c>
      <c r="B27" s="15" t="s">
        <v>139</v>
      </c>
      <c r="C27" s="29">
        <v>0</v>
      </c>
      <c r="D27" s="30">
        <v>0</v>
      </c>
      <c r="E27" s="30">
        <v>0</v>
      </c>
      <c r="F27" s="30">
        <v>0</v>
      </c>
      <c r="G27" s="168"/>
    </row>
    <row r="28" spans="1:7" ht="19.899999999999999" customHeight="1">
      <c r="A28" s="14" t="s">
        <v>46</v>
      </c>
      <c r="B28" s="15" t="s">
        <v>140</v>
      </c>
      <c r="C28" s="29">
        <v>0</v>
      </c>
      <c r="D28" s="30">
        <v>0</v>
      </c>
      <c r="E28" s="30">
        <v>0</v>
      </c>
      <c r="F28" s="30">
        <v>0</v>
      </c>
      <c r="G28" s="168"/>
    </row>
    <row r="29" spans="1:7" ht="19.899999999999999" customHeight="1">
      <c r="A29" s="14" t="s">
        <v>20</v>
      </c>
      <c r="B29" s="15" t="s">
        <v>141</v>
      </c>
      <c r="C29" s="29">
        <v>0</v>
      </c>
      <c r="D29" s="30">
        <v>0</v>
      </c>
      <c r="E29" s="30">
        <v>0</v>
      </c>
      <c r="F29" s="30">
        <v>0</v>
      </c>
      <c r="G29" s="168"/>
    </row>
    <row r="30" spans="1:7" ht="19.899999999999999" customHeight="1">
      <c r="A30" s="14" t="s">
        <v>47</v>
      </c>
      <c r="B30" s="15" t="s">
        <v>142</v>
      </c>
      <c r="C30" s="29">
        <v>2.780830208194E-2</v>
      </c>
      <c r="D30" s="30">
        <v>2.7654273073428E-2</v>
      </c>
      <c r="E30" s="30">
        <v>2.7293446872171001E-2</v>
      </c>
      <c r="F30" s="30">
        <v>2.7170753850590999E-2</v>
      </c>
      <c r="G30" s="168"/>
    </row>
    <row r="31" spans="1:7" ht="19.899999999999999" customHeight="1">
      <c r="A31" s="14" t="s">
        <v>21</v>
      </c>
      <c r="B31" s="15" t="s">
        <v>143</v>
      </c>
      <c r="C31" s="29">
        <v>0.107808</v>
      </c>
      <c r="D31" s="30">
        <v>0.107654</v>
      </c>
      <c r="E31" s="30">
        <v>0.107293</v>
      </c>
      <c r="F31" s="30">
        <v>0.107171</v>
      </c>
      <c r="G31" s="168"/>
    </row>
    <row r="32" spans="1:7" ht="19.5" customHeight="1">
      <c r="A32" s="14" t="s">
        <v>48</v>
      </c>
      <c r="B32" s="15" t="s">
        <v>144</v>
      </c>
      <c r="C32" s="37">
        <v>0.18066361434778599</v>
      </c>
      <c r="D32" s="38">
        <v>0.18970129560256799</v>
      </c>
      <c r="E32" s="38">
        <v>0.16417294569077101</v>
      </c>
      <c r="F32" s="38">
        <v>0.17039664653834699</v>
      </c>
      <c r="G32" s="170"/>
    </row>
    <row r="33" spans="1:7" ht="19.899999999999999" customHeight="1">
      <c r="A33" s="27"/>
      <c r="B33" s="24" t="s">
        <v>145</v>
      </c>
      <c r="C33" s="25"/>
      <c r="D33" s="26"/>
      <c r="E33" s="26"/>
      <c r="F33" s="26"/>
      <c r="G33" s="26"/>
    </row>
    <row r="34" spans="1:7" ht="19.899999999999999" customHeight="1">
      <c r="A34" s="14" t="s">
        <v>49</v>
      </c>
      <c r="B34" s="15" t="s">
        <v>146</v>
      </c>
      <c r="C34" s="147">
        <v>21333076371.550003</v>
      </c>
      <c r="D34" s="147">
        <v>21407110926</v>
      </c>
      <c r="E34" s="147">
        <v>20813598314</v>
      </c>
      <c r="F34" s="147">
        <v>20732286945</v>
      </c>
      <c r="G34" s="171"/>
    </row>
    <row r="35" spans="1:7" ht="19.899999999999999" customHeight="1">
      <c r="A35" s="14" t="s">
        <v>50</v>
      </c>
      <c r="B35" s="15" t="s">
        <v>147</v>
      </c>
      <c r="C35" s="30">
        <v>0.14368511278238</v>
      </c>
      <c r="D35" s="30">
        <v>0.144763941246359</v>
      </c>
      <c r="E35" s="30">
        <v>0.13473653402536101</v>
      </c>
      <c r="F35" s="30">
        <v>0.135497509161744</v>
      </c>
      <c r="G35" s="168"/>
    </row>
    <row r="36" spans="1:7" ht="19.899999999999999" customHeight="1">
      <c r="A36" s="27"/>
      <c r="B36" s="31" t="s">
        <v>148</v>
      </c>
      <c r="C36" s="25"/>
      <c r="D36" s="26"/>
      <c r="E36" s="26"/>
      <c r="F36" s="26"/>
      <c r="G36" s="26"/>
    </row>
    <row r="37" spans="1:7" ht="25.5">
      <c r="A37" s="14" t="s">
        <v>22</v>
      </c>
      <c r="B37" s="15" t="s">
        <v>149</v>
      </c>
      <c r="C37" s="29">
        <v>0</v>
      </c>
      <c r="D37" s="30">
        <v>0</v>
      </c>
      <c r="E37" s="30">
        <v>0</v>
      </c>
      <c r="F37" s="30">
        <v>0</v>
      </c>
      <c r="G37" s="168"/>
    </row>
    <row r="38" spans="1:7" ht="19.899999999999999" customHeight="1">
      <c r="A38" s="14" t="s">
        <v>23</v>
      </c>
      <c r="B38" s="39" t="s">
        <v>132</v>
      </c>
      <c r="C38" s="29">
        <v>0</v>
      </c>
      <c r="D38" s="30">
        <v>0</v>
      </c>
      <c r="E38" s="30">
        <v>0</v>
      </c>
      <c r="F38" s="30">
        <v>0</v>
      </c>
      <c r="G38" s="168"/>
    </row>
    <row r="39" spans="1:7" ht="19.899999999999999" customHeight="1">
      <c r="A39" s="14" t="s">
        <v>24</v>
      </c>
      <c r="B39" s="15" t="s">
        <v>150</v>
      </c>
      <c r="C39" s="29">
        <v>0.03</v>
      </c>
      <c r="D39" s="30">
        <v>0.03</v>
      </c>
      <c r="E39" s="30">
        <v>0.03</v>
      </c>
      <c r="F39" s="30">
        <v>0.03</v>
      </c>
      <c r="G39" s="168"/>
    </row>
    <row r="40" spans="1:7" ht="19.899999999999999" customHeight="1">
      <c r="A40" s="40"/>
      <c r="B40" s="31" t="s">
        <v>151</v>
      </c>
      <c r="C40" s="41"/>
      <c r="D40" s="42"/>
      <c r="E40" s="42"/>
      <c r="F40" s="42"/>
      <c r="G40" s="42"/>
    </row>
    <row r="41" spans="1:7" ht="19.899999999999999" customHeight="1">
      <c r="A41" s="14" t="s">
        <v>25</v>
      </c>
      <c r="B41" s="15" t="s">
        <v>152</v>
      </c>
      <c r="C41" s="29">
        <v>0</v>
      </c>
      <c r="D41" s="30">
        <v>0</v>
      </c>
      <c r="E41" s="30">
        <v>0</v>
      </c>
      <c r="F41" s="30">
        <v>0</v>
      </c>
      <c r="G41" s="168"/>
    </row>
    <row r="42" spans="1:7" ht="19.899999999999999" customHeight="1">
      <c r="A42" s="14" t="s">
        <v>26</v>
      </c>
      <c r="B42" s="43" t="s">
        <v>153</v>
      </c>
      <c r="C42" s="29">
        <v>0.03</v>
      </c>
      <c r="D42" s="30">
        <v>0.03</v>
      </c>
      <c r="E42" s="30">
        <v>0.03</v>
      </c>
      <c r="F42" s="30">
        <v>0.03</v>
      </c>
      <c r="G42" s="168"/>
    </row>
    <row r="43" spans="1:7" ht="19.899999999999999" customHeight="1">
      <c r="A43" s="27"/>
      <c r="B43" s="24" t="s">
        <v>154</v>
      </c>
      <c r="C43" s="25"/>
      <c r="D43" s="26"/>
      <c r="E43" s="26"/>
      <c r="F43" s="26"/>
      <c r="G43" s="26"/>
    </row>
    <row r="44" spans="1:7" ht="25.5">
      <c r="A44" s="14" t="s">
        <v>51</v>
      </c>
      <c r="B44" s="15" t="s">
        <v>155</v>
      </c>
      <c r="C44" s="141">
        <v>3608414960.2267509</v>
      </c>
      <c r="D44" s="140">
        <v>3436062805</v>
      </c>
      <c r="E44" s="140">
        <v>3279718299</v>
      </c>
      <c r="F44" s="140">
        <v>3073753148</v>
      </c>
      <c r="G44" s="167"/>
    </row>
    <row r="45" spans="1:7" ht="19.899999999999999" customHeight="1">
      <c r="A45" s="14" t="s">
        <v>27</v>
      </c>
      <c r="B45" s="15" t="s">
        <v>156</v>
      </c>
      <c r="C45" s="141">
        <v>2231620651.6086669</v>
      </c>
      <c r="D45" s="140">
        <v>2251225999</v>
      </c>
      <c r="E45" s="140">
        <v>2285492611</v>
      </c>
      <c r="F45" s="140">
        <v>2342433577</v>
      </c>
      <c r="G45" s="167"/>
    </row>
    <row r="46" spans="1:7" ht="19.899999999999999" customHeight="1">
      <c r="A46" s="14" t="s">
        <v>28</v>
      </c>
      <c r="B46" s="15" t="s">
        <v>157</v>
      </c>
      <c r="C46" s="141">
        <v>442634478.5983333</v>
      </c>
      <c r="D46" s="140">
        <v>445701011</v>
      </c>
      <c r="E46" s="140">
        <v>511664069</v>
      </c>
      <c r="F46" s="140">
        <v>644295354</v>
      </c>
      <c r="G46" s="167"/>
    </row>
    <row r="47" spans="1:7" ht="19.899999999999999" customHeight="1">
      <c r="A47" s="14" t="s">
        <v>52</v>
      </c>
      <c r="B47" s="15" t="s">
        <v>158</v>
      </c>
      <c r="C47" s="141">
        <v>1788986173.0103333</v>
      </c>
      <c r="D47" s="140">
        <v>1805524987</v>
      </c>
      <c r="E47" s="140">
        <v>1773828542</v>
      </c>
      <c r="F47" s="140">
        <v>1698138223</v>
      </c>
      <c r="G47" s="167"/>
    </row>
    <row r="48" spans="1:7" ht="19.899999999999999" customHeight="1">
      <c r="A48" s="14" t="s">
        <v>53</v>
      </c>
      <c r="B48" s="15" t="s">
        <v>159</v>
      </c>
      <c r="C48" s="37">
        <v>2.028602346647038</v>
      </c>
      <c r="D48" s="44">
        <v>1.919759974162496</v>
      </c>
      <c r="E48" s="44">
        <v>1.8696981772507939</v>
      </c>
      <c r="F48" s="44">
        <v>1.8303356440278249</v>
      </c>
      <c r="G48" s="172"/>
    </row>
    <row r="49" spans="1:7" ht="19.899999999999999" customHeight="1">
      <c r="A49" s="27"/>
      <c r="B49" s="24" t="s">
        <v>160</v>
      </c>
      <c r="C49" s="25"/>
      <c r="D49" s="26"/>
      <c r="E49" s="26"/>
      <c r="F49" s="26"/>
      <c r="G49" s="26"/>
    </row>
    <row r="50" spans="1:7" ht="19.899999999999999" customHeight="1">
      <c r="A50" s="14" t="s">
        <v>54</v>
      </c>
      <c r="B50" s="15" t="s">
        <v>161</v>
      </c>
      <c r="C50" s="147">
        <v>16542004691.439999</v>
      </c>
      <c r="D50" s="147">
        <v>16525463922</v>
      </c>
      <c r="E50" s="147">
        <v>16173381267</v>
      </c>
      <c r="F50" s="147">
        <v>16099636034</v>
      </c>
      <c r="G50" s="171"/>
    </row>
    <row r="51" spans="1:7" ht="19.899999999999999" customHeight="1">
      <c r="A51" s="14" t="s">
        <v>55</v>
      </c>
      <c r="B51" s="15" t="s">
        <v>162</v>
      </c>
      <c r="C51" s="147">
        <v>11416470683.789999</v>
      </c>
      <c r="D51" s="147">
        <v>11513408723</v>
      </c>
      <c r="E51" s="147">
        <v>11540050149</v>
      </c>
      <c r="F51" s="147">
        <v>11366955440</v>
      </c>
      <c r="G51" s="171"/>
    </row>
    <row r="52" spans="1:7" ht="19.899999999999999" customHeight="1">
      <c r="A52" s="14" t="s">
        <v>56</v>
      </c>
      <c r="B52" s="15" t="s">
        <v>163</v>
      </c>
      <c r="C52" s="30">
        <v>1.448959590894201</v>
      </c>
      <c r="D52" s="30">
        <v>1.4353233103775189</v>
      </c>
      <c r="E52" s="30">
        <v>1.4015000852896791</v>
      </c>
      <c r="F52" s="30">
        <v>1.4163542839927621</v>
      </c>
      <c r="G52" s="168"/>
    </row>
  </sheetData>
  <hyperlinks>
    <hyperlink ref="A1" location="Index!A1" display="&lt;- zurück" xr:uid="{A89DAF94-9750-4776-B304-BC94E9877DCA}"/>
  </hyperlinks>
  <pageMargins left="0.7" right="0.7" top="0.75" bottom="0.75" header="0.3" footer="0.3"/>
  <pageSetup paperSize="9" orientation="portrait" horizontalDpi="200" verticalDpi="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0E490-6173-4036-BD07-0671E0CCF48A}">
  <dimension ref="A1:E17"/>
  <sheetViews>
    <sheetView showGridLines="0" zoomScaleNormal="100" zoomScaleSheetLayoutView="100" workbookViewId="0">
      <selection activeCell="C26" sqref="C26"/>
    </sheetView>
  </sheetViews>
  <sheetFormatPr baseColWidth="10" defaultColWidth="9.140625" defaultRowHeight="12.75"/>
  <cols>
    <col min="1" max="1" width="9.140625" style="78"/>
    <col min="2" max="2" width="63.7109375" style="78" customWidth="1"/>
    <col min="3" max="3" width="22.85546875" style="78" customWidth="1"/>
    <col min="4" max="4" width="30.140625" style="78" bestFit="1" customWidth="1"/>
    <col min="5" max="5" width="28.28515625" style="78" bestFit="1" customWidth="1"/>
    <col min="6" max="16384" width="9.140625" style="78"/>
  </cols>
  <sheetData>
    <row r="1" spans="1:5" ht="12.75" customHeight="1">
      <c r="A1" s="6" t="s">
        <v>81</v>
      </c>
    </row>
    <row r="2" spans="1:5" ht="12.75" customHeight="1">
      <c r="B2" s="1"/>
      <c r="C2" s="2"/>
      <c r="D2" s="2"/>
      <c r="E2" s="2"/>
    </row>
    <row r="3" spans="1:5" ht="24" customHeight="1">
      <c r="A3" s="45" t="s">
        <v>182</v>
      </c>
      <c r="B3" s="53"/>
    </row>
    <row r="4" spans="1:5" ht="16.899999999999999" customHeight="1">
      <c r="A4" s="53"/>
      <c r="B4" s="53"/>
    </row>
    <row r="5" spans="1:5">
      <c r="C5" s="11" t="s">
        <v>117</v>
      </c>
    </row>
    <row r="6" spans="1:5" ht="25.5">
      <c r="A6" s="133"/>
      <c r="B6" s="134"/>
      <c r="C6" s="51" t="s">
        <v>164</v>
      </c>
    </row>
    <row r="7" spans="1:5" ht="14.45" customHeight="1">
      <c r="A7" s="135"/>
      <c r="B7" s="136"/>
      <c r="C7" s="51" t="s">
        <v>12</v>
      </c>
    </row>
    <row r="8" spans="1:5">
      <c r="A8" s="4">
        <v>1</v>
      </c>
      <c r="B8" s="123" t="str">
        <f>CONCATENATE("Risikogewichteter Positionsbetrag per ",'Ref Date'!D3)</f>
        <v>Risikogewichteter Positionsbetrag per Jun 24</v>
      </c>
      <c r="C8" s="151">
        <v>6228244114.7299995</v>
      </c>
    </row>
    <row r="9" spans="1:5">
      <c r="A9" s="5">
        <v>2</v>
      </c>
      <c r="B9" s="124" t="s">
        <v>184</v>
      </c>
      <c r="C9" s="151">
        <v>85983743.540000007</v>
      </c>
    </row>
    <row r="10" spans="1:5">
      <c r="A10" s="5">
        <v>3</v>
      </c>
      <c r="B10" s="124" t="s">
        <v>185</v>
      </c>
      <c r="C10" s="151">
        <v>143090748.53</v>
      </c>
    </row>
    <row r="11" spans="1:5">
      <c r="A11" s="5">
        <v>4</v>
      </c>
      <c r="B11" s="124" t="s">
        <v>186</v>
      </c>
      <c r="C11" s="151">
        <v>25662121.75</v>
      </c>
    </row>
    <row r="12" spans="1:5">
      <c r="A12" s="5">
        <v>5</v>
      </c>
      <c r="B12" s="124" t="s">
        <v>187</v>
      </c>
      <c r="C12" s="151">
        <v>0</v>
      </c>
    </row>
    <row r="13" spans="1:5">
      <c r="A13" s="5">
        <v>6</v>
      </c>
      <c r="B13" s="124" t="s">
        <v>188</v>
      </c>
      <c r="C13" s="151">
        <v>0</v>
      </c>
    </row>
    <row r="14" spans="1:5">
      <c r="A14" s="5">
        <v>7</v>
      </c>
      <c r="B14" s="124" t="s">
        <v>189</v>
      </c>
      <c r="C14" s="151">
        <v>1061173.3700000001</v>
      </c>
    </row>
    <row r="15" spans="1:5">
      <c r="A15" s="5">
        <v>8</v>
      </c>
      <c r="B15" s="124" t="s">
        <v>190</v>
      </c>
      <c r="C15" s="151">
        <v>-23527524.879999999</v>
      </c>
    </row>
    <row r="16" spans="1:5">
      <c r="A16" s="4">
        <v>9</v>
      </c>
      <c r="B16" s="123" t="str">
        <f>CONCATENATE("Risikogewichteter Positionsbetrag per ",'Ref Date'!D2)</f>
        <v>Risikogewichteter Positionsbetrag per Sep 24</v>
      </c>
      <c r="C16" s="151">
        <v>6460514377.04</v>
      </c>
    </row>
    <row r="17" spans="2:3">
      <c r="B17" s="3"/>
      <c r="C17" s="3"/>
    </row>
  </sheetData>
  <mergeCells count="2">
    <mergeCell ref="A6:B6"/>
    <mergeCell ref="A7:B7"/>
  </mergeCells>
  <hyperlinks>
    <hyperlink ref="A1" location="Index!A1" display="&lt;- zurück" xr:uid="{134B7454-5EBB-4D92-A61E-DBF5843575FC}"/>
  </hyperlinks>
  <pageMargins left="0.7" right="0.7" top="0.75" bottom="0.75" header="0.3" footer="0.3"/>
  <pageSetup scale="6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7C70E9-5737-497B-B4C9-1BBC62B3D156}">
  <sheetPr>
    <pageSetUpPr fitToPage="1"/>
  </sheetPr>
  <dimension ref="A1:K57"/>
  <sheetViews>
    <sheetView showGridLines="0" zoomScaleNormal="100" workbookViewId="0">
      <selection activeCell="A5" sqref="A5"/>
    </sheetView>
  </sheetViews>
  <sheetFormatPr baseColWidth="10" defaultColWidth="8.85546875" defaultRowHeight="12.75"/>
  <cols>
    <col min="1" max="1" width="10.85546875" style="46" customWidth="1"/>
    <col min="2" max="2" width="65.7109375" style="46" customWidth="1"/>
    <col min="3" max="10" width="21.85546875" style="46" customWidth="1"/>
    <col min="11" max="16384" width="8.85546875" style="46"/>
  </cols>
  <sheetData>
    <row r="1" spans="1:11" ht="12.75" customHeight="1">
      <c r="A1" s="6" t="s">
        <v>81</v>
      </c>
    </row>
    <row r="2" spans="1:11" ht="12.75" customHeight="1"/>
    <row r="3" spans="1:11" ht="24" customHeight="1">
      <c r="A3" s="45" t="s">
        <v>191</v>
      </c>
      <c r="B3" s="17"/>
      <c r="C3" s="47"/>
      <c r="D3" s="47"/>
      <c r="E3" s="47"/>
      <c r="F3" s="47"/>
      <c r="G3" s="47"/>
      <c r="H3" s="47"/>
      <c r="I3" s="47"/>
      <c r="J3" s="47"/>
    </row>
    <row r="4" spans="1:11" ht="19.149999999999999" customHeight="1">
      <c r="A4" s="79"/>
      <c r="B4" s="47"/>
      <c r="C4" s="47"/>
      <c r="D4" s="47"/>
      <c r="E4" s="47"/>
      <c r="F4" s="47"/>
      <c r="G4" s="47"/>
      <c r="H4" s="47"/>
      <c r="I4" s="47"/>
      <c r="J4" s="47"/>
    </row>
    <row r="5" spans="1:11" ht="19.899999999999999" customHeight="1">
      <c r="A5" s="47"/>
      <c r="B5" s="122" t="s">
        <v>195</v>
      </c>
      <c r="C5" s="47"/>
    </row>
    <row r="6" spans="1:11" ht="19.899999999999999" customHeight="1">
      <c r="A6" s="47"/>
      <c r="B6" s="121"/>
      <c r="C6" s="47"/>
      <c r="J6" s="11" t="s">
        <v>37</v>
      </c>
    </row>
    <row r="7" spans="1:11" ht="19.899999999999999" customHeight="1">
      <c r="A7" s="47"/>
      <c r="B7" s="48"/>
      <c r="C7" s="50" t="s">
        <v>12</v>
      </c>
      <c r="D7" s="111" t="s">
        <v>11</v>
      </c>
      <c r="E7" s="111" t="s">
        <v>10</v>
      </c>
      <c r="F7" s="111" t="s">
        <v>13</v>
      </c>
      <c r="G7" s="111" t="s">
        <v>14</v>
      </c>
      <c r="H7" s="111" t="s">
        <v>29</v>
      </c>
      <c r="I7" s="111" t="s">
        <v>30</v>
      </c>
      <c r="J7" s="22" t="s">
        <v>31</v>
      </c>
      <c r="K7" s="152"/>
    </row>
    <row r="8" spans="1:11" s="49" customFormat="1" ht="19.149999999999999" customHeight="1">
      <c r="C8" s="137" t="s">
        <v>193</v>
      </c>
      <c r="D8" s="137"/>
      <c r="E8" s="137"/>
      <c r="F8" s="137"/>
      <c r="G8" s="137" t="s">
        <v>194</v>
      </c>
      <c r="H8" s="137"/>
      <c r="I8" s="137"/>
      <c r="J8" s="137"/>
      <c r="K8" s="153"/>
    </row>
    <row r="9" spans="1:11" ht="19.899999999999999" customHeight="1">
      <c r="A9" s="50" t="s">
        <v>177</v>
      </c>
      <c r="B9" s="52" t="s">
        <v>198</v>
      </c>
      <c r="C9" s="120">
        <f>'Ref Date'!C2</f>
        <v>45565</v>
      </c>
      <c r="D9" s="120">
        <f>EOMONTH(C9,-3)</f>
        <v>45473</v>
      </c>
      <c r="E9" s="120">
        <f>EOMONTH(C9,-6)</f>
        <v>45382</v>
      </c>
      <c r="F9" s="120">
        <f>EOMONTH(C9,-9)</f>
        <v>45291</v>
      </c>
      <c r="G9" s="120">
        <f>C9</f>
        <v>45565</v>
      </c>
      <c r="H9" s="120">
        <f>D9</f>
        <v>45473</v>
      </c>
      <c r="I9" s="120">
        <f>E9</f>
        <v>45382</v>
      </c>
      <c r="J9" s="120">
        <f>F9</f>
        <v>45291</v>
      </c>
      <c r="K9" s="152"/>
    </row>
    <row r="10" spans="1:11" ht="25.5">
      <c r="A10" s="77" t="s">
        <v>176</v>
      </c>
      <c r="B10" s="52" t="s">
        <v>199</v>
      </c>
      <c r="C10" s="119">
        <v>12</v>
      </c>
      <c r="D10" s="119">
        <v>12</v>
      </c>
      <c r="E10" s="119">
        <v>12</v>
      </c>
      <c r="F10" s="119">
        <v>12</v>
      </c>
      <c r="G10" s="119">
        <v>12</v>
      </c>
      <c r="H10" s="119">
        <v>12</v>
      </c>
      <c r="I10" s="119">
        <v>12</v>
      </c>
      <c r="J10" s="119">
        <v>12</v>
      </c>
      <c r="K10" s="152"/>
    </row>
    <row r="11" spans="1:11" ht="19.899999999999999" customHeight="1">
      <c r="A11" s="117" t="s">
        <v>196</v>
      </c>
      <c r="B11" s="116"/>
      <c r="C11" s="155"/>
      <c r="D11" s="155"/>
      <c r="E11" s="155"/>
      <c r="F11" s="155"/>
      <c r="G11" s="155"/>
      <c r="H11" s="155"/>
      <c r="I11" s="155"/>
      <c r="J11" s="156"/>
      <c r="K11" s="152"/>
    </row>
    <row r="12" spans="1:11" ht="19.149999999999999" customHeight="1">
      <c r="A12" s="50" t="s">
        <v>35</v>
      </c>
      <c r="B12" s="52" t="s">
        <v>167</v>
      </c>
      <c r="C12" s="157"/>
      <c r="D12" s="158"/>
      <c r="E12" s="158"/>
      <c r="F12" s="159"/>
      <c r="G12" s="140">
        <v>3608414960.2267509</v>
      </c>
      <c r="H12" s="140">
        <v>3436062804.9265823</v>
      </c>
      <c r="I12" s="140">
        <v>3279718299.4999166</v>
      </c>
      <c r="J12" s="140">
        <v>3073753147.7636666</v>
      </c>
      <c r="K12" s="152"/>
    </row>
    <row r="13" spans="1:11" ht="19.899999999999999" customHeight="1">
      <c r="A13" s="117" t="s">
        <v>197</v>
      </c>
      <c r="B13" s="116"/>
      <c r="C13" s="155"/>
      <c r="D13" s="155"/>
      <c r="E13" s="155"/>
      <c r="F13" s="155"/>
      <c r="G13" s="155"/>
      <c r="H13" s="155"/>
      <c r="I13" s="155"/>
      <c r="J13" s="156"/>
      <c r="K13" s="152"/>
    </row>
    <row r="14" spans="1:11" ht="19.899999999999999" customHeight="1">
      <c r="A14" s="50" t="s">
        <v>38</v>
      </c>
      <c r="B14" s="52" t="s">
        <v>200</v>
      </c>
      <c r="C14" s="140">
        <v>11149014109.316666</v>
      </c>
      <c r="D14" s="140">
        <v>10994749124.441666</v>
      </c>
      <c r="E14" s="140">
        <v>10857645652.550001</v>
      </c>
      <c r="F14" s="140">
        <v>10750610336.358334</v>
      </c>
      <c r="G14" s="140">
        <v>814728001.51883352</v>
      </c>
      <c r="H14" s="140">
        <v>801046094.31949997</v>
      </c>
      <c r="I14" s="140">
        <v>792581941.03275013</v>
      </c>
      <c r="J14" s="140">
        <v>788497125.72283351</v>
      </c>
      <c r="K14" s="152"/>
    </row>
    <row r="15" spans="1:11" ht="19.899999999999999" customHeight="1">
      <c r="A15" s="50" t="s">
        <v>39</v>
      </c>
      <c r="B15" s="118" t="s">
        <v>165</v>
      </c>
      <c r="C15" s="140">
        <v>7262964135.9416666</v>
      </c>
      <c r="D15" s="140">
        <v>7153487075.7666674</v>
      </c>
      <c r="E15" s="140">
        <v>7005870720.7083321</v>
      </c>
      <c r="F15" s="140">
        <v>6878353698.8166666</v>
      </c>
      <c r="G15" s="140">
        <v>363148206.79708338</v>
      </c>
      <c r="H15" s="140">
        <v>357674353.78833336</v>
      </c>
      <c r="I15" s="140">
        <v>350293536.03541666</v>
      </c>
      <c r="J15" s="140">
        <v>343917684.94083339</v>
      </c>
      <c r="K15" s="152"/>
    </row>
    <row r="16" spans="1:11" ht="19.899999999999999" customHeight="1">
      <c r="A16" s="50" t="s">
        <v>40</v>
      </c>
      <c r="B16" s="118" t="s">
        <v>166</v>
      </c>
      <c r="C16" s="140">
        <v>3836049879.0333333</v>
      </c>
      <c r="D16" s="140">
        <v>3771132129.7666664</v>
      </c>
      <c r="E16" s="140">
        <v>3779280588.3166671</v>
      </c>
      <c r="F16" s="140">
        <v>3814535628.0083327</v>
      </c>
      <c r="G16" s="140">
        <v>451579794.72174996</v>
      </c>
      <c r="H16" s="140">
        <v>443371740.53116661</v>
      </c>
      <c r="I16" s="140">
        <v>442288404.99733329</v>
      </c>
      <c r="J16" s="140">
        <v>444579440.78200006</v>
      </c>
      <c r="K16" s="152"/>
    </row>
    <row r="17" spans="1:11" ht="19.899999999999999" customHeight="1">
      <c r="A17" s="50" t="s">
        <v>41</v>
      </c>
      <c r="B17" s="52" t="s">
        <v>201</v>
      </c>
      <c r="C17" s="140">
        <v>2539140980.3333335</v>
      </c>
      <c r="D17" s="140">
        <v>2590521599.0333333</v>
      </c>
      <c r="E17" s="140">
        <v>2651896119.5999999</v>
      </c>
      <c r="F17" s="140">
        <v>2767787403.9499993</v>
      </c>
      <c r="G17" s="140">
        <v>992569991.26791668</v>
      </c>
      <c r="H17" s="140">
        <v>1021697227.1266667</v>
      </c>
      <c r="I17" s="140">
        <v>1060895472.8566667</v>
      </c>
      <c r="J17" s="140">
        <v>1119357071.595</v>
      </c>
      <c r="K17" s="152"/>
    </row>
    <row r="18" spans="1:11" ht="40.15" customHeight="1">
      <c r="A18" s="50" t="s">
        <v>42</v>
      </c>
      <c r="B18" s="118" t="s">
        <v>202</v>
      </c>
      <c r="C18" s="140">
        <v>312075617.0583334</v>
      </c>
      <c r="D18" s="140">
        <v>314412479.80000001</v>
      </c>
      <c r="E18" s="140">
        <v>328551610.4666667</v>
      </c>
      <c r="F18" s="140">
        <v>343409647.60000002</v>
      </c>
      <c r="G18" s="140">
        <v>73720897.431250006</v>
      </c>
      <c r="H18" s="140">
        <v>74332092.86999999</v>
      </c>
      <c r="I18" s="140">
        <v>78283587.50333333</v>
      </c>
      <c r="J18" s="140">
        <v>82333169.00666666</v>
      </c>
      <c r="K18" s="152"/>
    </row>
    <row r="19" spans="1:11" ht="19.899999999999999" customHeight="1">
      <c r="A19" s="50" t="s">
        <v>43</v>
      </c>
      <c r="B19" s="118" t="s">
        <v>203</v>
      </c>
      <c r="C19" s="140">
        <v>2212430421.9749999</v>
      </c>
      <c r="D19" s="140">
        <v>2258960996.1500001</v>
      </c>
      <c r="E19" s="140">
        <v>2310256352.291667</v>
      </c>
      <c r="F19" s="140">
        <v>2414527794.4666667</v>
      </c>
      <c r="G19" s="140">
        <v>904214152.53666675</v>
      </c>
      <c r="H19" s="140">
        <v>930217011.17333353</v>
      </c>
      <c r="I19" s="140">
        <v>969523728.51166666</v>
      </c>
      <c r="J19" s="140">
        <v>1027173940.7049999</v>
      </c>
      <c r="K19" s="152"/>
    </row>
    <row r="20" spans="1:11" ht="19.899999999999999" customHeight="1">
      <c r="A20" s="50" t="s">
        <v>44</v>
      </c>
      <c r="B20" s="118" t="s">
        <v>204</v>
      </c>
      <c r="C20" s="140">
        <v>14634941.299999999</v>
      </c>
      <c r="D20" s="140">
        <v>17148123.083333332</v>
      </c>
      <c r="E20" s="140">
        <v>13088156.841666667</v>
      </c>
      <c r="F20" s="140">
        <v>9849961.8833333328</v>
      </c>
      <c r="G20" s="140">
        <v>14634941.299999999</v>
      </c>
      <c r="H20" s="140">
        <v>17148123.083333332</v>
      </c>
      <c r="I20" s="140">
        <v>13088156.841666667</v>
      </c>
      <c r="J20" s="140">
        <v>9849961.8833333328</v>
      </c>
      <c r="K20" s="152"/>
    </row>
    <row r="21" spans="1:11" ht="19.899999999999999" customHeight="1">
      <c r="A21" s="50" t="s">
        <v>45</v>
      </c>
      <c r="B21" s="118" t="s">
        <v>205</v>
      </c>
      <c r="C21" s="160"/>
      <c r="D21" s="161"/>
      <c r="E21" s="161"/>
      <c r="F21" s="161"/>
      <c r="G21" s="140">
        <v>0</v>
      </c>
      <c r="H21" s="140">
        <v>0</v>
      </c>
      <c r="I21" s="140">
        <v>0</v>
      </c>
      <c r="J21" s="140">
        <v>0</v>
      </c>
      <c r="K21" s="152"/>
    </row>
    <row r="22" spans="1:11" ht="19.899999999999999" customHeight="1">
      <c r="A22" s="50" t="s">
        <v>46</v>
      </c>
      <c r="B22" s="52" t="s">
        <v>206</v>
      </c>
      <c r="C22" s="140">
        <v>1993080447.6416664</v>
      </c>
      <c r="D22" s="140">
        <v>2007372232.6333332</v>
      </c>
      <c r="E22" s="140">
        <v>2004918603.5249999</v>
      </c>
      <c r="F22" s="140">
        <v>1978026202.075</v>
      </c>
      <c r="G22" s="140">
        <v>378646934.82791668</v>
      </c>
      <c r="H22" s="140">
        <v>385263831.52291662</v>
      </c>
      <c r="I22" s="140">
        <v>389034989.42500001</v>
      </c>
      <c r="J22" s="140">
        <v>391738470.78333336</v>
      </c>
      <c r="K22" s="152"/>
    </row>
    <row r="23" spans="1:11" ht="25.5">
      <c r="A23" s="50" t="s">
        <v>47</v>
      </c>
      <c r="B23" s="118" t="s">
        <v>207</v>
      </c>
      <c r="C23" s="140">
        <v>193095319.94166663</v>
      </c>
      <c r="D23" s="140">
        <v>198973842.31666669</v>
      </c>
      <c r="E23" s="140">
        <v>204565507.57500002</v>
      </c>
      <c r="F23" s="140">
        <v>213858861.92500004</v>
      </c>
      <c r="G23" s="140">
        <v>193095319.94166663</v>
      </c>
      <c r="H23" s="140">
        <v>198973842.31666669</v>
      </c>
      <c r="I23" s="140">
        <v>204565507.57500002</v>
      </c>
      <c r="J23" s="140">
        <v>213858861.92500004</v>
      </c>
      <c r="K23" s="152"/>
    </row>
    <row r="24" spans="1:11" ht="25.5">
      <c r="A24" s="50" t="s">
        <v>48</v>
      </c>
      <c r="B24" s="118" t="s">
        <v>208</v>
      </c>
      <c r="C24" s="140">
        <v>0</v>
      </c>
      <c r="D24" s="140">
        <v>0</v>
      </c>
      <c r="E24" s="140">
        <v>0</v>
      </c>
      <c r="F24" s="140">
        <v>0</v>
      </c>
      <c r="G24" s="140">
        <v>0</v>
      </c>
      <c r="H24" s="140">
        <v>0</v>
      </c>
      <c r="I24" s="140">
        <v>0</v>
      </c>
      <c r="J24" s="140">
        <v>0</v>
      </c>
      <c r="K24" s="152"/>
    </row>
    <row r="25" spans="1:11" ht="19.899999999999999" customHeight="1">
      <c r="A25" s="50" t="s">
        <v>49</v>
      </c>
      <c r="B25" s="118" t="s">
        <v>209</v>
      </c>
      <c r="C25" s="140">
        <v>1799985127.7</v>
      </c>
      <c r="D25" s="140">
        <v>1808398390.3166666</v>
      </c>
      <c r="E25" s="140">
        <v>1800353095.95</v>
      </c>
      <c r="F25" s="140">
        <v>1764167340.1500003</v>
      </c>
      <c r="G25" s="140">
        <v>185551614.88625002</v>
      </c>
      <c r="H25" s="140">
        <v>186289989.20625004</v>
      </c>
      <c r="I25" s="140">
        <v>184469481.84999999</v>
      </c>
      <c r="J25" s="140">
        <v>177879608.85833335</v>
      </c>
      <c r="K25" s="152"/>
    </row>
    <row r="26" spans="1:11" ht="19.899999999999999" customHeight="1">
      <c r="A26" s="50" t="s">
        <v>50</v>
      </c>
      <c r="B26" s="52" t="s">
        <v>210</v>
      </c>
      <c r="C26" s="140">
        <v>20828471.208333332</v>
      </c>
      <c r="D26" s="140">
        <v>18223066.183333334</v>
      </c>
      <c r="E26" s="140">
        <v>18063535.716666669</v>
      </c>
      <c r="F26" s="140">
        <v>18053068.841666669</v>
      </c>
      <c r="G26" s="140">
        <v>2163236.8666666667</v>
      </c>
      <c r="H26" s="140">
        <v>230.06666666666669</v>
      </c>
      <c r="I26" s="140">
        <v>198.69166666666669</v>
      </c>
      <c r="J26" s="140">
        <v>7781.3416666666672</v>
      </c>
      <c r="K26" s="152"/>
    </row>
    <row r="27" spans="1:11" ht="19.899999999999999" customHeight="1">
      <c r="A27" s="50" t="s">
        <v>51</v>
      </c>
      <c r="B27" s="52" t="s">
        <v>211</v>
      </c>
      <c r="C27" s="140">
        <v>1247164805.8666668</v>
      </c>
      <c r="D27" s="140">
        <v>1236356278.1583335</v>
      </c>
      <c r="E27" s="140">
        <v>1227806341.2916667</v>
      </c>
      <c r="F27" s="140">
        <v>1219559963.9083333</v>
      </c>
      <c r="G27" s="140">
        <v>43512487.127333336</v>
      </c>
      <c r="H27" s="140">
        <v>43218615.563666664</v>
      </c>
      <c r="I27" s="140">
        <v>42980009.293583333</v>
      </c>
      <c r="J27" s="140">
        <v>42833127.733916678</v>
      </c>
      <c r="K27" s="152"/>
    </row>
    <row r="28" spans="1:11" ht="19.899999999999999" customHeight="1">
      <c r="A28" s="50" t="s">
        <v>52</v>
      </c>
      <c r="B28" s="52" t="s">
        <v>212</v>
      </c>
      <c r="C28" s="157"/>
      <c r="D28" s="158"/>
      <c r="E28" s="158"/>
      <c r="F28" s="159"/>
      <c r="G28" s="140">
        <v>2231620651.6086669</v>
      </c>
      <c r="H28" s="140">
        <v>2251225998.5994172</v>
      </c>
      <c r="I28" s="140">
        <v>2285492611.2996669</v>
      </c>
      <c r="J28" s="140">
        <v>2342433577.1767502</v>
      </c>
      <c r="K28" s="152"/>
    </row>
    <row r="29" spans="1:11" ht="19.899999999999999" customHeight="1">
      <c r="A29" s="117" t="s">
        <v>213</v>
      </c>
      <c r="B29" s="116"/>
      <c r="C29" s="155"/>
      <c r="D29" s="155"/>
      <c r="E29" s="155"/>
      <c r="F29" s="155"/>
      <c r="G29" s="155"/>
      <c r="H29" s="155"/>
      <c r="I29" s="155"/>
      <c r="J29" s="156"/>
      <c r="K29" s="152"/>
    </row>
    <row r="30" spans="1:11" ht="19.899999999999999" customHeight="1">
      <c r="A30" s="50" t="s">
        <v>53</v>
      </c>
      <c r="B30" s="52" t="s">
        <v>214</v>
      </c>
      <c r="C30" s="140">
        <v>0</v>
      </c>
      <c r="D30" s="140">
        <v>0</v>
      </c>
      <c r="E30" s="140">
        <v>0</v>
      </c>
      <c r="F30" s="140">
        <v>0</v>
      </c>
      <c r="G30" s="140">
        <v>0</v>
      </c>
      <c r="H30" s="140">
        <v>0</v>
      </c>
      <c r="I30" s="140">
        <v>0</v>
      </c>
      <c r="J30" s="140">
        <v>0</v>
      </c>
      <c r="K30" s="152"/>
    </row>
    <row r="31" spans="1:11" ht="19.899999999999999" customHeight="1">
      <c r="A31" s="50" t="s">
        <v>54</v>
      </c>
      <c r="B31" s="52" t="s">
        <v>215</v>
      </c>
      <c r="C31" s="140">
        <v>307589310.64166671</v>
      </c>
      <c r="D31" s="140">
        <v>301835255.57499999</v>
      </c>
      <c r="E31" s="140">
        <v>363114422.41666669</v>
      </c>
      <c r="F31" s="140">
        <v>480815724.89166659</v>
      </c>
      <c r="G31" s="140">
        <v>242506666.60833335</v>
      </c>
      <c r="H31" s="140">
        <v>237856279.5</v>
      </c>
      <c r="I31" s="140">
        <v>299960163.34583336</v>
      </c>
      <c r="J31" s="140">
        <v>424656249.16666669</v>
      </c>
      <c r="K31" s="152"/>
    </row>
    <row r="32" spans="1:11" ht="19.899999999999999" customHeight="1">
      <c r="A32" s="50" t="s">
        <v>55</v>
      </c>
      <c r="B32" s="52" t="s">
        <v>216</v>
      </c>
      <c r="C32" s="140">
        <v>228583731.14999998</v>
      </c>
      <c r="D32" s="140">
        <v>241307959.16666663</v>
      </c>
      <c r="E32" s="140">
        <v>249741805.58333334</v>
      </c>
      <c r="F32" s="140">
        <v>253400988.96499994</v>
      </c>
      <c r="G32" s="140">
        <v>200127811.98999998</v>
      </c>
      <c r="H32" s="140">
        <v>207844731.67333332</v>
      </c>
      <c r="I32" s="140">
        <v>211703905.62333333</v>
      </c>
      <c r="J32" s="140">
        <v>219639104.91299999</v>
      </c>
      <c r="K32" s="152"/>
    </row>
    <row r="33" spans="1:11" ht="60" customHeight="1">
      <c r="A33" s="50" t="s">
        <v>175</v>
      </c>
      <c r="B33" s="52" t="s">
        <v>217</v>
      </c>
      <c r="C33" s="157"/>
      <c r="D33" s="158"/>
      <c r="E33" s="158"/>
      <c r="F33" s="159"/>
      <c r="G33" s="140">
        <v>0</v>
      </c>
      <c r="H33" s="140">
        <v>0</v>
      </c>
      <c r="I33" s="140">
        <v>0</v>
      </c>
      <c r="J33" s="140">
        <v>0</v>
      </c>
      <c r="K33" s="152"/>
    </row>
    <row r="34" spans="1:11" ht="25.5">
      <c r="A34" s="50" t="s">
        <v>174</v>
      </c>
      <c r="B34" s="52" t="s">
        <v>218</v>
      </c>
      <c r="C34" s="157"/>
      <c r="D34" s="158"/>
      <c r="E34" s="158"/>
      <c r="F34" s="159"/>
      <c r="G34" s="140">
        <v>0</v>
      </c>
      <c r="H34" s="140">
        <v>0</v>
      </c>
      <c r="I34" s="140">
        <v>0</v>
      </c>
      <c r="J34" s="140">
        <v>0</v>
      </c>
      <c r="K34" s="152"/>
    </row>
    <row r="35" spans="1:11" ht="19.899999999999999" customHeight="1">
      <c r="A35" s="50" t="s">
        <v>56</v>
      </c>
      <c r="B35" s="52" t="s">
        <v>219</v>
      </c>
      <c r="C35" s="140">
        <v>536173041.79166669</v>
      </c>
      <c r="D35" s="140">
        <v>543143214.74166667</v>
      </c>
      <c r="E35" s="140">
        <v>612856228</v>
      </c>
      <c r="F35" s="140">
        <v>734216713.85666656</v>
      </c>
      <c r="G35" s="140">
        <v>442634478.5983333</v>
      </c>
      <c r="H35" s="140">
        <v>445701011.17333323</v>
      </c>
      <c r="I35" s="140">
        <v>511664068.96916658</v>
      </c>
      <c r="J35" s="140">
        <v>644295354.07966661</v>
      </c>
      <c r="K35" s="152"/>
    </row>
    <row r="36" spans="1:11" ht="19.899999999999999" customHeight="1">
      <c r="A36" s="50" t="s">
        <v>32</v>
      </c>
      <c r="B36" s="118" t="s">
        <v>220</v>
      </c>
      <c r="C36" s="140">
        <v>0</v>
      </c>
      <c r="D36" s="140">
        <v>0</v>
      </c>
      <c r="E36" s="140">
        <v>0</v>
      </c>
      <c r="F36" s="140">
        <v>0</v>
      </c>
      <c r="G36" s="140">
        <v>0</v>
      </c>
      <c r="H36" s="140">
        <v>0</v>
      </c>
      <c r="I36" s="140">
        <v>0</v>
      </c>
      <c r="J36" s="140">
        <v>0</v>
      </c>
      <c r="K36" s="152"/>
    </row>
    <row r="37" spans="1:11" ht="19.899999999999999" customHeight="1">
      <c r="A37" s="50" t="s">
        <v>33</v>
      </c>
      <c r="B37" s="118" t="s">
        <v>221</v>
      </c>
      <c r="C37" s="140">
        <v>0</v>
      </c>
      <c r="D37" s="140">
        <v>0</v>
      </c>
      <c r="E37" s="140">
        <v>0</v>
      </c>
      <c r="F37" s="140">
        <v>0</v>
      </c>
      <c r="G37" s="140">
        <v>0</v>
      </c>
      <c r="H37" s="140">
        <v>0</v>
      </c>
      <c r="I37" s="140">
        <v>0</v>
      </c>
      <c r="J37" s="140">
        <v>0</v>
      </c>
      <c r="K37" s="152"/>
    </row>
    <row r="38" spans="1:11" ht="19.899999999999999" customHeight="1">
      <c r="A38" s="50" t="s">
        <v>34</v>
      </c>
      <c r="B38" s="118" t="s">
        <v>222</v>
      </c>
      <c r="C38" s="140">
        <v>536173041.79166669</v>
      </c>
      <c r="D38" s="140">
        <v>543143214.74166667</v>
      </c>
      <c r="E38" s="140">
        <v>612856228</v>
      </c>
      <c r="F38" s="140">
        <v>734216713.85666656</v>
      </c>
      <c r="G38" s="140">
        <v>442634478.5983333</v>
      </c>
      <c r="H38" s="140">
        <v>445701011.17333323</v>
      </c>
      <c r="I38" s="140">
        <v>511664068.96916658</v>
      </c>
      <c r="J38" s="140">
        <v>644295354.07966661</v>
      </c>
      <c r="K38" s="152"/>
    </row>
    <row r="39" spans="1:11" ht="19.899999999999999" customHeight="1">
      <c r="A39" s="117" t="s">
        <v>223</v>
      </c>
      <c r="B39" s="116"/>
      <c r="C39" s="162"/>
      <c r="D39" s="162"/>
      <c r="E39" s="162"/>
      <c r="F39" s="162"/>
      <c r="G39" s="163" t="s">
        <v>223</v>
      </c>
      <c r="H39" s="163"/>
      <c r="I39" s="163"/>
      <c r="J39" s="164"/>
      <c r="K39" s="152"/>
    </row>
    <row r="40" spans="1:11" ht="19.899999999999999" customHeight="1">
      <c r="A40" s="50" t="s">
        <v>173</v>
      </c>
      <c r="B40" s="52" t="s">
        <v>224</v>
      </c>
      <c r="C40" s="157"/>
      <c r="D40" s="158"/>
      <c r="E40" s="158"/>
      <c r="F40" s="159"/>
      <c r="G40" s="140">
        <v>3608414960.2267509</v>
      </c>
      <c r="H40" s="140">
        <v>3436062804.9265823</v>
      </c>
      <c r="I40" s="140">
        <v>3279718299.4992504</v>
      </c>
      <c r="J40" s="140">
        <v>3073753147.7636666</v>
      </c>
      <c r="K40" s="152"/>
    </row>
    <row r="41" spans="1:11" ht="19.899999999999999" customHeight="1">
      <c r="A41" s="50" t="s">
        <v>58</v>
      </c>
      <c r="B41" s="52" t="s">
        <v>225</v>
      </c>
      <c r="C41" s="157"/>
      <c r="D41" s="158"/>
      <c r="E41" s="158"/>
      <c r="F41" s="159"/>
      <c r="G41" s="140">
        <v>1788986173.0103333</v>
      </c>
      <c r="H41" s="140">
        <v>1805524987.4260833</v>
      </c>
      <c r="I41" s="140">
        <v>1773828542.3304999</v>
      </c>
      <c r="J41" s="140">
        <v>1698138223.0975838</v>
      </c>
      <c r="K41" s="152"/>
    </row>
    <row r="42" spans="1:11" ht="19.899999999999999" customHeight="1">
      <c r="A42" s="50" t="s">
        <v>59</v>
      </c>
      <c r="B42" s="52" t="s">
        <v>226</v>
      </c>
      <c r="C42" s="115"/>
      <c r="D42" s="114"/>
      <c r="E42" s="114"/>
      <c r="F42" s="113"/>
      <c r="G42" s="112">
        <v>2.028602346647038</v>
      </c>
      <c r="H42" s="112">
        <v>1.919759974162496</v>
      </c>
      <c r="I42" s="112">
        <v>1.8696981772507939</v>
      </c>
      <c r="J42" s="112">
        <v>1.8303356440278249</v>
      </c>
      <c r="K42" s="152"/>
    </row>
    <row r="45" spans="1:11">
      <c r="A45" s="154" t="s">
        <v>228</v>
      </c>
      <c r="B45" s="125"/>
      <c r="C45" s="125"/>
      <c r="D45" s="125"/>
      <c r="E45" s="125"/>
      <c r="F45" s="125"/>
      <c r="G45" s="125"/>
      <c r="H45" s="125"/>
      <c r="I45" s="125"/>
      <c r="J45" s="125"/>
    </row>
    <row r="46" spans="1:11">
      <c r="A46" s="154"/>
      <c r="B46" s="125"/>
      <c r="C46" s="125"/>
      <c r="D46" s="125"/>
      <c r="E46" s="125"/>
      <c r="F46" s="125"/>
      <c r="G46" s="125"/>
      <c r="H46" s="125"/>
      <c r="I46" s="125"/>
      <c r="J46" s="125"/>
    </row>
    <row r="47" spans="1:11">
      <c r="A47" s="154" t="s">
        <v>229</v>
      </c>
      <c r="B47" s="125"/>
      <c r="C47" s="125"/>
      <c r="D47" s="125"/>
      <c r="E47" s="125"/>
      <c r="F47" s="125"/>
      <c r="G47" s="125"/>
      <c r="H47" s="125"/>
      <c r="I47" s="125"/>
      <c r="J47" s="125"/>
    </row>
    <row r="48" spans="1:11">
      <c r="A48" s="154"/>
      <c r="B48" s="125"/>
      <c r="C48" s="125"/>
      <c r="D48" s="125"/>
      <c r="E48" s="125"/>
      <c r="F48" s="125"/>
      <c r="G48" s="125"/>
      <c r="H48" s="125"/>
      <c r="I48" s="125"/>
      <c r="J48" s="125"/>
    </row>
    <row r="49" spans="1:10">
      <c r="A49" s="154" t="s">
        <v>230</v>
      </c>
      <c r="B49" s="125"/>
      <c r="C49" s="125"/>
      <c r="D49" s="125"/>
      <c r="E49" s="125"/>
      <c r="F49" s="125"/>
      <c r="G49" s="125"/>
      <c r="H49" s="125"/>
      <c r="I49" s="125"/>
      <c r="J49" s="125"/>
    </row>
    <row r="50" spans="1:10">
      <c r="A50" s="154"/>
      <c r="B50" s="125"/>
      <c r="C50" s="125"/>
      <c r="D50" s="125"/>
      <c r="E50" s="125"/>
      <c r="F50" s="125"/>
      <c r="G50" s="125"/>
      <c r="H50" s="125"/>
      <c r="I50" s="125"/>
      <c r="J50" s="125"/>
    </row>
    <row r="51" spans="1:10">
      <c r="A51" s="154" t="s">
        <v>231</v>
      </c>
      <c r="B51" s="125"/>
      <c r="C51" s="125"/>
      <c r="D51" s="125"/>
      <c r="E51" s="125"/>
      <c r="F51" s="125"/>
      <c r="G51" s="125"/>
      <c r="H51" s="125"/>
      <c r="I51" s="125"/>
      <c r="J51" s="125"/>
    </row>
    <row r="52" spans="1:10">
      <c r="A52" s="154"/>
      <c r="B52" s="125"/>
      <c r="C52" s="125"/>
      <c r="D52" s="125"/>
      <c r="E52" s="125"/>
      <c r="F52" s="125"/>
      <c r="G52" s="125"/>
      <c r="H52" s="125"/>
      <c r="I52" s="125"/>
      <c r="J52" s="125"/>
    </row>
    <row r="53" spans="1:10">
      <c r="A53" s="154" t="s">
        <v>232</v>
      </c>
      <c r="B53" s="125"/>
      <c r="C53" s="125"/>
      <c r="D53" s="125"/>
      <c r="E53" s="125"/>
      <c r="F53" s="125"/>
      <c r="G53" s="125"/>
      <c r="H53" s="125"/>
      <c r="I53" s="125"/>
      <c r="J53" s="125"/>
    </row>
    <row r="54" spans="1:10">
      <c r="A54" s="154"/>
      <c r="B54" s="125"/>
      <c r="C54" s="125"/>
      <c r="D54" s="125"/>
      <c r="E54" s="125"/>
      <c r="F54" s="125"/>
      <c r="G54" s="125"/>
      <c r="H54" s="125"/>
      <c r="I54" s="125"/>
      <c r="J54" s="125"/>
    </row>
    <row r="55" spans="1:10">
      <c r="A55" s="154" t="s">
        <v>233</v>
      </c>
      <c r="B55" s="125"/>
      <c r="C55" s="125"/>
      <c r="D55" s="125"/>
      <c r="E55" s="125"/>
      <c r="F55" s="125"/>
      <c r="G55" s="125"/>
      <c r="H55" s="125"/>
      <c r="I55" s="125"/>
      <c r="J55" s="125"/>
    </row>
    <row r="56" spans="1:10">
      <c r="A56" s="154"/>
    </row>
    <row r="57" spans="1:10">
      <c r="A57" s="154" t="s">
        <v>234</v>
      </c>
    </row>
  </sheetData>
  <mergeCells count="2">
    <mergeCell ref="C8:F8"/>
    <mergeCell ref="G8:J8"/>
  </mergeCells>
  <hyperlinks>
    <hyperlink ref="A1" location="Index!A1" display="&lt;- zurück" xr:uid="{E2739404-EBBD-4DEF-96C5-D24CCF9458D1}"/>
  </hyperlinks>
  <pageMargins left="0.7" right="0.7" top="0.75" bottom="0.75" header="0.3" footer="0.3"/>
  <pageSetup paperSize="9" scale="3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4</vt:i4>
      </vt:variant>
    </vt:vector>
  </HeadingPairs>
  <TitlesOfParts>
    <vt:vector size="11" baseType="lpstr">
      <vt:lpstr>Deckblatt</vt:lpstr>
      <vt:lpstr>Ref Date</vt:lpstr>
      <vt:lpstr>Index</vt:lpstr>
      <vt:lpstr>EU OV1</vt:lpstr>
      <vt:lpstr>EU KM1</vt:lpstr>
      <vt:lpstr>EU CR8</vt:lpstr>
      <vt:lpstr>EU LIQ1</vt:lpstr>
      <vt:lpstr>Deckblatt!Druckbereich</vt:lpstr>
      <vt:lpstr>'EU CR8'!eu_cr8</vt:lpstr>
      <vt:lpstr>EU_KM1</vt:lpstr>
      <vt:lpstr>EU_OV1</vt:lpstr>
    </vt:vector>
  </TitlesOfParts>
  <Company>s IT Solutions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Azbekova Zhaniya BBA</dc:creator>
  <cp:lastModifiedBy>Sperl Joachim 0840 STMK</cp:lastModifiedBy>
  <cp:lastPrinted>2025-06-02T06:01:11Z</cp:lastPrinted>
  <dcterms:created xsi:type="dcterms:W3CDTF">2021-03-15T13:57:52Z</dcterms:created>
  <dcterms:modified xsi:type="dcterms:W3CDTF">2025-06-10T11:36:14Z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8939b85-7e40-4a1d-91e1-0e84c3b219d7_Enabled">
    <vt:lpwstr>true</vt:lpwstr>
  </property>
  <property fmtid="{D5CDD505-2E9C-101B-9397-08002B2CF9AE}" pid="3" name="MSIP_Label_38939b85-7e40-4a1d-91e1-0e84c3b219d7_SetDate">
    <vt:lpwstr>2021-08-18T10:38:15Z</vt:lpwstr>
  </property>
  <property fmtid="{D5CDD505-2E9C-101B-9397-08002B2CF9AE}" pid="4" name="MSIP_Label_38939b85-7e40-4a1d-91e1-0e84c3b219d7_Method">
    <vt:lpwstr>Standard</vt:lpwstr>
  </property>
  <property fmtid="{D5CDD505-2E9C-101B-9397-08002B2CF9AE}" pid="5" name="MSIP_Label_38939b85-7e40-4a1d-91e1-0e84c3b219d7_Name">
    <vt:lpwstr>38939b85-7e40-4a1d-91e1-0e84c3b219d7</vt:lpwstr>
  </property>
  <property fmtid="{D5CDD505-2E9C-101B-9397-08002B2CF9AE}" pid="6" name="MSIP_Label_38939b85-7e40-4a1d-91e1-0e84c3b219d7_SiteId">
    <vt:lpwstr>3ad0376a-54d3-49a6-9e20-52de0a92fc89</vt:lpwstr>
  </property>
  <property fmtid="{D5CDD505-2E9C-101B-9397-08002B2CF9AE}" pid="7" name="MSIP_Label_38939b85-7e40-4a1d-91e1-0e84c3b219d7_ActionId">
    <vt:lpwstr>24d93a6b-6ea0-4efe-8c76-7edb07f0e8bd</vt:lpwstr>
  </property>
  <property fmtid="{D5CDD505-2E9C-101B-9397-08002B2CF9AE}" pid="8" name="MSIP_Label_38939b85-7e40-4a1d-91e1-0e84c3b219d7_ContentBits">
    <vt:lpwstr>0</vt:lpwstr>
  </property>
</Properties>
</file>