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3-12\public\"/>
    </mc:Choice>
  </mc:AlternateContent>
  <xr:revisionPtr revIDLastSave="0" documentId="13_ncr:1_{FD256A9E-4CCE-45CA-BF9E-1E0D5484919D}" xr6:coauthVersionLast="47" xr6:coauthVersionMax="47" xr10:uidLastSave="{00000000-0000-0000-0000-000000000000}"/>
  <bookViews>
    <workbookView xWindow="-28920" yWindow="-120" windowWidth="29040" windowHeight="15840" tabRatio="879" xr2:uid="{00000000-000D-0000-FFFF-FFFF00000000}"/>
  </bookViews>
  <sheets>
    <sheet name="Introduction" sheetId="5" r:id="rId1"/>
    <sheet name="A. HTT General" sheetId="8" r:id="rId2"/>
    <sheet name="B2. HTT Public Sector Assets" sheetId="10" r:id="rId3"/>
    <sheet name="C. HTT Harmonised Glossary" sheetId="12" r:id="rId4"/>
    <sheet name="D. Bond List" sheetId="14" r:id="rId5"/>
  </sheets>
  <definedNames>
    <definedName name="_AMO_ContentDefinition_27559470" hidden="1">"'Partitions:3'"</definedName>
    <definedName name="_AMO_ContentDefinition_27559470.0" hidden="1">"'&lt;ContentDefinition name=""Programm1"" rsid=""27559470"" type=""SasProgram"" format=""ReportXml"" imgfmt=""ActiveX"" created=""12/15/2022 15:08:56"" modifed=""12/15/2022 15:08:56"" user="""" apply=""False"" css=""C:\Program Files (x86)\SAS94M6\x86\SASA'"</definedName>
    <definedName name="_AMO_ContentDefinition_27559470.1" hidden="1">"'ddinforMicrosoftOffice\8\Styles\AMODefault.css"" range="""" auto=""False"" xTime=""00:00:00"" rTime=""00:00:00"" bgnew=""False"" nFmt=""False"" grphSet=""True"" imgY=""0"" imgX=""0"" redirect=""False""&gt;_x000D_
  &lt;files /&gt;_x000D_
  &lt;parents /&gt;_x000D_
  &lt;children /&gt;_x000D_
 '"</definedName>
    <definedName name="_AMO_ContentDefinition_27559470.2" hidden="1">"' &lt;param n=""DisplayName"" v=""Programm1"" /&gt;_x000D_
  &lt;param n=""DisplayType"" v=""SAS-Programm"" /&gt;_x000D_
  &lt;param n=""Code"" v="""" /&gt;_x000D_
  &lt;param n=""ServerName"" v=""SASApp"" /&gt;_x000D_
&lt;/ContentDefinition&gt;'"</definedName>
    <definedName name="_AMO_ContentDefinition_646581546" hidden="1">"'Partitions:57'"</definedName>
    <definedName name="_AMO_ContentDefinition_646581546.0" hidden="1">"'&lt;ContentDefinition name=""ATT"" rsid=""646581546"" type=""BIReport"" format=""BIReport"" imgfmt=""ActiveX"" created=""11/03/2022 13:46:32"" modifed=""01/19/2024 14:24:08"" user=""MOSPOINTNER Patrick A96P6YA"" apply=""True"" css=""C:\Program Files (x86'"</definedName>
    <definedName name="_AMO_ContentDefinition_646581546.1" hidden="1">"')\SAS94M6\x86\SASAddinforMicrosoftOffice\8\Styles\AMODefault.css"" range=""ATT"" auto=""False"" xTime=""00:00:45.5629271"" rTime=""00:00:01.6433247"" bgnew=""False"" nFmt=""True"" grphSet=""True"" imgY=""480"" imgX=""640"" redirect=""False""&gt;_x000D_
  &lt;file'"</definedName>
    <definedName name="_AMO_ContentDefinition_646581546.10" hidden="1">"'53|F0.ve1072|F0.ve2330|F0.ve2445|F0.ve2527|F0.ve2547|F0.ve2617|F0.ve1095|F0.ve1258|F0.ve1372|F0.ve1402|F0.ve1442|F0.ve1813|F0.ve1941|F0.ve1981|F0.ve3035|F0.ve6481|F0.ve6500|F0.ve6519|F0.ve6538|F0.ve6553|ve101_FilterText|ve101|ve478_FilterText|ve478|ve'"</definedName>
    <definedName name="_AMO_ContentDefinition_646581546.11" hidden="1">"'659_FilterText|ve659|ve715_FilterText|ve715|ve744_FilterText|ve744|ve762_FilterText|ve762|ve846_FilterText|ve846|ve6953_FilterText|ve6953|ve1072_FilterText|ve1072|ve2330_FilterText|ve2330|ve2445_FilterText|ve2445|ve2527_FilterText|ve2527|ve2547_Filter'"</definedName>
    <definedName name="_AMO_ContentDefinition_646581546.12" hidden="1">"'Text|ve2547|ve2617_FilterText|ve2617|ve1095_FilterText|ve1095|ve1258_FilterText|ve1258|ve1372_FilterText|ve1372|ve1402_FilterText|ve1402|ve1442_FilterText|ve1442|ve1813_FilterText|ve1813|ve1941_FilterText|ve1941|ve1981_FilterText|ve1981|ve3035_FilterT'"</definedName>
    <definedName name="_AMO_ContentDefinition_646581546.13" hidden="1">"'ext|ve3035|ve6481_FilterText|ve6481|ve6500_FilterText|ve6500|ve6519_FilterText|ve6519|ve6538_FilterText|ve6538|ve6553_FilterText|ve6553"" /&gt;_x000D_
  &lt;param n=""RawValues"" v=""True"" /&gt;_x000D_
  &lt;param n=""RenderSectionsOnSheets"" v=""False"" /&gt;_x000D_
  &lt;param n=""re'"</definedName>
    <definedName name="_AMO_ContentDefinition_646581546.14" hidden="1">"'port.state"" v=""{5EF62FB7-4E6D-4F07-BA17-85EF49236B82}"" /&gt;_x000D_
  &lt;param n=""section_vi6.section.state"" v=""{831DF4FF-3DC4-4243-8B71-CC1852350DF7}"" /&gt;_x000D_
  &lt;param n=""section_vi6.ve1236.state"" v=""{A8FE1159-2B4C-44EE-9C90-F804FAE5C0E9}"" /&gt;_x000D_
  &lt;param '"</definedName>
    <definedName name="_AMO_ContentDefinition_646581546.15" hidden="1">"'n=""section_vi6.dd1239.state"" v=""{78199A45-B645-43EF-91A8-CB90DB912C97}"" /&gt;_x000D_
  &lt;param n=""section_vi6.dd4255.state"" v=""{A130CC33-2DF2-4075-A688-37D3372FC6BD}"" /&gt;_x000D_
  &lt;param n=""section_vi6.ve478.state"" v=""{9A5110CC-1718-43F8-840C-420414E63611}'"</definedName>
    <definedName name="_AMO_ContentDefinition_646581546.16" hidden="1">"'"" /&gt;_x000D_
  &lt;param n=""section_vi6.dd1030.state"" v=""{342CACF2-8741-4A08-A825-36FE96362EE7}"" /&gt;_x000D_
  &lt;param n=""section_vi6.ve659.state"" v=""{834B2A3A-81CE-4E07-BF5F-455520875012}"" /&gt;_x000D_
  &lt;param n=""section_vi6.dd1021.state"" v=""{262C0302-3824-4F4D-90D'"</definedName>
    <definedName name="_AMO_ContentDefinition_646581546.17" hidden="1">"'F-6B6E0AB57D3B}"" /&gt;_x000D_
  &lt;param n=""section_vi6.ve715.state"" v=""{22850029-4E51-4924-80FF-52876DFDD3CF}"" /&gt;_x000D_
  &lt;param n=""section_vi6.dd1039.state"" v=""{C8485104-5CDC-4C45-978D-A510D5977A60}"" /&gt;_x000D_
  &lt;param n=""section_vi6.dd738.state"" v=""{AD16DC87'"</definedName>
    <definedName name="_AMO_ContentDefinition_646581546.18" hidden="1">"'-4036-4B41-A955-A3AE68CBFC4F}"" /&gt;_x000D_
  &lt;param n=""section_vi6.ve762.state"" v=""{5CBE30D0-3433-4056-8201-999829548CAF}"" /&gt;_x000D_
  &lt;param n=""section_vi6.dd4691.state"" v=""{80B4B31F-4265-46D2-A5F8-7E6084AE7D77}"" /&gt;_x000D_
  &lt;param n=""section_vi6.dd849.state'"</definedName>
    <definedName name="_AMO_ContentDefinition_646581546.19" hidden="1">"'"" v=""{743591E7-1A54-466C-8395-FBD731C34A57}"" /&gt;_x000D_
  &lt;param n=""section_vi6933.section.state"" v=""{9DCAB5C3-FC61-4B2C-81A3-3DCADD84F592}"" /&gt;_x000D_
  &lt;param n=""section_vi6933.ve6940.state"" v=""{5BCF077A-1B73-435A-93CF-8CA48CF7864A}"" /&gt;_x000D_
  &lt;param n=""s'"</definedName>
    <definedName name="_AMO_ContentDefinition_646581546.2" hidden="1">"'s&gt;C:\Users\a96p6ya\Documents\My SAS Files\Add-In for Microsoft Office\reports\_SOA_VisualAnalyticsReport.18617419.646581546\report.xml&lt;/files&gt;_x000D_
  &lt;parents /&gt;_x000D_
  &lt;children /&gt;_x000D_
  &lt;param n=""DisplayName"" v=""ATT"" /&gt;_x000D_
  &lt;param n=""DisplayType"" v=""Beri'"</definedName>
    <definedName name="_AMO_ContentDefinition_646581546.20" hidden="1">"'ection_vi6933.dd6935.state"" v=""{488F5996-C80C-478F-BD60-6B442F31BA5B}"" /&gt;_x000D_
  &lt;param n=""section_vi6933.dd6956.state"" v=""{54B4E435-6924-4712-B222-805B3E056B06}"" /&gt;_x000D_
  &lt;param n=""section_vi1055.section.state"" v=""{CD2097F8-5A50-4009-848A-5E3EBFD'"</definedName>
    <definedName name="_AMO_ContentDefinition_646581546.21" hidden="1">"'E5A78}"" /&gt;_x000D_
  &lt;param n=""section_vi1055.ve3540.state"" v=""{8F50A4A2-CB4A-4737-A1AA-5254ACC8A2F8}"" /&gt;_x000D_
  &lt;param n=""section_vi1055.dd3535.state"" v=""{B7FDA718-B28F-4D08-BDDC-2A777300DBDD}"" /&gt;_x000D_
  &lt;param n=""section_vi1055.ve1072.state"" v=""{8F0B65'"</definedName>
    <definedName name="_AMO_ContentDefinition_646581546.22" hidden="1">"'7F-30D7-46FA-B98C-4221A8837BDF}"" /&gt;_x000D_
  &lt;param n=""section_vi1055.dd1677.state"" v=""{D1E5DFBE-117A-4A60-A546-060A53923D88}"" /&gt;_x000D_
  &lt;param n=""section_vi1055.ve2330.state"" v=""{3CCD5343-D723-423B-BC6F-81756B4296A3}"" /&gt;_x000D_
  &lt;param n=""section_vi1055.d'"</definedName>
    <definedName name="_AMO_ContentDefinition_646581546.23" hidden="1">"'d2329.state"" v=""{DBFAAA11-127C-4A93-890D-65B1FB7797F6}"" /&gt;_x000D_
  &lt;param n=""section_vi1055.ve2617.state"" v=""{7349291A-6388-4B52-9140-DA00764E3B1C}"" /&gt;_x000D_
  &lt;param n=""section_vi1055.dd2616.state"" v=""{0130447A-2137-4D5A-B648-D0CFE26D18D1}"" /&gt;_x000D_
  &lt;'"</definedName>
    <definedName name="_AMO_ContentDefinition_646581546.24" hidden="1">"'param n=""section_vi1055.ve1095.state"" v=""{ECB68E32-9331-47E8-B2F2-476DC4C98843}"" /&gt;_x000D_
  &lt;param n=""section_vi1055.dd1106.state"" v=""{F8BACDFE-800B-49B0-885A-A60FD650AA60}"" /&gt;_x000D_
  &lt;param n=""section_vi1055.ve1258.state"" v=""{8D8ED311-4D15-4F33-9CD'"</definedName>
    <definedName name="_AMO_ContentDefinition_646581546.25" hidden="1">"'8-0F1A88665D7D}"" /&gt;_x000D_
  &lt;param n=""section_vi1055.dd1257.state"" v=""{12FD6FE1-7F65-4CDE-AB8F-EE7EC548522A}"" /&gt;_x000D_
  &lt;param n=""section_vi1055.ve1372.state"" v=""{D0CD17BE-3718-4991-B718-EC9DF4FC1A47}"" /&gt;_x000D_
  &lt;param n=""section_vi1055.dd1371.state"" v'"</definedName>
    <definedName name="_AMO_ContentDefinition_646581546.26" hidden="1">"'=""{304829FB-183A-4278-854E-D103477BE8D9}"" /&gt;_x000D_
  &lt;param n=""section_vi1055.ve1402.state"" v=""{FF58D155-AEF9-4952-95F3-F6C46F272927}"" /&gt;_x000D_
  &lt;param n=""section_vi1055.dd1401.state"" v=""{6207BEE4-540A-4A86-A0BA-B0E3F2CF8449}"" /&gt;_x000D_
  &lt;param n=""sectio'"</definedName>
    <definedName name="_AMO_ContentDefinition_646581546.27" hidden="1">"'n_vi1055.ve2445.state"" v=""{685DC887-2BA6-497D-81AB-DF13DBD012DD}"" /&gt;_x000D_
  &lt;param n=""section_vi1055.dd2444.state"" v=""{CB9755EF-E894-4C16-98EF-74D9477C8767}"" /&gt;_x000D_
  &lt;param n=""section_vi1055.ve2527.state"" v=""{098FD18D-960F-4B78-A7DC-6E61473CEB04}'"</definedName>
    <definedName name="_AMO_ContentDefinition_646581546.28" hidden="1">"'"" /&gt;_x000D_
  &lt;param n=""section_vi1055.dd2526.state"" v=""{3986CBA8-5080-41FD-BFA0-A7C9167568A6}"" /&gt;_x000D_
  &lt;param n=""section_vi1055.ve2547.state"" v=""{DF41E774-BDCC-461B-9D74-C70F2DED4A44}"" /&gt;_x000D_
  &lt;param n=""section_vi1055.dd2546.state"" v=""{460F35D9-E81'"</definedName>
    <definedName name="_AMO_ContentDefinition_646581546.29" hidden="1">"'6-40F8-82F0-4361E964CC8C}"" /&gt;_x000D_
  &lt;param n=""section_vi1423.section.state"" v=""{FD2A8C02-2489-4CD3-A195-902E0241031F}"" /&gt;_x000D_
  &lt;param n=""section_vi1423.ve3569.state"" v=""{9E286B75-5E79-4CA5-A98D-87C0841BC45E}"" /&gt;_x000D_
  &lt;param n=""section_vi1423.dd356'"</definedName>
    <definedName name="_AMO_ContentDefinition_646581546.3" hidden="1">"'cht (2G)"" /&gt;_x000D_
  &lt;param n=""AMO_Version"" v=""8.2"" /&gt;_x000D_
  &lt;param n=""ServerHostName"" v=""sascpcc1.eb.lan.at"" /&gt;_x000D_
  &lt;param n=""Author"" v=""MOSPOINTNER Patrick A96P6YA"" /&gt;_x000D_
  &lt;param n=""AMO_UniqueID"" v=""/reports/reports/1f2b57fc-3960-4348-9791-cb'"</definedName>
    <definedName name="_AMO_ContentDefinition_646581546.30" hidden="1">"'4.state"" v=""{5F159EFE-EA8B-44C1-95E4-37E61F060F41}"" /&gt;_x000D_
  &lt;param n=""section_vi1423.ve1425.state"" v=""{B9A7DA2C-F523-4749-9D35-EB3DAA101D59}"" /&gt;_x000D_
  &lt;param n=""section_vi1423.dd1428.state"" v=""{AA2D79D7-8616-496F-918E-B3EEB8D22C7F}"" /&gt;_x000D_
  &lt;para'"</definedName>
    <definedName name="_AMO_ContentDefinition_646581546.31" hidden="1">"'m n=""section_vi1423.ve1442.state"" v=""{F353FD86-4DEF-4E29-9A26-B562DF84A5EA}"" /&gt;_x000D_
  &lt;param n=""section_vi1423.dd1445.state"" v=""{04098FD4-B500-4ADD-A0AA-D7F7C83E09A8}"" /&gt;_x000D_
  &lt;param n=""section_vi1423.ve1813.state"" v=""{FD4D4FF3-7DE4-466D-B27B-09'"</definedName>
    <definedName name="_AMO_ContentDefinition_646581546.32" hidden="1">"'268D23DC32}"" /&gt;_x000D_
  &lt;param n=""section_vi1423.dd1812.state"" v=""{65F1CE07-FD89-45B3-ACA9-4BAC184F2BF9}"" /&gt;_x000D_
  &lt;param n=""section_vi1423.ve1941.state"" v=""{B52387CC-F263-44A6-9114-C06CA133ACBC}"" /&gt;_x000D_
  &lt;param n=""section_vi1423.dd1940.state"" v=""{2'"</definedName>
    <definedName name="_AMO_ContentDefinition_646581546.33" hidden="1">"'1B47211-D1C8-466B-9485-14C3124BF147}"" /&gt;_x000D_
  &lt;param n=""section_vi1423.ve1981.state"" v=""{7D398F97-74D3-49BE-BA29-F4A84694B58C}"" /&gt;_x000D_
  &lt;param n=""section_vi1423.dd1980.state"" v=""{5C36A70C-4822-4E8A-A19C-398DC755B657}"" /&gt;_x000D_
  &lt;param n=""section_vi1'"</definedName>
    <definedName name="_AMO_ContentDefinition_646581546.34" hidden="1">"'423.ve3035.state"" v=""{84699EF4-CC0C-41C8-921B-25E060D42828}"" /&gt;_x000D_
  &lt;param n=""section_vi1423.dd3034.state"" v=""{FB155987-5DFF-4A56-A46D-7F38B7D46D4D}"" /&gt;_x000D_
  &lt;param n=""section_vi6560.section.state"" v=""{1EF5A6DA-A4D1-47E1-AA68-BC5DC9866EC7}"" /&gt;'"</definedName>
    <definedName name="_AMO_ContentDefinition_646581546.35" hidden="1">"'_x000D_
  &lt;param n=""section_vi6560.ve6462.state"" v=""{BFB6D5D9-EE7F-42E6-B8DF-135534E2E417}"" /&gt;_x000D_
  &lt;param n=""section_vi6560.dd6458.state"" v=""{199B942D-D2B6-466F-B668-80EFFC2420B2}"" /&gt;_x000D_
  &lt;param n=""section_vi6560.ve6469.state"" v=""{22134035-228B-499'"</definedName>
    <definedName name="_AMO_ContentDefinition_646581546.36" hidden="1">"'E-8D3E-8F5092106367}"" /&gt;_x000D_
  &lt;param n=""section_vi6560.dd6465.state"" v=""{1F0FFD5F-A405-461E-93FD-FD39ED40A35A}"" /&gt;_x000D_
  &lt;param n=""section_vi6560.ve6481.state"" v=""{7EF79A9B-3706-452E-8690-C12D072ED123}"" /&gt;_x000D_
  &lt;param n=""section_vi6560.dd6480.sta'"</definedName>
    <definedName name="_AMO_ContentDefinition_646581546.37" hidden="1">"'te"" v=""{BC426AB3-2B49-49DC-A036-C6045F5B5C09}"" /&gt;_x000D_
  &lt;param n=""section_vi6560.ve6500.state"" v=""{715C8F19-2E9B-4793-A6AE-715F7008AC9B}"" /&gt;_x000D_
  &lt;param n=""section_vi6560.dd6499.state"" v=""{74BB79EF-06F7-4B1A-A152-9ED736F1720B}"" /&gt;_x000D_
  &lt;param n=""'"</definedName>
    <definedName name="_AMO_ContentDefinition_646581546.38" hidden="1">"'section_vi6560.ve6519.state"" v=""{3D0C0B03-AAD7-4F0A-84FE-1280B2417ADE}"" /&gt;_x000D_
  &lt;param n=""section_vi6560.dd6518.state"" v=""{B69950A4-2835-4C58-8C39-C200B2A6A8F0}"" /&gt;_x000D_
  &lt;param n=""section_vi6560.ve6538.state"" v=""{00A2322F-7AC2-4F0D-85AE-CFC7108'"</definedName>
    <definedName name="_AMO_ContentDefinition_646581546.39" hidden="1">"'584D1}"" /&gt;_x000D_
  &lt;param n=""section_vi6560.dd6537.state"" v=""{CE5D98AD-59D6-46D4-A537-97580961294D}"" /&gt;_x000D_
  &lt;param n=""section_vi6560.ve6553.state"" v=""{BF0B4689-F5B4-4C9A-864E-94B3C2E82577}"" /&gt;_x000D_
  &lt;param n=""section_vi6560.dd6552.state"" v=""{88A998'"</definedName>
    <definedName name="_AMO_ContentDefinition_646581546.4" hidden="1">"'5de2b19a5a"" /&gt;_x000D_
  &lt;param n=""AMO_ReportName"" v=""ATT"" /&gt;_x000D_
  &lt;param n=""AMO_Description"" v="""" /&gt;_x000D_
  &lt;param n=""AMO_Keywords"" v="""" /&gt;_x000D_
  &lt;param n=""DNA"" v=""&amp;lt;DNA&amp;gt;&amp;#xD;&amp;#xA;  &amp;lt;Type&amp;gt;TransportPortableReport&amp;lt;/Type&amp;gt;&amp;#xD;&amp;#xA;  &amp;lt'"</definedName>
    <definedName name="_AMO_ContentDefinition_646581546.40" hidden="1">"'96-1098-44DC-8B8F-12829E2BEBBB}"" /&gt;_x000D_
  &lt;param n=""section_vi6696.section.state"" v=""{2FE37C46-4117-4D92-98B4-7C4B9A2493A2}"" /&gt;_x000D_
  &lt;param n=""section_vi6696.ve6605.state"" v=""{EEC226C7-EDEA-46C1-8A3D-5AD4254C61C8}"" /&gt;_x000D_
  &lt;param n=""section_vi6696.'"</definedName>
    <definedName name="_AMO_ContentDefinition_646581546.41" hidden="1">"'dd6601.state"" v=""{86E0A5DB-2DCD-483A-B932-5FA1AAD8D93D}"" /&gt;_x000D_
  &lt;param n=""section_vi6696.dd6608.state"" v=""{F1EC1067-EEC5-4107-A29E-33C580A49174}"" /&gt;_x000D_
  &lt;param n=""section_vi6696.ve6632.state"" v=""{614B0666-24F8-45F5-85F6-C2D53EB901A9}"" /&gt;_x000D_
  '"</definedName>
    <definedName name="_AMO_ContentDefinition_646581546.42" hidden="1">"'&lt;param n=""section_vi6696.dd6631.state"" v=""{436AC4E7-7FA1-43EE-8D36-00B1C4D9BA45}"" /&gt;_x000D_
  &lt;param n=""section_vi6696.ve6645.state"" v=""{7BE7E2DD-5967-4E76-BA00-0EDF6B5CEE90}"" /&gt;_x000D_
  &lt;param n=""section_vi6696.dd6644.state"" v=""{8BE2EBBE-2617-4FA3-BB'"</definedName>
    <definedName name="_AMO_ContentDefinition_646581546.43" hidden="1">"'D0-E22975C0DD35}"" /&gt;_x000D_
  &lt;param n=""section_vi6696.ve6657.state"" v=""{433AE284-05A7-4877-BDA3-4EC126DC1287}"" /&gt;_x000D_
  &lt;param n=""section_vi6696.dd6656.state"" v=""{CD69C478-D870-4F32-BDC9-35372EB4FE12}"" /&gt;_x000D_
  &lt;param n=""section_vi6696.dd6664.state"" '"</definedName>
    <definedName name="_AMO_ContentDefinition_646581546.44" hidden="1">"'v=""{5B67E3D8-2B97-4676-8311-0A713F37DA7D}"" /&gt;_x000D_
  &lt;param n=""section_vi6696.ve6680.state"" v=""{A128A2EB-64DA-48C4-91DD-B3A77A558508}"" /&gt;_x000D_
  &lt;param n=""section_vi6696.dd6679.state"" v=""{B2D78159-6F2F-4804-B0B4-798CCFB05A55}"" /&gt;_x000D_
  &lt;param n=""secti'"</definedName>
    <definedName name="_AMO_ContentDefinition_646581546.45" hidden="1">"'on_vi6696.dd6687.state"" v=""{B46C7D1A-157F-45EF-9905-BF5F44C9FEC7}"" /&gt;_x000D_
  &lt;param n=""section_vi7096.section.state"" v=""{3E95C46C-28AE-4BBB-B3CF-7E070A5E83A9}"" /&gt;_x000D_
  &lt;param n=""section_vi7096.ve7075.state"" v=""{544EA7DA-FBC9-4661-9734-15618629DD5'"</definedName>
    <definedName name="_AMO_ContentDefinition_646581546.46" hidden="1">"'6}"" /&gt;_x000D_
  &lt;param n=""section_vi7096.dd7069.state"" v=""{C43D0717-CC29-4402-AFB7-83BC10AD4040}"" /&gt;_x000D_
  &lt;param n=""section_vi7096.dd7213.state"" v=""{1ADEE0F0-95B5-468C-A5C6-63B0690C0DD4}"" /&gt;_x000D_
  &lt;param n=""section_vi3422.section.state"" v=""{E453A42E-'"</definedName>
    <definedName name="_AMO_ContentDefinition_646581546.47" hidden="1">"'0404-4575-A37A-D9DAD0C2E371}"" /&gt;_x000D_
  &lt;param n=""section_vi3422.ve3596.state"" v=""{6FA8C7E7-8231-4880-BDB7-44FEC4E7BACF}"" /&gt;_x000D_
  &lt;param n=""section_vi3422.dd3591.state"" v=""{E555C4B3-BB57-4C93-BBAE-DB5A27D8B54B}"" /&gt;_x000D_
  &lt;param n=""section_vi3422.ve3'"</definedName>
    <definedName name="_AMO_ContentDefinition_646581546.48" hidden="1">"'499.state"" v=""{513D8CFB-15C4-4958-89EB-038A1C3214EC}"" /&gt;_x000D_
  &lt;param n=""section_vi3422.dd3502.state"" v=""{4AD857E2-378D-4E9B-95F5-A0FCE90A5523}"" /&gt;_x000D_
  &lt;param n=""section_vi3422.ve3720.state"" v=""{5D4DF2FC-6E03-4A4E-B864-EBF46B62035D}"" /&gt;_x000D_
  &lt;pa'"</definedName>
    <definedName name="_AMO_ContentDefinition_646581546.49" hidden="1">"'ram n=""section_vi3422.dd3719.state"" v=""{DD6B13A6-2C1C-44AA-BC17-F869E416CE74}"" /&gt;_x000D_
  &lt;param n=""section_vi3422.ve4992.state"" v=""{D67D3ABA-8310-4C0D-9B87-33313D061858}"" /&gt;_x000D_
  &lt;param n=""section_vi3422.dd4991.state"" v=""{C0F73D42-98F9-41C6-9393-'"</definedName>
    <definedName name="_AMO_ContentDefinition_646581546.5" hidden="1">"';Name&amp;gt;ATT&amp;lt;/Name&amp;gt;&amp;#xD;&amp;#xA;  &amp;lt;Version&amp;gt;1&amp;lt;/Version&amp;gt;&amp;#xD;&amp;#xA;  &amp;lt;Assembly /&amp;gt;&amp;#xD;&amp;#xA;  &amp;lt;Factory /&amp;gt;&amp;#xD;&amp;#xA;  &amp;lt;ID&amp;gt;/reports/reports/1f2b57fc-3960-4348-9791-cb5de2b19a5a&amp;lt;/ID&amp;gt;&amp;#xD;&amp;#xA;  &amp;lt;Path&amp;gt;/Credit Claim'"</definedName>
    <definedName name="_AMO_ContentDefinition_646581546.50" hidden="1">"'3114237B2DEC}"" /&gt;_x000D_
  &lt;param n=""section_vi3422.ve5823.state"" v=""{3413EB4A-BCEB-41CA-9D8D-898A999BF8C6}"" /&gt;_x000D_
  &lt;param n=""section_vi3422.dd5826.state"" v=""{60017D1F-AD76-4DD2-A871-AC819E57BBA5}"" /&gt;_x000D_
  &lt;param n=""section_vi3422.ve4949.state"" v=""'"</definedName>
    <definedName name="_AMO_ContentDefinition_646581546.51" hidden="1">"'{11EF0DAE-6D25-4B95-BACA-970EA719B581}"" /&gt;_x000D_
  &lt;param n=""section_vi3422.dd4948.state"" v=""{0191525F-D8C5-46BF-88BE-5747DD4BCCF6}"" /&gt;_x000D_
  &lt;param n=""section_vi3422.ve4968.state"" v=""{530DF0C0-A718-45DD-A304-6429EC49EE37}"" /&gt;_x000D_
  &lt;param n=""section_v'"</definedName>
    <definedName name="_AMO_ContentDefinition_646581546.52" hidden="1">"'i3422.dd4967.state"" v=""{13886059-529C-4C30-BD3A-0A8BEBDDF06B}"" /&gt;_x000D_
  &lt;param n=""section_vi3422.ve3922.state"" v=""{86D863BF-EC2D-4581-A5CB-45B7DC8497B5}"" /&gt;_x000D_
  &lt;param n=""section_vi3422.dd3921.state"" v=""{A3D73E69-4562-4188-AF03-17293ACF4832}"" /'"</definedName>
    <definedName name="_AMO_ContentDefinition_646581546.53" hidden="1">"'&gt;_x000D_
  &lt;param n=""section_vi3422.ve3755.state"" v=""{18AD009E-271B-49C0-BDEB-65DD87758223}"" /&gt;_x000D_
  &lt;param n=""section_vi3422.dd3754.state"" v=""{F66980A5-D739-4FF3-A4D7-DED7834FC09C}"" /&gt;_x000D_
  &lt;param n=""section_vi3422.ve4834.state"" v=""{1FB5FE32-DD1A-46'"</definedName>
    <definedName name="_AMO_ContentDefinition_646581546.54" hidden="1">"'3A-8C31-BBB8407EE22F}"" /&gt;_x000D_
  &lt;param n=""section_vi3422.dd4833.state"" v=""{E418FB5F-EFFE-4A61-B3F6-793FBF11C364}"" /&gt;_x000D_
  &lt;param n=""ve723.state"" v=""{EC032890-525D-4471-9EB0-19696B944CF6}"" /&gt;_x000D_
  &lt;param n=""dd1712.state"" v=""{12CBF69A-FEE3-4DFA-923'"</definedName>
    <definedName name="_AMO_ContentDefinition_646581546.55" hidden="1">"'0-B0E12B9D44ED}"" /&gt;_x000D_
  &lt;param n=""report.xml"" v=""{AA435B3F-51C5-4522-913B-BBF411066992}"" /&gt;_x000D_
  &lt;param n=""userStateReport.xml"" v=""{9BCF8A18-0BA7-40B4-ACF3-99445B33EA6E}"" /&gt;_x000D_
  &lt;ExcelXMLOptions AdjColWidths=""True"" RowOpt=""InsertEntire"" ColO'"</definedName>
    <definedName name="_AMO_ContentDefinition_646581546.56" hidden="1">"'pt=""InsertCells"" /&gt;_x000D_
&lt;/ContentDefinition&gt;'"</definedName>
    <definedName name="_AMO_ContentDefinition_646581546.6" hidden="1">"'s and Coverpool/Coverpool Issuer Reporting/ATT&amp;lt;/Path&amp;gt;&amp;#xD;&amp;#xA;  &amp;lt;Server&amp;gt;https://sascpcc1.eb.lan.at&amp;lt;/Server&amp;gt;&amp;#xD;&amp;#xA;  &amp;lt;VisualAnalyticsReportURL&amp;gt;https://sascpcc1.eb.lan.at/links/resources/report?uri=/reports/reports/1f2b57fc-3'"</definedName>
    <definedName name="_AMO_ContentDefinition_646581546.7" hidden="1">"'960-4348-9791-cb5de2b19a5a&amp;lt;/VisualAnalyticsReportURL&amp;gt;&amp;#xD;&amp;#xA;&amp;lt;/DNA&amp;gt;"" /&gt;_x000D_
  &lt;param n=""AllowWebContent"" v=""True"" /&gt;_x000D_
  &lt;param n=""ReportServer"" v=""https://sascpcc1.eb.lan.at"" /&gt;_x000D_
  &lt;param n=""Thumbnail"" v=""C:\Users\a96p6ya\Docume'"</definedName>
    <definedName name="_AMO_ContentDefinition_646581546.8" hidden="1">"'nts\My SAS Files\Add-In for Microsoft Office\reportThumbnails\1f2b57fc-3960-4348-9791-cb5de2b19a5a.png"" /&gt;_x000D_
  &lt;param n=""ReportId"" v=""/reports/reports/1f2b57fc-3960-4348-9791-cb5de2b19a5a"" /&gt;_x000D_
  &lt;param n=""ShareURL"" v=""https://sascpcc1.eb.lan.at'"</definedName>
    <definedName name="_AMO_ContentDefinition_646581546.9" hidden="1">"'/links/resources/report?uri=/reports/reports/1f2b57fc-3960-4348-9791-cb5de2b19a5a"" /&gt;_x000D_
  &lt;param n=""ClassName"" v=""SAS.OfficeAddin.BIReport"" /&gt;_x000D_
  &lt;param n=""UnselectedIds"" v=""F0.ve101|F0.ve478|F0.ve659|F0.ve715|F0.ve744|F0.ve762|F0.ve846|F0.ve69'"</definedName>
    <definedName name="_AMO_ContentLocation_646581546_BRD_F0.ve3499" hidden="1">"'&lt;ContentLocation path=""F0.ve3499"" rsid=""646581546"" tag=""BRD"" fid=""0""&gt;_x000D_
  &lt;param n=""_NumRows"" v=""2"" /&gt;_x000D_
  &lt;param n=""_NumCols"" v=""4"" /&gt;_x000D_
  &lt;param n=""useNativeGraph"" v=""False"" /&gt;_x000D_
&lt;/ContentLocation&gt;'"</definedName>
    <definedName name="_AMO_ContentLocation_646581546_BRD_F0.ve3499_FilterText" hidden="1">"'&lt;ContentLocation path=""F0.ve3499_FilterText"" rsid=""646581546"" tag=""BRD"" fid=""0""&gt;_x000D_
  &lt;param n=""_NumRows"" v=""2"" /&gt;_x000D_
  &lt;param n=""_NumCols"" v=""4"" /&gt;_x000D_
&lt;/ContentLocation&gt;'"</definedName>
    <definedName name="_AMO_ContentLocation_646581546_BRD_F0.ve3720" hidden="1">"'&lt;ContentLocation path=""F0.ve3720"" rsid=""646581546"" tag=""BRD"" fid=""0""&gt;_x000D_
  &lt;param n=""_NumRows"" v=""8"" /&gt;_x000D_
  &lt;param n=""_NumCols"" v=""7"" /&gt;_x000D_
  &lt;param n=""useNativeGraph"" v=""False"" /&gt;_x000D_
&lt;/ContentLocation&gt;'"</definedName>
    <definedName name="_AMO_ContentLocation_646581546_BRD_F0.ve3720_FilterText" hidden="1">"'&lt;ContentLocation path=""F0.ve3720_FilterText"" rsid=""646581546"" tag=""BRD"" fid=""0""&gt;_x000D_
  &lt;param n=""_NumRows"" v=""2"" /&gt;_x000D_
  &lt;param n=""_NumCols"" v=""7"" /&gt;_x000D_
&lt;/ContentLocation&gt;'"</definedName>
    <definedName name="_AMO_ContentLocation_646581546_BRD_F0.ve3755" hidden="1">"'&lt;ContentLocation path=""F0.ve3755"" rsid=""646581546"" tag=""BRD"" fid=""0""&gt;_x000D_
  &lt;param n=""_NumRows"" v=""9"" /&gt;_x000D_
  &lt;param n=""_NumCols"" v=""7"" /&gt;_x000D_
  &lt;param n=""useNativeGraph"" v=""False"" /&gt;_x000D_
&lt;/ContentLocation&gt;'"</definedName>
    <definedName name="_AMO_ContentLocation_646581546_BRD_F0.ve3755_FilterText" hidden="1">"'&lt;ContentLocation path=""F0.ve3755_FilterText"" rsid=""646581546"" tag=""BRD"" fid=""0""&gt;_x000D_
  &lt;param n=""_NumRows"" v=""2"" /&gt;_x000D_
  &lt;param n=""_NumCols"" v=""7"" /&gt;_x000D_
&lt;/ContentLocation&gt;'"</definedName>
    <definedName name="_AMO_ContentLocation_646581546_BRD_F0.ve3922" hidden="1">"'&lt;ContentLocation path=""F0.ve3922"" rsid=""646581546"" tag=""BRD"" fid=""0""&gt;_x000D_
  &lt;param n=""_NumRows"" v=""6"" /&gt;_x000D_
  &lt;param n=""_NumCols"" v=""7"" /&gt;_x000D_
  &lt;param n=""useNativeGraph"" v=""False"" /&gt;_x000D_
&lt;/ContentLocation&gt;'"</definedName>
    <definedName name="_AMO_ContentLocation_646581546_BRD_F0.ve3922_FilterText" hidden="1">"'&lt;ContentLocation path=""F0.ve3922_FilterText"" rsid=""646581546"" tag=""BRD"" fid=""0""&gt;_x000D_
  &lt;param n=""_NumRows"" v=""2"" /&gt;_x000D_
  &lt;param n=""_NumCols"" v=""7"" /&gt;_x000D_
&lt;/ContentLocation&gt;'"</definedName>
    <definedName name="_AMO_ContentLocation_646581546_BRD_F0.ve4834" hidden="1">"'&lt;ContentLocation path=""F0.ve4834"" rsid=""646581546"" tag=""BRD"" fid=""0""&gt;_x000D_
  &lt;param n=""_NumRows"" v=""14"" /&gt;_x000D_
  &lt;param n=""_NumCols"" v=""2"" /&gt;_x000D_
  &lt;param n=""useNativeGraph"" v=""False"" /&gt;_x000D_
&lt;/ContentLocation&gt;'"</definedName>
    <definedName name="_AMO_ContentLocation_646581546_BRD_F0.ve4834_FilterText" hidden="1">"'&lt;ContentLocation path=""F0.ve4834_FilterText"" rsid=""646581546"" tag=""BRD"" fid=""0""&gt;_x000D_
  &lt;param n=""_NumRows"" v=""2"" /&gt;_x000D_
  &lt;param n=""_NumCols"" v=""2"" /&gt;_x000D_
&lt;/ContentLocation&gt;'"</definedName>
    <definedName name="_AMO_ContentLocation_646581546_BRD_F0.ve4949" hidden="1">"'&lt;ContentLocation path=""F0.ve4949"" rsid=""646581546"" tag=""BRD"" fid=""0""&gt;_x000D_
  &lt;param n=""_NumRows"" v=""4"" /&gt;_x000D_
  &lt;param n=""_NumCols"" v=""3"" /&gt;_x000D_
  &lt;param n=""useNativeGraph"" v=""False"" /&gt;_x000D_
&lt;/ContentLocation&gt;'"</definedName>
    <definedName name="_AMO_ContentLocation_646581546_BRD_F0.ve4949_FilterText" hidden="1">"'&lt;ContentLocation path=""F0.ve4949_FilterText"" rsid=""646581546"" tag=""BRD"" fid=""0""&gt;_x000D_
  &lt;param n=""_NumRows"" v=""2"" /&gt;_x000D_
  &lt;param n=""_NumCols"" v=""3"" /&gt;_x000D_
&lt;/ContentLocation&gt;'"</definedName>
    <definedName name="_AMO_ContentLocation_646581546_BRD_F0.ve4968" hidden="1">"'&lt;ContentLocation path=""F0.ve4968"" rsid=""646581546"" tag=""BRD"" fid=""0""&gt;_x000D_
  &lt;param n=""_NumRows"" v=""5"" /&gt;_x000D_
  &lt;param n=""_NumCols"" v=""3"" /&gt;_x000D_
  &lt;param n=""useNativeGraph"" v=""False"" /&gt;_x000D_
&lt;/ContentLocation&gt;'"</definedName>
    <definedName name="_AMO_ContentLocation_646581546_BRD_F0.ve4968_FilterText" hidden="1">"'&lt;ContentLocation path=""F0.ve4968_FilterText"" rsid=""646581546"" tag=""BRD"" fid=""0""&gt;_x000D_
  &lt;param n=""_NumRows"" v=""2"" /&gt;_x000D_
  &lt;param n=""_NumCols"" v=""3"" /&gt;_x000D_
&lt;/ContentLocation&gt;'"</definedName>
    <definedName name="_AMO_ContentLocation_646581546_BRD_F0.ve4992" hidden="1">"'&lt;ContentLocation path=""F0.ve4992"" rsid=""646581546"" tag=""BRD"" fid=""0""&gt;_x000D_
  &lt;param n=""_NumRows"" v=""6"" /&gt;_x000D_
  &lt;param n=""_NumCols"" v=""4"" /&gt;_x000D_
  &lt;param n=""useNativeGraph"" v=""False"" /&gt;_x000D_
&lt;/ContentLocation&gt;'"</definedName>
    <definedName name="_AMO_ContentLocation_646581546_BRD_F0.ve4992_FilterText" hidden="1">"'&lt;ContentLocation path=""F0.ve4992_FilterText"" rsid=""646581546"" tag=""BRD"" fid=""0""&gt;_x000D_
  &lt;param n=""_NumRows"" v=""2"" /&gt;_x000D_
  &lt;param n=""_NumCols"" v=""4"" /&gt;_x000D_
&lt;/ContentLocation&gt;'"</definedName>
    <definedName name="_AMO_ContentLocation_646581546_BRD_F0.ve5823" hidden="1">"'&lt;ContentLocation path=""F0.ve5823"" rsid=""646581546"" tag=""BRD"" fid=""0""&gt;_x000D_
  &lt;param n=""_NumRows"" v=""11"" /&gt;_x000D_
  &lt;param n=""_NumCols"" v=""3"" /&gt;_x000D_
  &lt;param n=""useNativeGraph"" v=""False"" /&gt;_x000D_
&lt;/ContentLocation&gt;'"</definedName>
    <definedName name="_AMO_ContentLocation_646581546_BRD_F0.ve5823_FilterText" hidden="1">"'&lt;ContentLocation path=""F0.ve5823_FilterText"" rsid=""646581546"" tag=""BRD"" fid=""0""&gt;_x000D_
  &lt;param n=""_NumRows"" v=""2"" /&gt;_x000D_
  &lt;param n=""_NumCols"" v=""3"" /&gt;_x000D_
&lt;/ContentLocation&gt;'"</definedName>
    <definedName name="_AMO_ContentLocation_646581546_BRD_F0.ve6623" hidden="1">"'&lt;ContentLocation path=""F0.ve6623"" rsid=""646581546"" tag=""BRD"" fid=""0""&gt;_x000D_
  &lt;param n=""_NumRows"" v=""2"" /&gt;_x000D_
  &lt;param n=""_NumCols"" v=""15"" /&gt;_x000D_
  &lt;param n=""useNativeGraph"" v=""False"" /&gt;_x000D_
&lt;/ContentLocation&gt;'"</definedName>
    <definedName name="_AMO_ContentLocation_646581546_BRD_F0.ve6623_FilterText" hidden="1">"'&lt;ContentLocation path=""F0.ve6623_FilterText"" rsid=""646581546"" tag=""BRD"" fid=""0""&gt;_x000D_
  &lt;param n=""_NumRows"" v=""2"" /&gt;_x000D_
  &lt;param n=""_NumCols"" v=""15"" /&gt;_x000D_
&lt;/ContentLocation&gt;'"</definedName>
    <definedName name="_AMO_ContentLocation_646581546_BRD_F0.ve6632" hidden="1">"'&lt;ContentLocation path=""F0.ve6632"" rsid=""646581546"" tag=""BRD"" fid=""0""&gt;_x000D_
  &lt;param n=""_NumRows"" v=""18"" /&gt;_x000D_
  &lt;param n=""_NumCols"" v=""3"" /&gt;_x000D_
  &lt;param n=""useNativeGraph"" v=""False"" /&gt;_x000D_
&lt;/ContentLocation&gt;'"</definedName>
    <definedName name="_AMO_ContentLocation_646581546_BRD_F0.ve6632_FilterText" hidden="1">"'&lt;ContentLocation path=""F0.ve6632_FilterText"" rsid=""646581546"" tag=""BRD"" fid=""0""&gt;_x000D_
  &lt;param n=""_NumRows"" v=""2"" /&gt;_x000D_
  &lt;param n=""_NumCols"" v=""3"" /&gt;_x000D_
&lt;/ContentLocation&gt;'"</definedName>
    <definedName name="_AMO_ContentLocation_646581546_BRD_F0.ve6645" hidden="1">"'&lt;ContentLocation path=""F0.ve6645"" rsid=""646581546"" tag=""BRD"" fid=""0""&gt;_x000D_
  &lt;param n=""_NumRows"" v=""4"" /&gt;_x000D_
  &lt;param n=""_NumCols"" v=""4"" /&gt;_x000D_
  &lt;param n=""useNativeGraph"" v=""False"" /&gt;_x000D_
&lt;/ContentLocation&gt;'"</definedName>
    <definedName name="_AMO_ContentLocation_646581546_BRD_F0.ve6645_FilterText" hidden="1">"'&lt;ContentLocation path=""F0.ve6645_FilterText"" rsid=""646581546"" tag=""BRD"" fid=""0""&gt;_x000D_
  &lt;param n=""_NumRows"" v=""2"" /&gt;_x000D_
  &lt;param n=""_NumCols"" v=""4"" /&gt;_x000D_
&lt;/ContentLocation&gt;'"</definedName>
    <definedName name="_AMO_ContentLocation_646581546_BRD_F0.ve6657" hidden="1">"'&lt;ContentLocation path=""F0.ve6657"" rsid=""646581546"" tag=""BRD"" fid=""0""&gt;_x000D_
  &lt;param n=""_NumRows"" v=""6"" /&gt;_x000D_
  &lt;param n=""_NumCols"" v=""3"" /&gt;_x000D_
  &lt;param n=""useNativeGraph"" v=""False"" /&gt;_x000D_
&lt;/ContentLocation&gt;'"</definedName>
    <definedName name="_AMO_ContentLocation_646581546_BRD_F0.ve6657_FilterText" hidden="1">"'&lt;ContentLocation path=""F0.ve6657_FilterText"" rsid=""646581546"" tag=""BRD"" fid=""0""&gt;_x000D_
  &lt;param n=""_NumRows"" v=""2"" /&gt;_x000D_
  &lt;param n=""_NumCols"" v=""3"" /&gt;_x000D_
&lt;/ContentLocation&gt;'"</definedName>
    <definedName name="_AMO_ContentLocation_646581546_BRD_F0.ve6669" hidden="1">"'&lt;ContentLocation path=""F0.ve6669"" rsid=""646581546"" tag=""BRD"" fid=""0""&gt;_x000D_
  &lt;param n=""_NumRows"" v=""4"" /&gt;_x000D_
  &lt;param n=""_NumCols"" v=""3"" /&gt;_x000D_
  &lt;param n=""useNativeGraph"" v=""False"" /&gt;_x000D_
&lt;/ContentLocation&gt;'"</definedName>
    <definedName name="_AMO_ContentLocation_646581546_BRD_F0.ve6669_FilterText" hidden="1">"'&lt;ContentLocation path=""F0.ve6669_FilterText"" rsid=""646581546"" tag=""BRD"" fid=""0""&gt;_x000D_
  &lt;param n=""_NumRows"" v=""2"" /&gt;_x000D_
  &lt;param n=""_NumCols"" v=""3"" /&gt;_x000D_
&lt;/ContentLocation&gt;'"</definedName>
    <definedName name="_AMO_ContentLocation_646581546_BRD_F0.ve6680" hidden="1">"'&lt;ContentLocation path=""F0.ve6680"" rsid=""646581546"" tag=""BRD"" fid=""0""&gt;_x000D_
  &lt;param n=""_NumRows"" v=""5"" /&gt;_x000D_
  &lt;param n=""_NumCols"" v=""3"" /&gt;_x000D_
  &lt;param n=""useNativeGraph"" v=""False"" /&gt;_x000D_
&lt;/ContentLocation&gt;'"</definedName>
    <definedName name="_AMO_ContentLocation_646581546_BRD_F0.ve6680_FilterText" hidden="1">"'&lt;ContentLocation path=""F0.ve6680_FilterText"" rsid=""646581546"" tag=""BRD"" fid=""0""&gt;_x000D_
  &lt;param n=""_NumRows"" v=""2"" /&gt;_x000D_
  &lt;param n=""_NumCols"" v=""3"" /&gt;_x000D_
&lt;/ContentLocation&gt;'"</definedName>
    <definedName name="_AMO_ContentLocation_646581546_BRD_F0.ve6692" hidden="1">"'&lt;ContentLocation path=""F0.ve6692"" rsid=""646581546"" tag=""BRD"" fid=""0""&gt;_x000D_
  &lt;param n=""_NumRows"" v=""2"" /&gt;_x000D_
  &lt;param n=""_NumCols"" v=""2"" /&gt;_x000D_
  &lt;param n=""useNativeGraph"" v=""False"" /&gt;_x000D_
&lt;/ContentLocation&gt;'"</definedName>
    <definedName name="_AMO_ContentLocation_646581546_BRD_F0.ve6692_FilterText" hidden="1">"'&lt;ContentLocation path=""F0.ve6692_FilterText"" rsid=""646581546"" tag=""BRD"" fid=""0""&gt;_x000D_
  &lt;param n=""_NumRows"" v=""2"" /&gt;_x000D_
  &lt;param n=""_NumCols"" v=""2"" /&gt;_x000D_
&lt;/ContentLocation&gt;'"</definedName>
    <definedName name="_AMO_ContentLocation_646581546_BRD_F0.ve7222" hidden="1">"'&lt;ContentLocation path=""F0.ve7222"" rsid=""646581546"" tag=""BRD"" fid=""0""&gt;_x000D_
  &lt;param n=""_NumRows"" v=""10"" /&gt;_x000D_
  &lt;param n=""_NumCols"" v=""11"" /&gt;_x000D_
  &lt;param n=""useNativeGraph"" v=""False"" /&gt;_x000D_
&lt;/ContentLocation&gt;'"</definedName>
    <definedName name="_AMO_ContentLocation_646581546_BRD_F0.ve7222_FilterText" hidden="1">"'&lt;ContentLocation path=""F0.ve7222_FilterText"" rsid=""646581546"" tag=""BRD"" fid=""0""&gt;_x000D_
  &lt;param n=""_NumRows"" v=""2"" /&gt;_x000D_
  &lt;param n=""_NumCols"" v=""11"" /&gt;_x000D_
&lt;/ContentLocation&gt;'"</definedName>
    <definedName name="_AMO_SingleObject_646581546_BRD_F0.ve3499" hidden="1">#REF!</definedName>
    <definedName name="_AMO_SingleObject_646581546_BRD_F0.ve3499_FilterText" hidden="1">#REF!</definedName>
    <definedName name="_AMO_SingleObject_646581546_BRD_F0.ve3720" hidden="1">#REF!</definedName>
    <definedName name="_AMO_SingleObject_646581546_BRD_F0.ve3720_FilterText" hidden="1">#REF!</definedName>
    <definedName name="_AMO_SingleObject_646581546_BRD_F0.ve3755" hidden="1">#REF!</definedName>
    <definedName name="_AMO_SingleObject_646581546_BRD_F0.ve3755_FilterText" hidden="1">#REF!</definedName>
    <definedName name="_AMO_SingleObject_646581546_BRD_F0.ve3922" hidden="1">#REF!</definedName>
    <definedName name="_AMO_SingleObject_646581546_BRD_F0.ve3922_FilterText" hidden="1">#REF!</definedName>
    <definedName name="_AMO_SingleObject_646581546_BRD_F0.ve4834" hidden="1">#REF!</definedName>
    <definedName name="_AMO_SingleObject_646581546_BRD_F0.ve4834_FilterText" hidden="1">#REF!</definedName>
    <definedName name="_AMO_SingleObject_646581546_BRD_F0.ve4949" hidden="1">#REF!</definedName>
    <definedName name="_AMO_SingleObject_646581546_BRD_F0.ve4949_FilterText" hidden="1">#REF!</definedName>
    <definedName name="_AMO_SingleObject_646581546_BRD_F0.ve4968" hidden="1">#REF!</definedName>
    <definedName name="_AMO_SingleObject_646581546_BRD_F0.ve4968_FilterText" hidden="1">#REF!</definedName>
    <definedName name="_AMO_SingleObject_646581546_BRD_F0.ve4992" hidden="1">#REF!</definedName>
    <definedName name="_AMO_SingleObject_646581546_BRD_F0.ve4992_FilterText" hidden="1">#REF!</definedName>
    <definedName name="_AMO_SingleObject_646581546_BRD_F0.ve5823" hidden="1">#REF!</definedName>
    <definedName name="_AMO_SingleObject_646581546_BRD_F0.ve5823_FilterText" hidden="1">#REF!</definedName>
    <definedName name="_AMO_SingleObject_646581546_BRD_F0.ve6623" hidden="1">#REF!</definedName>
    <definedName name="_AMO_SingleObject_646581546_BRD_F0.ve6623_FilterText" hidden="1">#REF!</definedName>
    <definedName name="_AMO_SingleObject_646581546_BRD_F0.ve6632" hidden="1">#REF!</definedName>
    <definedName name="_AMO_SingleObject_646581546_BRD_F0.ve6632_FilterText" hidden="1">#REF!</definedName>
    <definedName name="_AMO_SingleObject_646581546_BRD_F0.ve6645" hidden="1">#REF!</definedName>
    <definedName name="_AMO_SingleObject_646581546_BRD_F0.ve6645_FilterText" hidden="1">#REF!</definedName>
    <definedName name="_AMO_SingleObject_646581546_BRD_F0.ve6657" hidden="1">#REF!</definedName>
    <definedName name="_AMO_SingleObject_646581546_BRD_F0.ve6657_FilterText" hidden="1">#REF!</definedName>
    <definedName name="_AMO_SingleObject_646581546_BRD_F0.ve6669" hidden="1">#REF!</definedName>
    <definedName name="_AMO_SingleObject_646581546_BRD_F0.ve6669_FilterText" hidden="1">#REF!</definedName>
    <definedName name="_AMO_SingleObject_646581546_BRD_F0.ve6680" hidden="1">#REF!</definedName>
    <definedName name="_AMO_SingleObject_646581546_BRD_F0.ve6680_FilterText" hidden="1">#REF!</definedName>
    <definedName name="_AMO_SingleObject_646581546_BRD_F0.ve6692" hidden="1">#REF!</definedName>
    <definedName name="_AMO_SingleObject_646581546_BRD_F0.ve6692_FilterText" hidden="1">#REF!</definedName>
    <definedName name="_AMO_SingleObject_646581546_BRD_F0.ve7222" hidden="1">#REF!</definedName>
    <definedName name="_AMO_SingleObject_646581546_BRD_F0.ve7222_FilterText" hidden="1">#REF!</definedName>
    <definedName name="_AMO_UniqueIdentifier" hidden="1">"'8fa7eb12-c44c-4865-a239-eb1255dd848b'"</definedName>
    <definedName name="_AMO_XmlVersion" hidden="1">"'1'"</definedName>
    <definedName name="_xlnm._FilterDatabase" localSheetId="1" hidden="1">'A. HTT General'!$L$112:$L$126</definedName>
    <definedName name="_xlnm.Print_Area" localSheetId="1">'A. HTT General'!$A$1:$G$365</definedName>
    <definedName name="_xlnm.Print_Area" localSheetId="2">'B2. HTT Public Sector Assets'!$A$1:$G$179</definedName>
    <definedName name="_xlnm.Print_Area" localSheetId="3">'C. HTT Harmonised Glossary'!$A$1:$C$57</definedName>
    <definedName name="_xlnm.Print_Area" localSheetId="0">Introduction!$B$2:$J$32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1" i="10" l="1"/>
  <c r="D47" i="8" l="1"/>
  <c r="C48" i="8" l="1"/>
  <c r="D48" i="8" s="1"/>
  <c r="C46" i="8"/>
  <c r="D45" i="8"/>
  <c r="F293" i="8"/>
  <c r="G293" i="8"/>
  <c r="F295" i="8"/>
  <c r="F307" i="8"/>
  <c r="C49" i="10" l="1"/>
  <c r="C77" i="10"/>
  <c r="C81" i="10"/>
  <c r="C58" i="8" l="1"/>
  <c r="G227" i="8" l="1"/>
  <c r="F227" i="8"/>
  <c r="G226" i="8"/>
  <c r="F226" i="8"/>
  <c r="G225" i="8"/>
  <c r="F225" i="8"/>
  <c r="G224" i="8"/>
  <c r="F224" i="8"/>
  <c r="G223" i="8"/>
  <c r="F223" i="8"/>
  <c r="G222" i="8"/>
  <c r="F222" i="8"/>
  <c r="G221" i="8"/>
  <c r="F221" i="8"/>
  <c r="G219" i="8"/>
  <c r="F219" i="8"/>
  <c r="G218" i="8"/>
  <c r="F218" i="8"/>
  <c r="G217" i="8"/>
  <c r="F217" i="8"/>
  <c r="C295" i="8"/>
  <c r="D293" i="8"/>
  <c r="C291" i="8"/>
  <c r="C307" i="8"/>
  <c r="D307" i="8"/>
  <c r="D291" i="8"/>
  <c r="D295" i="8"/>
  <c r="C293" i="8"/>
  <c r="F220" i="8" l="1"/>
  <c r="C179" i="8" l="1"/>
  <c r="C288" i="8"/>
  <c r="D167" i="8"/>
  <c r="G166" i="8" l="1"/>
  <c r="G165" i="8"/>
  <c r="G164" i="8"/>
  <c r="F177" i="8"/>
  <c r="F181" i="8"/>
  <c r="F185" i="8"/>
  <c r="F178" i="8"/>
  <c r="F182" i="8"/>
  <c r="F186" i="8"/>
  <c r="F175" i="8"/>
  <c r="F184" i="8"/>
  <c r="F187" i="8"/>
  <c r="F180" i="8"/>
  <c r="F174" i="8"/>
  <c r="F183" i="8"/>
  <c r="C152" i="10"/>
  <c r="C42" i="10"/>
  <c r="F41" i="10" s="1"/>
  <c r="D37" i="10"/>
  <c r="G35" i="10" s="1"/>
  <c r="C37" i="10"/>
  <c r="F36" i="10" s="1"/>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166" i="8"/>
  <c r="F164" i="8"/>
  <c r="F165" i="8"/>
  <c r="G162" i="8"/>
  <c r="G160" i="8"/>
  <c r="G158" i="8"/>
  <c r="G145" i="8"/>
  <c r="G143" i="8"/>
  <c r="G141" i="8"/>
  <c r="G139" i="8"/>
  <c r="G157" i="8"/>
  <c r="G161" i="8"/>
  <c r="G159" i="8"/>
  <c r="G146" i="8"/>
  <c r="G144" i="8"/>
  <c r="G142" i="8"/>
  <c r="G140" i="8"/>
  <c r="G138"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2" i="8"/>
  <c r="F76" i="8"/>
  <c r="F73" i="8"/>
  <c r="F70" i="8"/>
  <c r="F74" i="8"/>
  <c r="F193" i="8"/>
  <c r="F197" i="8"/>
  <c r="F201" i="8"/>
  <c r="F205" i="8"/>
  <c r="F210" i="8"/>
  <c r="F214" i="8"/>
  <c r="F194" i="8"/>
  <c r="F202" i="8"/>
  <c r="F206" i="8"/>
  <c r="F211" i="8"/>
  <c r="F215" i="8"/>
  <c r="F196" i="8"/>
  <c r="F204" i="8"/>
  <c r="F213" i="8"/>
  <c r="F199" i="8"/>
  <c r="F200" i="8"/>
  <c r="F209" i="8"/>
  <c r="F195" i="8"/>
  <c r="F203" i="8"/>
  <c r="F212" i="8"/>
  <c r="G73" i="8"/>
  <c r="F23" i="10"/>
  <c r="F27" i="10"/>
  <c r="F31" i="10"/>
  <c r="F35" i="10"/>
  <c r="F148" i="10"/>
  <c r="G22" i="10"/>
  <c r="G23" i="10"/>
  <c r="G26" i="10"/>
  <c r="G27" i="10"/>
  <c r="G30" i="10"/>
  <c r="G31" i="10"/>
  <c r="G34" i="10"/>
  <c r="G82" i="8"/>
  <c r="G105" i="8"/>
  <c r="G75" i="8"/>
  <c r="G71" i="8"/>
  <c r="G78" i="8"/>
  <c r="G101" i="8"/>
  <c r="F150" i="10"/>
  <c r="F154" i="10"/>
  <c r="F22" i="10"/>
  <c r="F24" i="10"/>
  <c r="F26" i="10"/>
  <c r="F28" i="10"/>
  <c r="F30" i="10"/>
  <c r="F32" i="10"/>
  <c r="F34" i="10"/>
  <c r="F151" i="10"/>
  <c r="F157" i="10"/>
  <c r="F158" i="10"/>
  <c r="F153" i="10"/>
  <c r="G167" i="8"/>
  <c r="G86" i="8"/>
  <c r="G81" i="8"/>
  <c r="G79" i="8"/>
  <c r="G76" i="8"/>
  <c r="G74" i="8"/>
  <c r="G72" i="8"/>
  <c r="G70" i="8"/>
  <c r="G87" i="8"/>
  <c r="G104" i="8"/>
  <c r="G102" i="8"/>
  <c r="G220" i="8"/>
  <c r="F40" i="10"/>
  <c r="F39" i="10"/>
  <c r="F155" i="10"/>
  <c r="F159" i="10"/>
  <c r="F156" i="10"/>
  <c r="G130" i="8" l="1"/>
  <c r="F130" i="8"/>
  <c r="F167" i="8"/>
  <c r="F152" i="10"/>
  <c r="F156" i="8"/>
  <c r="F77" i="8"/>
  <c r="F100" i="8"/>
  <c r="F208" i="8"/>
  <c r="F58" i="8"/>
  <c r="G156" i="8"/>
  <c r="F42" i="10"/>
  <c r="G37" i="10"/>
  <c r="G100" i="8"/>
  <c r="F37" i="10"/>
  <c r="G77" i="8"/>
</calcChain>
</file>

<file path=xl/sharedStrings.xml><?xml version="1.0" encoding="utf-8"?>
<sst xmlns="http://schemas.openxmlformats.org/spreadsheetml/2006/main" count="1380" uniqueCount="907">
  <si>
    <t>Country</t>
  </si>
  <si>
    <t>Row</t>
  </si>
  <si>
    <t>Norway</t>
  </si>
  <si>
    <t>Italy</t>
  </si>
  <si>
    <t>G.3.1.1</t>
  </si>
  <si>
    <t>G.5.1.1</t>
  </si>
  <si>
    <t>Sweden</t>
  </si>
  <si>
    <t>G.3.2.1</t>
  </si>
  <si>
    <t>G.3.9.2</t>
  </si>
  <si>
    <t>G.3.9.6</t>
  </si>
  <si>
    <t>G.3.13.1</t>
  </si>
  <si>
    <t>Canada</t>
  </si>
  <si>
    <t>Harmonised Transparency Template</t>
  </si>
  <si>
    <t>Index</t>
  </si>
  <si>
    <t>Worksheet A: HTT General</t>
  </si>
  <si>
    <t>Tab 1: Harmonised Transparency Template</t>
  </si>
  <si>
    <t>Worksheet B2: HTT Public Sector Assets</t>
  </si>
  <si>
    <t>Worksheet C: HTT Harmonised Glossary</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</si>
  <si>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</si>
  <si>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</si>
  <si>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</si>
  <si>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</si>
  <si>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</si>
  <si>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</si>
  <si>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</si>
  <si>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</si>
  <si>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</si>
  <si>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</si>
  <si>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</si>
  <si>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</si>
  <si>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</si>
  <si>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</si>
  <si>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</si>
  <si>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</si>
  <si>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</si>
  <si>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</si>
  <si>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</si>
  <si>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</si>
  <si>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</si>
  <si>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</si>
  <si>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</si>
  <si>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</si>
  <si>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</si>
  <si>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</si>
  <si>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</si>
  <si>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</si>
  <si>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</si>
  <si>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</si>
  <si>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</si>
  <si>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</si>
  <si>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</si>
  <si>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</si>
  <si>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</si>
  <si>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</si>
  <si>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</si>
  <si>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</si>
  <si>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</si>
  <si>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</si>
  <si>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</si>
  <si>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</si>
  <si>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</si>
  <si>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</si>
  <si>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</si>
  <si>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</si>
  <si>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</si>
  <si>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</si>
  <si>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</si>
  <si>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</si>
  <si>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</si>
  <si>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</si>
  <si>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</si>
  <si>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</si>
  <si>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</si>
  <si>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</si>
  <si>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</si>
  <si>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</si>
  <si>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</si>
  <si>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</si>
  <si>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</si>
  <si>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</si>
  <si>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</si>
  <si>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</si>
  <si>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</si>
  <si>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</si>
  <si>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</si>
  <si>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</si>
  <si>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</si>
  <si>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</si>
  <si>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</si>
  <si>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</si>
  <si>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</si>
  <si>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</si>
  <si>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</si>
  <si>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</si>
  <si>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</si>
  <si>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</si>
  <si>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</si>
  <si>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</si>
  <si>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</si>
  <si>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</si>
  <si>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</si>
  <si>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</si>
  <si>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</si>
  <si>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</si>
  <si>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</si>
  <si>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</si>
  <si>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</si>
  <si>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</si>
  <si>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</si>
  <si>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</si>
  <si>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</si>
  <si>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</si>
  <si>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</si>
  <si>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</si>
  <si>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</si>
  <si>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</si>
  <si>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</si>
  <si>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</si>
  <si>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</si>
  <si>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</si>
  <si>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</si>
  <si>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</si>
  <si>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</si>
  <si>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</si>
  <si>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</si>
  <si>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</si>
  <si>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</si>
  <si>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</si>
  <si>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</si>
  <si>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</si>
  <si>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</si>
  <si>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</si>
  <si>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</si>
  <si>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</si>
  <si>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</si>
  <si>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</si>
  <si>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</si>
  <si>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</si>
  <si>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</si>
  <si>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</si>
  <si>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</si>
  <si>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</si>
  <si>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</si>
  <si>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</si>
  <si>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</si>
  <si>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</si>
  <si>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</si>
  <si>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</si>
  <si>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</si>
  <si>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</si>
  <si>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</si>
  <si>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</si>
  <si>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</si>
  <si>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</si>
  <si>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</si>
  <si>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</si>
  <si>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</si>
  <si>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</si>
  <si>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</si>
  <si>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</si>
  <si>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</si>
  <si>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</si>
  <si>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</si>
  <si>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</si>
  <si>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</si>
  <si>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</si>
  <si>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</si>
  <si>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</si>
  <si>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</si>
  <si>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</si>
  <si>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</si>
  <si>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</si>
  <si>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</si>
  <si>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</si>
  <si>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</si>
  <si>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</si>
  <si>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</si>
  <si>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</si>
  <si>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</si>
  <si>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</si>
  <si>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</si>
  <si>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</si>
  <si>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</si>
  <si>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</si>
  <si>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</si>
  <si>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</si>
  <si>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</si>
  <si>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</si>
  <si>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</si>
  <si>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</si>
  <si>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</si>
  <si>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</si>
  <si>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</si>
  <si>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</si>
  <si>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</si>
  <si>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</si>
  <si>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</si>
  <si>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</si>
  <si>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</si>
  <si>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</si>
  <si>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</si>
  <si>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</si>
  <si>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</si>
  <si>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</si>
  <si>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</si>
  <si>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</si>
  <si>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</si>
  <si>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</si>
  <si>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</si>
  <si>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</si>
  <si>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</si>
  <si>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</si>
  <si>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</si>
  <si>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</si>
  <si>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</si>
  <si>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</si>
  <si>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</si>
  <si>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</si>
  <si>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</si>
  <si>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</si>
  <si>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</si>
  <si>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</si>
  <si>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</si>
  <si>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</si>
  <si>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</si>
  <si>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</si>
  <si>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</si>
  <si>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</si>
  <si>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</si>
  <si>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</si>
  <si>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</si>
  <si>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</si>
  <si>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</si>
  <si>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</si>
  <si>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</si>
  <si>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</si>
  <si>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</si>
  <si>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</si>
  <si>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</si>
  <si>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</si>
  <si>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</si>
  <si>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</si>
  <si>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</si>
  <si>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</si>
  <si>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</si>
  <si>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</si>
  <si>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</si>
  <si>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</si>
  <si>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</si>
  <si>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</si>
  <si>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</si>
  <si>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</si>
  <si>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</si>
  <si>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</si>
  <si>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</si>
  <si>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</si>
  <si>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</si>
  <si>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</si>
  <si>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</si>
  <si>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</si>
  <si>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</si>
  <si>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</si>
  <si>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</si>
  <si>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</si>
  <si>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</si>
  <si>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</si>
  <si>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</si>
  <si>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</si>
  <si>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</si>
  <si>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</si>
  <si>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</si>
  <si>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</si>
  <si>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</si>
  <si>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</si>
  <si>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</si>
  <si>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</si>
  <si>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</si>
  <si>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</si>
  <si>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</si>
  <si>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</si>
  <si>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</si>
  <si>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</si>
  <si>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</si>
  <si>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</si>
  <si>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</si>
  <si>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</si>
  <si>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</si>
  <si>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</si>
  <si>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</si>
  <si>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</si>
  <si>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</si>
  <si>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</si>
  <si>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</si>
  <si>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</si>
  <si>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</si>
  <si>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</si>
  <si>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</si>
  <si>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</si>
  <si>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</si>
  <si>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</si>
  <si>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</si>
  <si>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</si>
  <si>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</si>
  <si>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</si>
  <si>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</si>
  <si>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</si>
  <si>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</si>
  <si>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</si>
  <si>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</si>
  <si>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</si>
  <si>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</si>
  <si>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</si>
  <si>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</si>
  <si>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</si>
  <si>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</si>
  <si>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</si>
  <si>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</si>
  <si>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</si>
  <si>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</si>
  <si>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</si>
  <si>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</si>
  <si>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</si>
  <si>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</si>
  <si>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</si>
  <si>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</si>
  <si>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</si>
  <si>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</si>
  <si>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</si>
  <si>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</si>
  <si>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</si>
  <si>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</si>
  <si>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</si>
  <si>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</si>
  <si>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</si>
  <si>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</si>
  <si>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</si>
  <si>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</si>
  <si>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</si>
  <si>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</si>
  <si>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</si>
  <si>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</si>
  <si>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</si>
  <si>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</si>
  <si>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</si>
  <si>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</si>
  <si>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</si>
  <si>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</si>
  <si>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</si>
  <si>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</si>
  <si>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</si>
  <si>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</si>
  <si>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</si>
  <si>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</si>
  <si>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</si>
  <si>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</si>
  <si>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</si>
  <si>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</si>
  <si>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</si>
  <si>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</si>
  <si>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</si>
  <si>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</si>
  <si>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</si>
  <si>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</si>
  <si>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</si>
  <si>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</si>
  <si>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</si>
  <si>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</si>
  <si>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</si>
  <si>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</si>
  <si>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</si>
  <si>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</si>
  <si>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</si>
  <si>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</si>
  <si>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</si>
  <si>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</si>
  <si>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</si>
  <si>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</si>
  <si>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</si>
  <si>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</si>
  <si>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</si>
  <si>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</si>
  <si>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</si>
  <si>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</si>
  <si>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</si>
  <si>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</si>
  <si>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</si>
  <si>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</si>
  <si>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</si>
  <si>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</si>
  <si>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</si>
  <si>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</si>
  <si>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</si>
  <si>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</si>
  <si>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</si>
  <si>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</si>
  <si>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</si>
  <si>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</si>
  <si>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</si>
  <si>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</si>
  <si>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</si>
  <si>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</si>
  <si>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</si>
  <si>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</si>
  <si>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</si>
  <si>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</si>
  <si>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</si>
  <si>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</si>
  <si>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</si>
  <si>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</si>
  <si>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</si>
  <si>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</si>
  <si>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</si>
  <si>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</si>
  <si>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</si>
  <si>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</si>
  <si>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</si>
  <si>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</si>
  <si>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</si>
  <si>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</si>
  <si>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</si>
  <si>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</si>
  <si>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</si>
  <si>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</si>
  <si>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</si>
  <si>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</si>
  <si>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</si>
  <si>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</si>
  <si>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</si>
  <si>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</si>
  <si>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</si>
  <si>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</si>
  <si>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</si>
  <si>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</si>
  <si>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</si>
  <si>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</si>
  <si>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</si>
  <si>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</si>
  <si>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</si>
  <si>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</si>
  <si>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</si>
  <si>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</si>
  <si>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</si>
  <si>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</si>
  <si>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</si>
  <si>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</si>
  <si>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</si>
  <si>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</si>
  <si>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</si>
  <si>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</si>
  <si>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</si>
  <si>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</si>
  <si>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</si>
  <si>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</si>
  <si>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</si>
  <si>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</si>
  <si>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</si>
  <si>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</si>
  <si>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</si>
  <si>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</si>
  <si>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</si>
  <si>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</si>
  <si>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</si>
  <si>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</si>
  <si>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</si>
  <si>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</si>
  <si>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</si>
  <si>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</si>
  <si>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</si>
  <si>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</si>
  <si>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</si>
  <si>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</si>
  <si>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</si>
  <si>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</si>
  <si>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</si>
  <si>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</si>
  <si>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</si>
  <si>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</si>
  <si>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</si>
  <si>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</si>
  <si>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</si>
  <si>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</si>
  <si>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</si>
  <si>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</si>
  <si>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</si>
  <si>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</si>
  <si>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</si>
  <si>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</si>
  <si>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</si>
  <si>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</si>
  <si>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</si>
  <si>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</si>
  <si>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</si>
  <si>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</si>
  <si>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</si>
  <si>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</si>
  <si>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</si>
  <si>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</si>
  <si>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</si>
  <si>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</si>
  <si>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</si>
  <si>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</si>
  <si>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</si>
  <si>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</si>
  <si>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</si>
  <si>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</si>
  <si>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</si>
  <si>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</si>
  <si>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</si>
  <si>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</si>
  <si>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</si>
  <si>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</si>
  <si>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</si>
  <si>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</si>
  <si>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</si>
  <si>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</si>
  <si>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</si>
  <si>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</si>
  <si>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</si>
  <si>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</si>
  <si>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</si>
  <si>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</si>
  <si>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</si>
  <si>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</si>
  <si>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</si>
  <si>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</si>
  <si>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</si>
  <si>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</si>
  <si>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</si>
  <si>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</si>
  <si>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</si>
  <si>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</si>
  <si>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</si>
  <si>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</si>
  <si>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</si>
  <si>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</si>
  <si>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</si>
  <si>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</si>
  <si>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</si>
  <si>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</si>
  <si>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</si>
  <si>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</si>
  <si>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</si>
  <si>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</si>
  <si>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</si>
  <si>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</si>
  <si>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</si>
  <si>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</si>
  <si>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</si>
  <si>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</si>
  <si>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</si>
  <si>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</si>
  <si>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</si>
  <si>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</si>
  <si>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</si>
  <si>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</si>
  <si>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</si>
  <si>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</si>
  <si>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</si>
  <si>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</si>
  <si>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</si>
  <si>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</si>
  <si>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</si>
  <si>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</si>
  <si>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</si>
  <si>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</si>
  <si>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</si>
  <si>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</si>
  <si>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</si>
  <si>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</si>
  <si>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</si>
  <si>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</si>
  <si>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</si>
  <si>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</si>
  <si>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</si>
  <si>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</si>
  <si>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</si>
  <si>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</si>
  <si>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</si>
  <si>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</si>
  <si>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</si>
  <si>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</si>
  <si>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</si>
  <si>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</si>
  <si>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</si>
  <si>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</si>
  <si>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</si>
  <si>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</si>
  <si>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</si>
  <si>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</si>
  <si>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</si>
  <si>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</si>
  <si>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</si>
  <si>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</si>
  <si>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</si>
  <si>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</si>
  <si>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</si>
  <si>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</si>
  <si>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</si>
  <si>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</si>
  <si>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</si>
  <si>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</si>
  <si>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</si>
  <si>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</si>
  <si>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</si>
  <si>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</si>
  <si>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</si>
  <si>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</si>
  <si>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</si>
  <si>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</si>
  <si>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</si>
  <si>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</si>
  <si>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</si>
  <si>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</si>
  <si>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</si>
  <si>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</si>
  <si>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</si>
  <si>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</si>
  <si>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</si>
  <si>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</si>
  <si>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</si>
  <si>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</si>
  <si>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</si>
  <si>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</si>
  <si>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</si>
  <si>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</si>
  <si>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</si>
  <si>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</si>
  <si>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</si>
  <si>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</si>
  <si>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</si>
  <si>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</si>
  <si>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</si>
  <si>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</si>
  <si>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</si>
  <si>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</si>
  <si>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</si>
  <si>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</si>
  <si>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</si>
  <si>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</si>
  <si>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</si>
  <si>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</si>
  <si>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</si>
  <si>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</si>
  <si>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</si>
  <si>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</si>
  <si>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</si>
  <si>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</si>
  <si>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</si>
  <si>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</si>
  <si>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</si>
  <si>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</si>
  <si>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</si>
  <si>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</si>
  <si>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</si>
  <si>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</si>
  <si>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</si>
  <si>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</si>
  <si>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</si>
  <si>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</si>
  <si>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</si>
  <si>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</si>
  <si>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</si>
  <si>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</si>
  <si>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</si>
  <si>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</si>
  <si>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</si>
  <si>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</si>
  <si>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</si>
  <si>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</si>
  <si>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</si>
  <si>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</si>
  <si>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</si>
  <si>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</si>
  <si>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</si>
  <si>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</si>
  <si>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</si>
  <si>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 xml:space="preserve">A. Harmonised Transparency Template - General Information </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</si>
  <si>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</si>
  <si>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</si>
  <si>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</si>
  <si>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</si>
  <si>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</si>
  <si>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</si>
  <si>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</si>
  <si>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</si>
  <si>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</si>
  <si>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</si>
  <si>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</si>
  <si>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</si>
  <si>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</si>
  <si>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</si>
  <si>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</si>
  <si>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</si>
  <si>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</si>
  <si>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</si>
  <si>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</si>
  <si>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</si>
  <si>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</si>
  <si>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</si>
  <si>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</si>
  <si>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OG.3.1.4</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</si>
  <si>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</si>
  <si>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</si>
  <si>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</si>
  <si>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</si>
  <si>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</si>
  <si>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</si>
  <si>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</si>
  <si>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</si>
  <si>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</si>
  <si>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</si>
  <si>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</si>
  <si>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</si>
  <si>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</si>
  <si>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</si>
  <si>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</si>
  <si>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</si>
  <si>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</si>
  <si>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</si>
  <si>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</si>
  <si>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</si>
  <si>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</si>
  <si>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</si>
  <si>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</si>
  <si>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</si>
  <si>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</si>
  <si>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</si>
  <si>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</si>
  <si>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</si>
  <si>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</si>
  <si>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</si>
  <si>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</si>
  <si>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</si>
  <si>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</si>
  <si>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</si>
  <si>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</si>
  <si>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</si>
  <si>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</si>
  <si>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</si>
  <si>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</si>
  <si>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</si>
  <si>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</si>
  <si>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</si>
  <si>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</si>
  <si>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</si>
  <si>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</si>
  <si>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other</t>
  </si>
  <si>
    <t>G.3.14.3</t>
  </si>
  <si>
    <t>G.3.14.4</t>
  </si>
  <si>
    <t>Cover pool involved in a sustainable/special purpose strategy? (Y/N)</t>
  </si>
  <si>
    <t>If yes to G.3.14.1 is there a commitment (1) or are already sustainable components present (2)?</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</si>
  <si>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</si>
  <si>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</si>
  <si>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</si>
  <si>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</si>
  <si>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</si>
  <si>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</si>
  <si>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</si>
  <si>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</si>
  <si>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</si>
  <si>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</si>
  <si>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</si>
  <si>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</si>
  <si>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</si>
  <si>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</si>
  <si>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</si>
  <si>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</si>
  <si>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</si>
  <si>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</si>
  <si>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</si>
  <si>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</si>
  <si>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</si>
  <si>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</si>
  <si>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</si>
  <si>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</si>
  <si>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</si>
  <si>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</si>
  <si>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OHG.1.6</t>
  </si>
  <si>
    <t>OHG.1.7</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</si>
  <si>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</si>
  <si>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</si>
  <si>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</si>
  <si>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</si>
  <si>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</si>
  <si>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</si>
  <si>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</si>
  <si>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</si>
  <si>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</si>
  <si>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</si>
  <si>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</si>
  <si>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</si>
  <si>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</si>
  <si>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</si>
  <si>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</si>
  <si>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</si>
  <si>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</si>
  <si>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</si>
  <si>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</si>
  <si>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</si>
  <si>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</si>
  <si>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</si>
  <si>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</si>
  <si>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</si>
  <si>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</si>
  <si>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</si>
  <si>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</si>
  <si>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</si>
  <si>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</si>
  <si>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</si>
  <si>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</si>
  <si>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ISK</t>
  </si>
  <si>
    <t>G.3.6.19</t>
  </si>
  <si>
    <t>G.3.7.19</t>
  </si>
  <si>
    <t>Statutory</t>
  </si>
  <si>
    <t>Valuation Method</t>
  </si>
  <si>
    <t>HG.1.14</t>
  </si>
  <si>
    <t>Maturity Extention Triggers</t>
  </si>
  <si>
    <t>HG.1.15</t>
  </si>
  <si>
    <t>liquidity buffer &amp; extendable maturity</t>
  </si>
  <si>
    <t>(g)        Percentage of loans in default:</t>
  </si>
  <si>
    <t>link to Glossary HG 1.7</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</si>
  <si>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</si>
  <si>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</si>
  <si>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</si>
  <si>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</si>
  <si>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</si>
  <si>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</si>
  <si>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</si>
  <si>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</si>
  <si>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</si>
  <si>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</si>
  <si>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</si>
  <si>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</si>
  <si>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</si>
  <si>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</si>
  <si>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</si>
  <si>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</si>
  <si>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</si>
  <si>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</si>
  <si>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HTT 2023</t>
  </si>
  <si>
    <t>CBD Compliance</t>
  </si>
  <si>
    <t>Y</t>
  </si>
  <si>
    <t>N</t>
  </si>
  <si>
    <t>Non-EEA, Art 14 CBD compliant</t>
  </si>
  <si>
    <t>2023  Version</t>
  </si>
  <si>
    <t>Basel Compliance, subject to national jursdiction (Y/N)</t>
  </si>
  <si>
    <t>Erste Group Bank AG</t>
  </si>
  <si>
    <t>Worksheet D: Bond List</t>
  </si>
  <si>
    <t>https://www.erstegroup.com/de/investoren/debt/downloads</t>
  </si>
  <si>
    <t>Coverage Requirements (§9 PfandBG AT)</t>
  </si>
  <si>
    <t>Coverage Requirements [NPV] (§9 PfandBG AT)</t>
  </si>
  <si>
    <t>OC
(Coverage Requirements §9 PfandBG AT in % of Outstanding CB) [eligible part of assets only]</t>
  </si>
  <si>
    <t>OC [NPV basis]</t>
  </si>
  <si>
    <t>OC
 (Coverage Requirements §9 PfandBG AT in % of Outstanding CB) [NPV basis]</t>
  </si>
  <si>
    <t>Share of Government Guaranteed Bank Bonds (own issues or issued by affiliates) (% of total cover pool)</t>
  </si>
  <si>
    <t>0%</t>
  </si>
  <si>
    <t>Share of Intragroup pooled covered bond structures pursuant to CBD Art 8 (% of total cover pool)</t>
  </si>
  <si>
    <t>&gt;0 - &lt;=100,000</t>
  </si>
  <si>
    <t>&gt;100,000 - &lt;=300,000</t>
  </si>
  <si>
    <t>&gt;300,000 - &lt;=500,000</t>
  </si>
  <si>
    <t>&gt;500,000 - &lt;=1,000,000</t>
  </si>
  <si>
    <t>&gt;1,000,000 - &lt;=5,000,000</t>
  </si>
  <si>
    <t>&gt;5,000,000</t>
  </si>
  <si>
    <t>Vienna</t>
  </si>
  <si>
    <t>Lower Austria</t>
  </si>
  <si>
    <t>Upper Austria</t>
  </si>
  <si>
    <t>Salzburg</t>
  </si>
  <si>
    <t>Tyrol</t>
  </si>
  <si>
    <t>Styria</t>
  </si>
  <si>
    <t>Carinthia</t>
  </si>
  <si>
    <t>Burgenland</t>
  </si>
  <si>
    <t>Vorarlberg</t>
  </si>
  <si>
    <t>Cashflows calculated, assuming no Prepayment</t>
  </si>
  <si>
    <t>Link to Austrian "Pfandbriefgesetz" (§6)</t>
  </si>
  <si>
    <t>Art 129 (3) and Art 208 CRR compliant</t>
  </si>
  <si>
    <t>Mainly defined by property usage, customer information and loan purpose</t>
  </si>
  <si>
    <t xml:space="preserve">Loan nominal values are based on balance amounts and not collateral amounts. </t>
  </si>
  <si>
    <t>D. Bond List</t>
  </si>
  <si>
    <t>Cashflows calculated, assuming no Prepayment. Hard and Soft Bullet Maturites.</t>
  </si>
  <si>
    <t>D. Overview of Issuances including Soft Bullet Trigger Events</t>
  </si>
  <si>
    <t>ISIN</t>
  </si>
  <si>
    <t>Transaction</t>
  </si>
  <si>
    <t>Initial Date of Issuance</t>
  </si>
  <si>
    <t>Maturity Date</t>
  </si>
  <si>
    <t>Face value</t>
  </si>
  <si>
    <t>Currency</t>
  </si>
  <si>
    <t>Coupon</t>
  </si>
  <si>
    <t>Soft Bullet</t>
  </si>
  <si>
    <t>Legacy Issue (Y/N)</t>
  </si>
  <si>
    <t>AT0000A1KCH8</t>
  </si>
  <si>
    <t>Float</t>
  </si>
  <si>
    <t>AT0000A17ZY6</t>
  </si>
  <si>
    <t>AT000B009402</t>
  </si>
  <si>
    <t>Fixed</t>
  </si>
  <si>
    <t>QOXDBA012768</t>
  </si>
  <si>
    <t>QOXDBA009384</t>
  </si>
  <si>
    <t>QOXDBA008006</t>
  </si>
  <si>
    <t>QOXDBA007933</t>
  </si>
  <si>
    <t>QOXDBA007156</t>
  </si>
  <si>
    <t>AT000B009246</t>
  </si>
  <si>
    <t>Covered Bond Label Issuer Profile</t>
  </si>
  <si>
    <t>o/w Government Bonds</t>
  </si>
  <si>
    <t>o/w Cash</t>
  </si>
  <si>
    <t>o/w Liquidity Buffer Assets</t>
  </si>
  <si>
    <t/>
  </si>
  <si>
    <t>Reporting Date: 19.1.2024</t>
  </si>
  <si>
    <t>Cut-off Date: 29.12.2023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</si>
</sst>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0.0"/>
    <numFmt numFmtId="167" formatCode="0.0"/>
    <numFmt numFmtId="168" formatCode="0.000%"/>
  </numFmts>
  <fonts count="3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8"/>
      <name val="Calibri"/>
      <family val="2"/>
      <scheme val="minor"/>
    </font>
    <font>
      <b/>
      <sz val="24"/>
      <color theme="3"/>
      <name val="Calibri"/>
      <family val="2"/>
      <scheme val="minor"/>
    </font>
    <font>
      <sz val="14"/>
      <color theme="0"/>
      <name val="Calibri"/>
      <family val="2"/>
      <scheme val="minor"/>
    </font>
  </fonts>
  <fills count="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3"/>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n">
        <color indexed="64"/>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28" fillId="0" borderId="0"/>
    <xf numFmtId="0" fontId="23" fillId="0" borderId="0">
      <alignment horizontal="left" wrapText="1"/>
    </xf>
  </cellStyleXfs>
  <cellXfs count="160">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7"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19" fillId="0" borderId="0" xfId="0" applyFont="1" applyFill="1" applyBorder="1" applyAlignment="1">
      <alignment horizontal="right" vertical="center" wrapText="1"/>
    </xf>
    <xf numFmtId="0" fontId="21" fillId="0" borderId="0"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3"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9"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4" fillId="0" borderId="0" xfId="2" applyFill="1" applyBorder="1" applyAlignment="1">
      <alignment horizontal="center" vertical="center" wrapText="1"/>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21"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 fillId="6" borderId="0" xfId="0" quotePrefix="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 fillId="0" borderId="0" xfId="1" applyNumberFormat="1" applyFont="1" applyFill="1" applyBorder="1" applyAlignment="1">
      <alignment horizontal="center" vertical="center" wrapText="1"/>
    </xf>
    <xf numFmtId="165" fontId="18" fillId="5"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1"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6" fillId="5" borderId="0" xfId="0" applyFont="1" applyFill="1" applyBorder="1" applyAlignment="1" applyProtection="1">
      <alignment horizontal="center" vertical="center" wrapText="1"/>
    </xf>
    <xf numFmtId="165" fontId="16" fillId="5" borderId="0" xfId="1"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19" fillId="0" borderId="0" xfId="0" quotePrefix="1" applyNumberFormat="1" applyFont="1" applyFill="1" applyBorder="1" applyAlignment="1">
      <alignment horizontal="right" vertical="center" wrapText="1"/>
    </xf>
    <xf numFmtId="167" fontId="18"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0" fontId="0" fillId="0" borderId="0" xfId="0" applyAlignment="1">
      <alignment horizontal="center"/>
    </xf>
    <xf numFmtId="0" fontId="0" fillId="0" borderId="0" xfId="0" applyFont="1" applyFill="1" applyBorder="1" applyAlignment="1">
      <alignment horizontal="center" vertical="center" wrapText="1"/>
    </xf>
    <xf numFmtId="9" fontId="2" fillId="0" borderId="0" xfId="1"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0" fontId="0" fillId="0" borderId="0" xfId="0"/>
    <xf numFmtId="0" fontId="17"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2" fillId="0" borderId="0" xfId="0" quotePrefix="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xf>
    <xf numFmtId="165" fontId="2" fillId="0" borderId="0" xfId="1" applyNumberFormat="1" applyFont="1" applyFill="1" applyBorder="1" applyAlignment="1" applyProtection="1">
      <alignment horizontal="center" vertical="center" wrapText="1"/>
    </xf>
    <xf numFmtId="0" fontId="29" fillId="0" borderId="0" xfId="0" applyFont="1" applyFill="1" applyBorder="1" applyAlignment="1">
      <alignment horizontal="center" vertical="center"/>
    </xf>
    <xf numFmtId="0" fontId="14" fillId="0" borderId="12" xfId="2" quotePrefix="1" applyFont="1" applyFill="1" applyBorder="1" applyAlignment="1">
      <alignment horizontal="center" vertical="center" wrapText="1"/>
    </xf>
    <xf numFmtId="0" fontId="20" fillId="0" borderId="0" xfId="2" applyFont="1" applyFill="1" applyBorder="1" applyAlignment="1">
      <alignment horizontal="center" vertical="center" wrapText="1"/>
    </xf>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4" fillId="0" borderId="0" xfId="2" applyFill="1" applyAlignment="1">
      <alignment horizontal="center"/>
    </xf>
    <xf numFmtId="0" fontId="16" fillId="5" borderId="0" xfId="0" applyFont="1" applyFill="1" applyBorder="1" applyAlignment="1">
      <alignment horizontal="center" vertical="center" wrapText="1"/>
    </xf>
    <xf numFmtId="0" fontId="0" fillId="0" borderId="0" xfId="0" applyProtection="1">
      <protection locked="0"/>
    </xf>
    <xf numFmtId="0" fontId="16" fillId="0" borderId="0" xfId="0" quotePrefix="1" applyFont="1" applyFill="1" applyBorder="1" applyAlignment="1" applyProtection="1">
      <alignment horizontal="center" vertical="center" wrapText="1"/>
      <protection locked="0"/>
    </xf>
    <xf numFmtId="0" fontId="18" fillId="0" borderId="0" xfId="0" quotePrefix="1" applyFont="1" applyFill="1" applyBorder="1" applyAlignment="1" applyProtection="1">
      <alignment horizontal="center" vertical="center" wrapText="1"/>
      <protection locked="0"/>
    </xf>
    <xf numFmtId="0" fontId="0" fillId="0" borderId="0" xfId="0" applyFont="1" applyProtection="1">
      <protection locked="0"/>
    </xf>
    <xf numFmtId="0" fontId="2" fillId="0" borderId="0" xfId="0" applyFont="1" applyFill="1" applyBorder="1" applyAlignment="1">
      <alignment horizontal="center" vertical="center" wrapText="1"/>
    </xf>
    <xf numFmtId="0" fontId="20" fillId="0" borderId="0" xfId="2" quotePrefix="1" applyFont="1" applyFill="1" applyBorder="1" applyAlignment="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0" fontId="19" fillId="0" borderId="0" xfId="0" quotePrefix="1" applyFont="1" applyAlignment="1" applyProtection="1">
      <alignment horizontal="center" vertical="center" wrapText="1"/>
    </xf>
    <xf numFmtId="0" fontId="19"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0" applyNumberFormat="1"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horizontal="center" vertical="center" wrapText="1"/>
      <protection locked="0"/>
    </xf>
    <xf numFmtId="0" fontId="9" fillId="4" borderId="0" xfId="0" applyFont="1" applyFill="1" applyAlignment="1">
      <alignment horizontal="left" vertical="center"/>
    </xf>
    <xf numFmtId="0" fontId="0" fillId="4" borderId="0" xfId="0" applyFill="1"/>
    <xf numFmtId="0" fontId="31" fillId="4" borderId="0" xfId="0" applyFont="1" applyFill="1" applyAlignment="1">
      <alignment horizontal="right" vertical="center"/>
    </xf>
    <xf numFmtId="0" fontId="15" fillId="7" borderId="0" xfId="0" applyFont="1" applyFill="1"/>
    <xf numFmtId="0" fontId="32" fillId="7" borderId="0" xfId="0" applyFont="1" applyFill="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3" fontId="0" fillId="4" borderId="0" xfId="0" applyNumberFormat="1" applyFill="1" applyAlignment="1">
      <alignment horizontal="center"/>
    </xf>
    <xf numFmtId="168" fontId="0" fillId="4" borderId="0" xfId="1" applyNumberFormat="1" applyFont="1" applyFill="1" applyAlignment="1">
      <alignment horizontal="center"/>
    </xf>
    <xf numFmtId="0" fontId="19" fillId="0" borderId="0" xfId="0" applyFont="1" applyAlignment="1" applyProtection="1">
      <alignment horizontal="right" vertical="center" wrapText="1"/>
    </xf>
    <xf numFmtId="9" fontId="2" fillId="0" borderId="0" xfId="0" applyNumberFormat="1" applyFont="1" applyAlignment="1" applyProtection="1">
      <alignment horizontal="center" vertical="center" wrapText="1"/>
      <protection locked="0"/>
    </xf>
    <xf numFmtId="3" fontId="2" fillId="0" borderId="0" xfId="0" applyNumberFormat="1" applyFont="1" applyFill="1" applyBorder="1" applyAlignment="1" applyProtection="1">
      <alignment horizontal="center" vertical="center" wrapText="1"/>
    </xf>
    <xf numFmtId="0" fontId="29" fillId="0" borderId="0" xfId="0" applyFont="1" applyFill="1" applyBorder="1" applyAlignment="1">
      <alignment horizontal="center" vertical="center"/>
    </xf>
    <xf numFmtId="0" fontId="6" fillId="3" borderId="14" xfId="2" applyFont="1" applyFill="1" applyBorder="1" applyAlignment="1">
      <alignment horizontal="center"/>
    </xf>
    <xf numFmtId="0" fontId="6" fillId="0" borderId="14" xfId="2" applyFont="1" applyBorder="1" applyAlignment="1"/>
    <xf numFmtId="0" fontId="6" fillId="2" borderId="0" xfId="2" applyFont="1" applyFill="1" applyBorder="1" applyAlignment="1">
      <alignment horizontal="center"/>
    </xf>
    <xf numFmtId="0" fontId="6" fillId="0" borderId="0" xfId="2" applyFont="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19" Type="http://schemas.openxmlformats.org/officeDocument/2006/relationships/customXml" Target="../customXml/item10.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 Id="rId35" Type="http://schemas.openxmlformats.org/officeDocument/2006/relationships/customXml" Target="../customXml/item26.xml"/><Relationship Id="rId43" Type="http://schemas.openxmlformats.org/officeDocument/2006/relationships/customXml" Target="../customXml/item34.xml"/><Relationship Id="rId48" Type="http://schemas.openxmlformats.org/officeDocument/2006/relationships/customXml" Target="../customXml/item39.xml"/><Relationship Id="rId56" Type="http://schemas.openxmlformats.org/officeDocument/2006/relationships/customXml" Target="../customXml/item47.xml"/><Relationship Id="rId64" Type="http://schemas.openxmlformats.org/officeDocument/2006/relationships/customXml" Target="../customXml/item55.xml"/><Relationship Id="rId69" Type="http://schemas.openxmlformats.org/officeDocument/2006/relationships/customXml" Target="../customXml/item60.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13" Type="http://schemas.openxmlformats.org/officeDocument/2006/relationships/customXml" Target="../customXml/item104.xml"/><Relationship Id="rId118" Type="http://schemas.openxmlformats.org/officeDocument/2006/relationships/customXml" Target="../customXml/item109.xml"/><Relationship Id="rId126" Type="http://schemas.openxmlformats.org/officeDocument/2006/relationships/customXml" Target="../customXml/item117.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80" Type="http://schemas.openxmlformats.org/officeDocument/2006/relationships/customXml" Target="../customXml/item71.xml"/><Relationship Id="rId85" Type="http://schemas.openxmlformats.org/officeDocument/2006/relationships/customXml" Target="../customXml/item76.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3" Type="http://schemas.openxmlformats.org/officeDocument/2006/relationships/worksheet" Target="worksheets/sheet3.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33" Type="http://schemas.openxmlformats.org/officeDocument/2006/relationships/customXml" Target="../customXml/item24.xml"/><Relationship Id="rId38" Type="http://schemas.openxmlformats.org/officeDocument/2006/relationships/customXml" Target="../customXml/item29.xml"/><Relationship Id="rId46" Type="http://schemas.openxmlformats.org/officeDocument/2006/relationships/customXml" Target="../customXml/item37.xml"/><Relationship Id="rId59" Type="http://schemas.openxmlformats.org/officeDocument/2006/relationships/customXml" Target="../customXml/item50.xml"/><Relationship Id="rId67" Type="http://schemas.openxmlformats.org/officeDocument/2006/relationships/customXml" Target="../customXml/item58.xml"/><Relationship Id="rId103" Type="http://schemas.openxmlformats.org/officeDocument/2006/relationships/customXml" Target="../customXml/item94.xml"/><Relationship Id="rId108" Type="http://schemas.openxmlformats.org/officeDocument/2006/relationships/customXml" Target="../customXml/item99.xml"/><Relationship Id="rId116" Type="http://schemas.openxmlformats.org/officeDocument/2006/relationships/customXml" Target="../customXml/item107.xml"/><Relationship Id="rId124" Type="http://schemas.openxmlformats.org/officeDocument/2006/relationships/customXml" Target="../customXml/item115.xml"/><Relationship Id="rId129" Type="http://schemas.openxmlformats.org/officeDocument/2006/relationships/customXml" Target="../customXml/item120.xml"/><Relationship Id="rId20" Type="http://schemas.openxmlformats.org/officeDocument/2006/relationships/customXml" Target="../customXml/item11.xml"/><Relationship Id="rId41" Type="http://schemas.openxmlformats.org/officeDocument/2006/relationships/customXml" Target="../customXml/item32.xml"/><Relationship Id="rId54" Type="http://schemas.openxmlformats.org/officeDocument/2006/relationships/customXml" Target="../customXml/item45.xml"/><Relationship Id="rId62" Type="http://schemas.openxmlformats.org/officeDocument/2006/relationships/customXml" Target="../customXml/item53.xml"/><Relationship Id="rId70" Type="http://schemas.openxmlformats.org/officeDocument/2006/relationships/customXml" Target="../customXml/item61.xml"/><Relationship Id="rId75" Type="http://schemas.openxmlformats.org/officeDocument/2006/relationships/customXml" Target="../customXml/item66.xml"/><Relationship Id="rId83" Type="http://schemas.openxmlformats.org/officeDocument/2006/relationships/customXml" Target="../customXml/item74.xml"/><Relationship Id="rId88" Type="http://schemas.openxmlformats.org/officeDocument/2006/relationships/customXml" Target="../customXml/item79.xml"/><Relationship Id="rId91" Type="http://schemas.openxmlformats.org/officeDocument/2006/relationships/customXml" Target="../customXml/item82.xml"/><Relationship Id="rId96" Type="http://schemas.openxmlformats.org/officeDocument/2006/relationships/customXml" Target="../customXml/item87.xml"/><Relationship Id="rId111" Type="http://schemas.openxmlformats.org/officeDocument/2006/relationships/customXml" Target="../customXml/item102.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36" Type="http://schemas.openxmlformats.org/officeDocument/2006/relationships/customXml" Target="../customXml/item27.xml"/><Relationship Id="rId49" Type="http://schemas.openxmlformats.org/officeDocument/2006/relationships/customXml" Target="../customXml/item40.xml"/><Relationship Id="rId57" Type="http://schemas.openxmlformats.org/officeDocument/2006/relationships/customXml" Target="../customXml/item48.xml"/><Relationship Id="rId106" Type="http://schemas.openxmlformats.org/officeDocument/2006/relationships/customXml" Target="../customXml/item97.xml"/><Relationship Id="rId114" Type="http://schemas.openxmlformats.org/officeDocument/2006/relationships/customXml" Target="../customXml/item105.xml"/><Relationship Id="rId119" Type="http://schemas.openxmlformats.org/officeDocument/2006/relationships/customXml" Target="../customXml/item110.xml"/><Relationship Id="rId127" Type="http://schemas.openxmlformats.org/officeDocument/2006/relationships/customXml" Target="../customXml/item118.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4" Type="http://schemas.openxmlformats.org/officeDocument/2006/relationships/worksheet" Target="worksheets/sheet4.xml"/><Relationship Id="rId9" Type="http://schemas.openxmlformats.org/officeDocument/2006/relationships/calcChain" Target="calcChain.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61" Type="http://schemas.openxmlformats.org/officeDocument/2006/relationships/customXml" Target="../customXml/item52.xml"/><Relationship Id="rId82" Type="http://schemas.openxmlformats.org/officeDocument/2006/relationships/customXml" Target="../customXml/item7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12</xdr:row>
      <xdr:rowOff>0</xdr:rowOff>
    </xdr:from>
    <xdr:to>
      <xdr:col>2</xdr:col>
      <xdr:colOff>4602480</xdr:colOff>
      <xdr:row>12</xdr:row>
      <xdr:rowOff>167640</xdr:rowOff>
    </xdr:to>
    <xdr:sp macro="" textlink="">
      <xdr:nvSpPr>
        <xdr:cNvPr id="2" name="Rechteck: abgerundete Ecken 1">
          <a:extLst>
            <a:ext uri="{FF2B5EF4-FFF2-40B4-BE49-F238E27FC236}">
              <a16:creationId xmlns:a16="http://schemas.microsoft.com/office/drawing/2014/main" id="{00000000-0008-0000-0300-000002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12</xdr:row>
      <xdr:rowOff>0</xdr:rowOff>
    </xdr:from>
    <xdr:to>
      <xdr:col>2</xdr:col>
      <xdr:colOff>4602480</xdr:colOff>
      <xdr:row>12</xdr:row>
      <xdr:rowOff>167640</xdr:rowOff>
    </xdr:to>
    <xdr:sp macro="" textlink="">
      <xdr:nvSpPr>
        <xdr:cNvPr id="3" name="Rechteck: abgerundete Ecken 2">
          <a:extLst>
            <a:ext uri="{FF2B5EF4-FFF2-40B4-BE49-F238E27FC236}">
              <a16:creationId xmlns:a16="http://schemas.microsoft.com/office/drawing/2014/main" id="{00000000-0008-0000-0300-000003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11</xdr:row>
      <xdr:rowOff>0</xdr:rowOff>
    </xdr:from>
    <xdr:to>
      <xdr:col>2</xdr:col>
      <xdr:colOff>4602480</xdr:colOff>
      <xdr:row>11</xdr:row>
      <xdr:rowOff>167640</xdr:rowOff>
    </xdr:to>
    <xdr:sp macro="" textlink="">
      <xdr:nvSpPr>
        <xdr:cNvPr id="4" name="Rechteck: abgerundete Ecken 3">
          <a:extLst>
            <a:ext uri="{FF2B5EF4-FFF2-40B4-BE49-F238E27FC236}">
              <a16:creationId xmlns:a16="http://schemas.microsoft.com/office/drawing/2014/main" id="{00000000-0008-0000-0300-000004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overedbondlabel.com/issuer/202-erste-group-bank-ag-1"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202-erste-group-bank-ag-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202-erste-group-bank-ag-1" TargetMode="External"/><Relationship Id="rId5" Type="http://schemas.openxmlformats.org/officeDocument/2006/relationships/hyperlink" Target="https://www.erstegroup.com/de/investoren/debt/downloads" TargetMode="External"/><Relationship Id="rId10" Type="http://schemas.openxmlformats.org/officeDocument/2006/relationships/vmlDrawing" Target="../drawings/vmlDrawing1.vml"/><Relationship Id="rId4" Type="http://schemas.openxmlformats.org/officeDocument/2006/relationships/hyperlink" Target="https://eur-lex.europa.eu/eli/dir/2019/2162/oj"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847A75"/>
  </sheetPr>
  <dimension ref="A1:R32"/>
  <sheetViews>
    <sheetView tabSelected="1" zoomScale="80" zoomScaleNormal="80" workbookViewId="0">
      <selection activeCell="Q20" sqref="Q20"/>
    </sheetView>
  </sheetViews>
  <sheetFormatPr baseColWidth="10" defaultColWidth="8.8554687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12</v>
      </c>
      <c r="G5" s="7"/>
      <c r="H5" s="7"/>
      <c r="I5" s="7"/>
      <c r="J5" s="8"/>
    </row>
    <row r="6" spans="2:10" ht="41.25" customHeight="1" x14ac:dyDescent="0.25">
      <c r="B6" s="6"/>
      <c r="C6" s="7"/>
      <c r="D6" s="155" t="s">
        <v>844</v>
      </c>
      <c r="E6" s="155"/>
      <c r="F6" s="155"/>
      <c r="G6" s="155"/>
      <c r="H6" s="155"/>
      <c r="I6" s="7"/>
      <c r="J6" s="8"/>
    </row>
    <row r="7" spans="2:10" ht="26.25" x14ac:dyDescent="0.25">
      <c r="B7" s="6"/>
      <c r="C7" s="7"/>
      <c r="D7" s="7"/>
      <c r="E7" s="7"/>
      <c r="F7" s="11" t="s">
        <v>394</v>
      </c>
      <c r="G7" s="7"/>
      <c r="H7" s="7"/>
      <c r="I7" s="7"/>
      <c r="J7" s="8"/>
    </row>
    <row r="8" spans="2:10" ht="26.25" x14ac:dyDescent="0.25">
      <c r="B8" s="6"/>
      <c r="C8" s="7"/>
      <c r="D8" s="7"/>
      <c r="E8" s="7"/>
      <c r="F8" s="11" t="s">
        <v>846</v>
      </c>
      <c r="G8" s="7"/>
      <c r="H8" s="7"/>
      <c r="I8" s="7"/>
      <c r="J8" s="8"/>
    </row>
    <row r="9" spans="2:10" ht="21" x14ac:dyDescent="0.25">
      <c r="B9" s="6"/>
      <c r="C9" s="7"/>
      <c r="D9" s="7"/>
      <c r="E9" s="7"/>
      <c r="F9" s="12" t="s">
        <v>905</v>
      </c>
      <c r="G9" s="7"/>
      <c r="H9" s="7"/>
      <c r="I9" s="7"/>
      <c r="J9" s="8"/>
    </row>
    <row r="10" spans="2:10" ht="21" x14ac:dyDescent="0.25">
      <c r="B10" s="6"/>
      <c r="C10" s="7"/>
      <c r="D10" s="7"/>
      <c r="E10" s="7"/>
      <c r="F10" s="12" t="s">
        <v>906</v>
      </c>
      <c r="G10" s="7"/>
      <c r="H10" s="7"/>
      <c r="I10" s="7"/>
      <c r="J10" s="8"/>
    </row>
    <row r="11" spans="2:10" ht="21" x14ac:dyDescent="0.25">
      <c r="B11" s="6"/>
      <c r="C11" s="7"/>
      <c r="D11" s="7"/>
      <c r="E11" s="7"/>
      <c r="F11" s="12"/>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3" t="s">
        <v>13</v>
      </c>
      <c r="G22" s="7"/>
      <c r="H22" s="7"/>
      <c r="I22" s="7"/>
      <c r="J22" s="8"/>
    </row>
    <row r="23" spans="2:10" x14ac:dyDescent="0.25">
      <c r="B23" s="6"/>
      <c r="C23" s="7"/>
      <c r="D23" s="7"/>
      <c r="E23" s="7"/>
      <c r="F23" s="14"/>
      <c r="G23" s="7"/>
      <c r="H23" s="7"/>
      <c r="I23" s="7"/>
      <c r="J23" s="8"/>
    </row>
    <row r="24" spans="2:10" x14ac:dyDescent="0.25">
      <c r="B24" s="6"/>
      <c r="C24" s="7"/>
      <c r="D24" s="158" t="s">
        <v>14</v>
      </c>
      <c r="E24" s="159" t="s">
        <v>15</v>
      </c>
      <c r="F24" s="159"/>
      <c r="G24" s="159"/>
      <c r="H24" s="159"/>
      <c r="I24" s="7"/>
      <c r="J24" s="8"/>
    </row>
    <row r="25" spans="2:10" x14ac:dyDescent="0.25">
      <c r="B25" s="6"/>
      <c r="C25" s="7"/>
      <c r="D25" s="7"/>
      <c r="E25" s="15"/>
      <c r="F25" s="15"/>
      <c r="G25" s="15"/>
      <c r="H25" s="7"/>
      <c r="I25" s="7"/>
      <c r="J25" s="8"/>
    </row>
    <row r="26" spans="2:10" x14ac:dyDescent="0.25">
      <c r="B26" s="6"/>
      <c r="C26" s="7"/>
      <c r="D26" s="158" t="s">
        <v>16</v>
      </c>
      <c r="E26" s="159" t="s">
        <v>15</v>
      </c>
      <c r="F26" s="159"/>
      <c r="G26" s="159"/>
      <c r="H26" s="159"/>
      <c r="I26" s="7"/>
      <c r="J26" s="8"/>
    </row>
    <row r="27" spans="2:10" x14ac:dyDescent="0.25">
      <c r="B27" s="6"/>
      <c r="C27" s="7"/>
      <c r="D27" s="16"/>
      <c r="E27" s="16"/>
      <c r="F27" s="16"/>
      <c r="G27" s="16"/>
      <c r="H27" s="16"/>
      <c r="I27" s="7"/>
      <c r="J27" s="8"/>
    </row>
    <row r="28" spans="2:10" x14ac:dyDescent="0.25">
      <c r="B28" s="6"/>
      <c r="C28" s="7"/>
      <c r="D28" s="158" t="s">
        <v>17</v>
      </c>
      <c r="E28" s="159" t="s">
        <v>15</v>
      </c>
      <c r="F28" s="159"/>
      <c r="G28" s="159"/>
      <c r="H28" s="159"/>
      <c r="I28" s="7"/>
      <c r="J28" s="8"/>
    </row>
    <row r="29" spans="2:10" x14ac:dyDescent="0.25">
      <c r="B29" s="6"/>
      <c r="C29" s="7"/>
      <c r="D29" s="15"/>
      <c r="E29" s="15"/>
      <c r="F29" s="15"/>
      <c r="G29" s="15"/>
      <c r="H29" s="15"/>
      <c r="I29" s="7"/>
      <c r="J29" s="8"/>
    </row>
    <row r="30" spans="2:10" x14ac:dyDescent="0.25">
      <c r="B30" s="6"/>
      <c r="C30" s="7"/>
      <c r="D30" s="156" t="s">
        <v>847</v>
      </c>
      <c r="E30" s="157"/>
      <c r="F30" s="157"/>
      <c r="G30" s="157"/>
      <c r="H30" s="157"/>
      <c r="I30" s="7"/>
      <c r="J30" s="8"/>
    </row>
    <row r="31" spans="2:10" x14ac:dyDescent="0.25">
      <c r="B31" s="6"/>
      <c r="C31" s="7"/>
      <c r="D31" s="7"/>
      <c r="E31" s="7"/>
      <c r="F31" s="14"/>
      <c r="G31" s="7"/>
      <c r="H31" s="7"/>
      <c r="I31" s="7"/>
      <c r="J31" s="8"/>
    </row>
    <row r="32" spans="2:10" ht="15.75" thickBot="1" x14ac:dyDescent="0.3">
      <c r="B32" s="17"/>
      <c r="C32" s="18"/>
      <c r="D32" s="18"/>
      <c r="E32" s="18"/>
      <c r="F32" s="18"/>
      <c r="G32" s="18"/>
      <c r="H32" s="18"/>
      <c r="I32" s="18"/>
      <c r="J32" s="19"/>
    </row>
  </sheetData>
  <mergeCells count="5">
    <mergeCell ref="D6:H6"/>
    <mergeCell ref="D30:H30"/>
    <mergeCell ref="D24:H24"/>
    <mergeCell ref="D26:H26"/>
    <mergeCell ref="D28:H28"/>
  </mergeCells>
  <hyperlinks>
    <hyperlink ref="D24:H24" location="'A. HTT General'!A1" display="Tab A: HTT General" xr:uid="{00000000-0004-0000-0100-000000000000}"/>
    <hyperlink ref="D26:H26" location="'B2. HTT Public Sector Assets'!A1" display="Worksheet C: HTT Public Sector Assets" xr:uid="{00000000-0004-0000-0100-000002000000}"/>
    <hyperlink ref="D28:H28" location="'C. HTT Harmonised Glossary'!A1" display="Worksheet C: HTT Harmonised Glossary" xr:uid="{00000000-0004-0000-0100-000003000000}"/>
    <hyperlink ref="D30:H30" location="'D. Bond List'!A1" display="Worksheet D: Bond List" xr:uid="{9A48EF3F-C036-42D6-AD46-D952C6018A9A}"/>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rgb="FFE36E00"/>
  </sheetPr>
  <dimension ref="A1:N413"/>
  <sheetViews>
    <sheetView showZeros="0" topLeftCell="A217" zoomScale="70" zoomScaleNormal="70" workbookViewId="0">
      <selection activeCell="F82" sqref="F82"/>
    </sheetView>
  </sheetViews>
  <sheetFormatPr baseColWidth="10" defaultColWidth="8.85546875" defaultRowHeight="15" outlineLevelRow="1" x14ac:dyDescent="0.25"/>
  <cols>
    <col min="1" max="1" width="13.28515625" style="25" customWidth="1"/>
    <col min="2" max="2" width="60.7109375" style="25" customWidth="1"/>
    <col min="3" max="3" width="39.140625" style="25" bestFit="1" customWidth="1"/>
    <col min="4" max="4" width="35.140625" style="25" bestFit="1" customWidth="1"/>
    <col min="5" max="5" width="6.7109375" style="25" customWidth="1"/>
    <col min="6" max="6" width="41.7109375" style="25" customWidth="1"/>
    <col min="7" max="7" width="41.7109375" style="23" customWidth="1"/>
    <col min="8" max="8" width="7.28515625" style="25" customWidth="1"/>
    <col min="9" max="10" width="38.140625" style="25" customWidth="1"/>
    <col min="11" max="11" width="47.7109375" style="25" customWidth="1"/>
    <col min="12" max="12" width="7.28515625" style="25" customWidth="1"/>
    <col min="13" max="13" width="25.7109375" style="25" customWidth="1"/>
    <col min="14" max="14" width="25.7109375" style="23" customWidth="1"/>
    <col min="15" max="16384" width="8.85546875" style="55"/>
  </cols>
  <sheetData>
    <row r="1" spans="1:13" ht="31.5" x14ac:dyDescent="0.25">
      <c r="A1" s="84" t="s">
        <v>676</v>
      </c>
      <c r="B1" s="84"/>
      <c r="C1" s="23"/>
      <c r="D1" s="23"/>
      <c r="E1" s="23"/>
      <c r="F1" s="117" t="s">
        <v>839</v>
      </c>
      <c r="H1" s="23"/>
      <c r="I1" s="84"/>
      <c r="J1" s="23"/>
      <c r="K1" s="23"/>
      <c r="L1" s="23"/>
      <c r="M1" s="23"/>
    </row>
    <row r="2" spans="1:13" ht="15.75" thickBot="1" x14ac:dyDescent="0.3">
      <c r="A2" s="23"/>
      <c r="B2" s="24"/>
      <c r="C2" s="24"/>
      <c r="D2" s="23"/>
      <c r="E2" s="23"/>
      <c r="F2" s="23"/>
      <c r="H2" s="23"/>
      <c r="L2" s="23"/>
      <c r="M2" s="23"/>
    </row>
    <row r="3" spans="1:13" ht="19.5" thickBot="1" x14ac:dyDescent="0.3">
      <c r="A3" s="26"/>
      <c r="B3" s="27" t="s">
        <v>18</v>
      </c>
      <c r="C3" s="28" t="s">
        <v>152</v>
      </c>
      <c r="D3" s="26"/>
      <c r="E3" s="26"/>
      <c r="F3" s="23"/>
      <c r="G3" s="26"/>
      <c r="H3" s="23"/>
      <c r="L3" s="23"/>
      <c r="M3" s="23"/>
    </row>
    <row r="4" spans="1:13" ht="15.75" thickBot="1" x14ac:dyDescent="0.3">
      <c r="H4" s="23"/>
      <c r="L4" s="23"/>
      <c r="M4" s="23"/>
    </row>
    <row r="5" spans="1:13" ht="18.75" x14ac:dyDescent="0.25">
      <c r="A5" s="29"/>
      <c r="B5" s="30" t="s">
        <v>19</v>
      </c>
      <c r="C5" s="29"/>
      <c r="E5" s="31"/>
      <c r="F5" s="31"/>
      <c r="H5" s="23"/>
      <c r="L5" s="23"/>
      <c r="M5" s="23"/>
    </row>
    <row r="6" spans="1:13" x14ac:dyDescent="0.25">
      <c r="B6" s="33" t="s">
        <v>20</v>
      </c>
      <c r="C6" s="108"/>
      <c r="D6" s="108"/>
      <c r="H6" s="23"/>
      <c r="L6" s="23"/>
      <c r="M6" s="23"/>
    </row>
    <row r="7" spans="1:13" x14ac:dyDescent="0.25">
      <c r="B7" s="32" t="s">
        <v>21</v>
      </c>
      <c r="C7" s="108"/>
      <c r="D7" s="108"/>
      <c r="H7" s="23"/>
      <c r="L7" s="23"/>
      <c r="M7" s="23"/>
    </row>
    <row r="8" spans="1:13" x14ac:dyDescent="0.25">
      <c r="B8" s="32" t="s">
        <v>22</v>
      </c>
      <c r="C8" s="108"/>
      <c r="D8" s="108"/>
      <c r="F8" s="25" t="s">
        <v>23</v>
      </c>
      <c r="H8" s="23"/>
      <c r="L8" s="23"/>
      <c r="M8" s="23"/>
    </row>
    <row r="9" spans="1:13" x14ac:dyDescent="0.25">
      <c r="B9" s="118" t="s">
        <v>779</v>
      </c>
      <c r="H9" s="23"/>
      <c r="L9" s="23"/>
      <c r="M9" s="23"/>
    </row>
    <row r="10" spans="1:13" x14ac:dyDescent="0.25">
      <c r="B10" s="33" t="s">
        <v>24</v>
      </c>
      <c r="H10" s="23"/>
      <c r="L10" s="23"/>
      <c r="M10" s="23"/>
    </row>
    <row r="11" spans="1:13" ht="15.75" thickBot="1" x14ac:dyDescent="0.3">
      <c r="B11" s="34" t="s">
        <v>25</v>
      </c>
      <c r="H11" s="23"/>
      <c r="L11" s="23"/>
      <c r="M11" s="23"/>
    </row>
    <row r="12" spans="1:13" x14ac:dyDescent="0.25">
      <c r="B12" s="35"/>
      <c r="H12" s="23"/>
      <c r="L12" s="23"/>
      <c r="M12" s="23"/>
    </row>
    <row r="13" spans="1:13" ht="37.5" x14ac:dyDescent="0.25">
      <c r="A13" s="36" t="s">
        <v>26</v>
      </c>
      <c r="B13" s="36" t="s">
        <v>20</v>
      </c>
      <c r="C13" s="37"/>
      <c r="D13" s="37"/>
      <c r="E13" s="37"/>
      <c r="F13" s="37"/>
      <c r="G13" s="38"/>
      <c r="H13" s="23"/>
      <c r="L13" s="23"/>
      <c r="M13" s="23"/>
    </row>
    <row r="14" spans="1:13" x14ac:dyDescent="0.25">
      <c r="A14" s="25" t="s">
        <v>27</v>
      </c>
      <c r="B14" s="39" t="s">
        <v>0</v>
      </c>
      <c r="C14" s="25" t="s">
        <v>394</v>
      </c>
      <c r="E14" s="31"/>
      <c r="F14" s="31"/>
      <c r="H14" s="23"/>
      <c r="L14" s="23"/>
      <c r="M14" s="23"/>
    </row>
    <row r="15" spans="1:13" x14ac:dyDescent="0.25">
      <c r="A15" s="25" t="s">
        <v>29</v>
      </c>
      <c r="B15" s="39" t="s">
        <v>30</v>
      </c>
      <c r="C15" s="25" t="s">
        <v>846</v>
      </c>
      <c r="E15" s="31"/>
      <c r="F15" s="31"/>
      <c r="H15" s="23"/>
      <c r="L15" s="23"/>
      <c r="M15" s="23"/>
    </row>
    <row r="16" spans="1:13" ht="30" x14ac:dyDescent="0.25">
      <c r="A16" s="25" t="s">
        <v>31</v>
      </c>
      <c r="B16" s="39" t="s">
        <v>32</v>
      </c>
      <c r="C16" s="131" t="s">
        <v>848</v>
      </c>
      <c r="E16" s="31"/>
      <c r="F16" s="31"/>
      <c r="H16" s="23"/>
      <c r="L16" s="23"/>
      <c r="M16" s="23"/>
    </row>
    <row r="17" spans="1:13" x14ac:dyDescent="0.25">
      <c r="A17" s="25" t="s">
        <v>33</v>
      </c>
      <c r="B17" s="39" t="s">
        <v>34</v>
      </c>
      <c r="C17" s="132">
        <v>45289</v>
      </c>
      <c r="E17" s="31"/>
      <c r="F17" s="31"/>
      <c r="H17" s="23"/>
      <c r="L17" s="23"/>
      <c r="M17" s="23"/>
    </row>
    <row r="18" spans="1:13" outlineLevel="1" x14ac:dyDescent="0.25">
      <c r="A18" s="25" t="s">
        <v>35</v>
      </c>
      <c r="B18" s="40" t="s">
        <v>36</v>
      </c>
      <c r="E18" s="31"/>
      <c r="F18" s="31"/>
      <c r="H18" s="23"/>
      <c r="L18" s="23"/>
      <c r="M18" s="23"/>
    </row>
    <row r="19" spans="1:13" outlineLevel="1" x14ac:dyDescent="0.25">
      <c r="A19" s="25" t="s">
        <v>37</v>
      </c>
      <c r="B19" s="40" t="s">
        <v>38</v>
      </c>
      <c r="E19" s="31"/>
      <c r="F19" s="31"/>
      <c r="H19" s="23"/>
      <c r="L19" s="23"/>
      <c r="M19" s="23"/>
    </row>
    <row r="20" spans="1:13" outlineLevel="1" x14ac:dyDescent="0.25">
      <c r="A20" s="25" t="s">
        <v>39</v>
      </c>
      <c r="B20" s="40"/>
      <c r="E20" s="31"/>
      <c r="F20" s="31"/>
      <c r="H20" s="23"/>
      <c r="L20" s="23"/>
      <c r="M20" s="23"/>
    </row>
    <row r="21" spans="1:13" outlineLevel="1" x14ac:dyDescent="0.25">
      <c r="A21" s="25" t="s">
        <v>40</v>
      </c>
      <c r="B21" s="40"/>
      <c r="E21" s="31"/>
      <c r="F21" s="31"/>
      <c r="H21" s="23"/>
      <c r="L21" s="23"/>
      <c r="M21" s="23"/>
    </row>
    <row r="22" spans="1:13" outlineLevel="1" x14ac:dyDescent="0.25">
      <c r="A22" s="25" t="s">
        <v>41</v>
      </c>
      <c r="B22" s="40"/>
      <c r="E22" s="31"/>
      <c r="F22" s="31"/>
      <c r="H22" s="23"/>
      <c r="L22" s="23"/>
      <c r="M22" s="23"/>
    </row>
    <row r="23" spans="1:13" outlineLevel="1" x14ac:dyDescent="0.25">
      <c r="A23" s="25" t="s">
        <v>42</v>
      </c>
      <c r="B23" s="40"/>
      <c r="E23" s="31"/>
      <c r="F23" s="31"/>
      <c r="H23" s="23"/>
      <c r="L23" s="23"/>
      <c r="M23" s="23"/>
    </row>
    <row r="24" spans="1:13" outlineLevel="1" x14ac:dyDescent="0.25">
      <c r="A24" s="25" t="s">
        <v>43</v>
      </c>
      <c r="B24" s="40"/>
      <c r="E24" s="31"/>
      <c r="F24" s="31"/>
      <c r="H24" s="23"/>
      <c r="L24" s="23"/>
      <c r="M24" s="23"/>
    </row>
    <row r="25" spans="1:13" outlineLevel="1" x14ac:dyDescent="0.25">
      <c r="A25" s="25" t="s">
        <v>44</v>
      </c>
      <c r="B25" s="40"/>
      <c r="E25" s="31"/>
      <c r="F25" s="31"/>
      <c r="H25" s="23"/>
      <c r="L25" s="23"/>
      <c r="M25" s="23"/>
    </row>
    <row r="26" spans="1:13" ht="18.75" x14ac:dyDescent="0.25">
      <c r="A26" s="37"/>
      <c r="B26" s="36" t="s">
        <v>21</v>
      </c>
      <c r="C26" s="37"/>
      <c r="D26" s="37"/>
      <c r="E26" s="37"/>
      <c r="F26" s="37"/>
      <c r="G26" s="38"/>
      <c r="H26" s="23"/>
      <c r="L26" s="23"/>
      <c r="M26" s="23"/>
    </row>
    <row r="27" spans="1:13" x14ac:dyDescent="0.25">
      <c r="A27" s="25" t="s">
        <v>45</v>
      </c>
      <c r="B27" s="130" t="s">
        <v>845</v>
      </c>
      <c r="C27" s="115" t="s">
        <v>841</v>
      </c>
      <c r="D27" s="42"/>
      <c r="E27" s="42"/>
      <c r="F27" s="42"/>
      <c r="H27" s="23"/>
      <c r="L27" s="23"/>
      <c r="M27" s="23"/>
    </row>
    <row r="28" spans="1:13" x14ac:dyDescent="0.25">
      <c r="A28" s="25" t="s">
        <v>46</v>
      </c>
      <c r="B28" s="119" t="s">
        <v>840</v>
      </c>
      <c r="C28" s="114" t="s">
        <v>841</v>
      </c>
      <c r="D28" s="42"/>
      <c r="E28" s="42"/>
      <c r="F28" s="42"/>
      <c r="H28" s="23"/>
      <c r="L28" s="23"/>
      <c r="M28" s="129" t="s">
        <v>841</v>
      </c>
    </row>
    <row r="29" spans="1:13" x14ac:dyDescent="0.25">
      <c r="A29" s="25" t="s">
        <v>48</v>
      </c>
      <c r="B29" s="41" t="s">
        <v>47</v>
      </c>
      <c r="C29" s="25" t="s">
        <v>841</v>
      </c>
      <c r="E29" s="42"/>
      <c r="F29" s="42"/>
      <c r="H29" s="23"/>
      <c r="L29" s="23"/>
      <c r="M29" s="129" t="s">
        <v>842</v>
      </c>
    </row>
    <row r="30" spans="1:13" ht="30" outlineLevel="1" x14ac:dyDescent="0.25">
      <c r="A30" s="25" t="s">
        <v>50</v>
      </c>
      <c r="B30" s="41" t="s">
        <v>49</v>
      </c>
      <c r="C30" s="131" t="s">
        <v>900</v>
      </c>
      <c r="E30" s="42"/>
      <c r="F30" s="42"/>
      <c r="H30" s="23"/>
      <c r="L30" s="23"/>
      <c r="M30" s="129" t="s">
        <v>843</v>
      </c>
    </row>
    <row r="31" spans="1:13" outlineLevel="1" x14ac:dyDescent="0.25">
      <c r="A31" s="25" t="s">
        <v>51</v>
      </c>
      <c r="B31" s="41"/>
      <c r="E31" s="42"/>
      <c r="F31" s="42"/>
      <c r="H31" s="23"/>
      <c r="L31" s="23"/>
      <c r="M31" s="23"/>
    </row>
    <row r="32" spans="1:13" outlineLevel="1" x14ac:dyDescent="0.25">
      <c r="A32" s="25" t="s">
        <v>52</v>
      </c>
      <c r="B32" s="41"/>
      <c r="E32" s="42"/>
      <c r="F32" s="42"/>
      <c r="H32" s="23"/>
      <c r="L32" s="23"/>
      <c r="M32" s="23"/>
    </row>
    <row r="33" spans="1:14" outlineLevel="1" x14ac:dyDescent="0.25">
      <c r="A33" s="25" t="s">
        <v>53</v>
      </c>
      <c r="B33" s="41"/>
      <c r="E33" s="42"/>
      <c r="F33" s="42"/>
      <c r="H33" s="23"/>
      <c r="L33" s="23"/>
      <c r="M33" s="23"/>
    </row>
    <row r="34" spans="1:14" outlineLevel="1" x14ac:dyDescent="0.25">
      <c r="A34" s="25" t="s">
        <v>54</v>
      </c>
      <c r="B34" s="41"/>
      <c r="E34" s="42"/>
      <c r="F34" s="42"/>
      <c r="H34" s="23"/>
      <c r="L34" s="23"/>
      <c r="M34" s="23"/>
    </row>
    <row r="35" spans="1:14" outlineLevel="1" x14ac:dyDescent="0.25">
      <c r="A35" s="25" t="s">
        <v>55</v>
      </c>
      <c r="B35" s="43"/>
      <c r="E35" s="42"/>
      <c r="F35" s="42"/>
      <c r="H35" s="23"/>
      <c r="L35" s="23"/>
      <c r="M35" s="23"/>
    </row>
    <row r="36" spans="1:14" ht="18.75" x14ac:dyDescent="0.25">
      <c r="A36" s="36"/>
      <c r="B36" s="36" t="s">
        <v>22</v>
      </c>
      <c r="C36" s="36"/>
      <c r="D36" s="37"/>
      <c r="E36" s="37"/>
      <c r="F36" s="37"/>
      <c r="G36" s="38"/>
      <c r="H36" s="23"/>
      <c r="L36" s="23"/>
      <c r="M36" s="23"/>
    </row>
    <row r="37" spans="1:14" ht="15" customHeight="1" x14ac:dyDescent="0.25">
      <c r="A37" s="44"/>
      <c r="B37" s="45" t="s">
        <v>56</v>
      </c>
      <c r="C37" s="44" t="s">
        <v>57</v>
      </c>
      <c r="D37" s="46"/>
      <c r="E37" s="46"/>
      <c r="F37" s="46"/>
      <c r="G37" s="47"/>
      <c r="H37" s="23"/>
      <c r="L37" s="23"/>
      <c r="M37" s="23"/>
    </row>
    <row r="38" spans="1:14" x14ac:dyDescent="0.25">
      <c r="A38" s="25" t="s">
        <v>4</v>
      </c>
      <c r="B38" s="42" t="s">
        <v>665</v>
      </c>
      <c r="C38" s="86">
        <v>3673.80675911567</v>
      </c>
      <c r="F38" s="42"/>
      <c r="H38" s="23"/>
      <c r="L38" s="23"/>
      <c r="M38" s="23"/>
    </row>
    <row r="39" spans="1:14" x14ac:dyDescent="0.25">
      <c r="A39" s="25" t="s">
        <v>58</v>
      </c>
      <c r="B39" s="42" t="s">
        <v>59</v>
      </c>
      <c r="C39" s="86">
        <v>2960.4342689999999</v>
      </c>
      <c r="F39" s="42"/>
      <c r="H39" s="23"/>
      <c r="L39" s="23"/>
      <c r="M39" s="23"/>
      <c r="N39" s="55"/>
    </row>
    <row r="40" spans="1:14" outlineLevel="1" x14ac:dyDescent="0.25">
      <c r="A40" s="25" t="s">
        <v>60</v>
      </c>
      <c r="B40" s="48" t="s">
        <v>61</v>
      </c>
      <c r="C40" s="86">
        <v>3702.4284782259588</v>
      </c>
      <c r="F40" s="42"/>
      <c r="H40" s="23"/>
      <c r="L40" s="23"/>
      <c r="M40" s="23"/>
      <c r="N40" s="55"/>
    </row>
    <row r="41" spans="1:14" outlineLevel="1" x14ac:dyDescent="0.25">
      <c r="A41" s="25" t="s">
        <v>62</v>
      </c>
      <c r="B41" s="48" t="s">
        <v>63</v>
      </c>
      <c r="C41" s="86">
        <v>2974.4568341600002</v>
      </c>
      <c r="F41" s="42"/>
      <c r="H41" s="23"/>
      <c r="L41" s="23"/>
      <c r="M41" s="23"/>
      <c r="N41" s="55"/>
    </row>
    <row r="42" spans="1:14" outlineLevel="1" x14ac:dyDescent="0.25">
      <c r="A42" s="25" t="s">
        <v>64</v>
      </c>
      <c r="B42" s="133" t="s">
        <v>849</v>
      </c>
      <c r="C42" s="86">
        <v>3019.9929543799999</v>
      </c>
      <c r="F42" s="42"/>
      <c r="H42" s="23"/>
      <c r="L42" s="23"/>
      <c r="M42" s="23"/>
      <c r="N42" s="55"/>
    </row>
    <row r="43" spans="1:14" outlineLevel="1" x14ac:dyDescent="0.25">
      <c r="A43" s="55" t="s">
        <v>700</v>
      </c>
      <c r="B43" s="133" t="s">
        <v>850</v>
      </c>
      <c r="C43" s="106">
        <v>3034.2959708431999</v>
      </c>
      <c r="F43" s="42"/>
      <c r="H43" s="23"/>
      <c r="L43" s="23"/>
      <c r="M43" s="23"/>
      <c r="N43" s="55"/>
    </row>
    <row r="44" spans="1:14" ht="15" customHeight="1" x14ac:dyDescent="0.25">
      <c r="A44" s="44"/>
      <c r="B44" s="44" t="s">
        <v>65</v>
      </c>
      <c r="C44" s="44" t="s">
        <v>813</v>
      </c>
      <c r="D44" s="44" t="s">
        <v>822</v>
      </c>
      <c r="E44" s="44"/>
      <c r="F44" s="44" t="s">
        <v>821</v>
      </c>
      <c r="G44" s="44" t="s">
        <v>66</v>
      </c>
      <c r="I44" s="23"/>
      <c r="J44" s="23"/>
      <c r="K44" s="55"/>
      <c r="L44" s="55"/>
      <c r="M44" s="55"/>
      <c r="N44" s="55"/>
    </row>
    <row r="45" spans="1:14" x14ac:dyDescent="0.25">
      <c r="A45" s="25" t="s">
        <v>7</v>
      </c>
      <c r="B45" s="109" t="s">
        <v>67</v>
      </c>
      <c r="C45" s="116">
        <v>0.02</v>
      </c>
      <c r="D45" s="82">
        <f>IF(OR(C38="[For completion]",C39="[For completion]"),"Please complete G.3.1.1 and G.3.1.2",(C38/C39-1-MAX(C45,F45)))</f>
        <v>0.22096886648884764</v>
      </c>
      <c r="E45" s="82"/>
      <c r="F45" s="82" t="s">
        <v>654</v>
      </c>
      <c r="G45" s="115" t="s">
        <v>651</v>
      </c>
      <c r="H45" s="23"/>
      <c r="L45" s="23"/>
      <c r="M45" s="23"/>
      <c r="N45" s="55"/>
    </row>
    <row r="46" spans="1:14" ht="45" outlineLevel="1" x14ac:dyDescent="0.25">
      <c r="A46" s="25" t="s">
        <v>68</v>
      </c>
      <c r="B46" s="133" t="s">
        <v>851</v>
      </c>
      <c r="C46" s="138">
        <f>(C42/C39)-1</f>
        <v>2.0118225898026143E-2</v>
      </c>
      <c r="D46" s="116">
        <v>0.19401972708471926</v>
      </c>
      <c r="E46" s="82"/>
      <c r="F46" s="82" t="s">
        <v>654</v>
      </c>
      <c r="G46" s="139" t="s">
        <v>651</v>
      </c>
      <c r="H46" s="23"/>
      <c r="L46" s="23"/>
      <c r="M46" s="23"/>
      <c r="N46" s="55"/>
    </row>
    <row r="47" spans="1:14" outlineLevel="1" x14ac:dyDescent="0.25">
      <c r="A47" s="25" t="s">
        <v>69</v>
      </c>
      <c r="B47" s="133" t="s">
        <v>852</v>
      </c>
      <c r="C47" s="116">
        <v>0.02</v>
      </c>
      <c r="D47" s="138">
        <f>IF(OR(C40="[For completion]",C41="[For completion]"),"Please complete G.3.1.1 and G.3.1.2",(C40/C41-1-MAX(C47,F47)))</f>
        <v>0.22474103497001699</v>
      </c>
      <c r="E47" s="82"/>
      <c r="F47" s="82" t="s">
        <v>654</v>
      </c>
      <c r="G47" s="139" t="s">
        <v>651</v>
      </c>
      <c r="H47" s="23"/>
      <c r="L47" s="23"/>
      <c r="M47" s="23"/>
      <c r="N47" s="55"/>
    </row>
    <row r="48" spans="1:14" ht="45" outlineLevel="1" x14ac:dyDescent="0.25">
      <c r="A48" s="25" t="s">
        <v>70</v>
      </c>
      <c r="B48" s="133" t="s">
        <v>853</v>
      </c>
      <c r="C48" s="138">
        <f>(C43/C41)-1</f>
        <v>2.0117668542363853E-2</v>
      </c>
      <c r="D48" s="140">
        <f>IF(OR(C40="[For completion]",C41="[For completion]"),"Please complete G.3.1.1 and G.3.1.2",(C40/C41-1-MAX(C48,F48)))</f>
        <v>0.22462336642765313</v>
      </c>
      <c r="E48" s="62"/>
      <c r="F48" s="62" t="s">
        <v>654</v>
      </c>
      <c r="G48" s="139" t="s">
        <v>651</v>
      </c>
      <c r="H48" s="23"/>
      <c r="L48" s="23"/>
      <c r="M48" s="23"/>
      <c r="N48" s="55"/>
    </row>
    <row r="49" spans="1:14" outlineLevel="1" x14ac:dyDescent="0.25">
      <c r="A49" s="25" t="s">
        <v>71</v>
      </c>
      <c r="B49" s="40"/>
      <c r="C49" s="62"/>
      <c r="D49" s="62"/>
      <c r="E49" s="62"/>
      <c r="F49" s="62"/>
      <c r="G49" s="62"/>
      <c r="H49" s="23"/>
      <c r="L49" s="23"/>
      <c r="M49" s="23"/>
      <c r="N49" s="55"/>
    </row>
    <row r="50" spans="1:14" outlineLevel="1" x14ac:dyDescent="0.25">
      <c r="A50" s="25" t="s">
        <v>72</v>
      </c>
      <c r="B50" s="40"/>
      <c r="C50" s="62"/>
      <c r="D50" s="62"/>
      <c r="E50" s="62"/>
      <c r="F50" s="62"/>
      <c r="G50" s="62"/>
      <c r="H50" s="23"/>
      <c r="L50" s="23"/>
      <c r="M50" s="23"/>
      <c r="N50" s="55"/>
    </row>
    <row r="51" spans="1:14" outlineLevel="1" x14ac:dyDescent="0.25">
      <c r="A51" s="25" t="s">
        <v>73</v>
      </c>
      <c r="B51" s="40"/>
      <c r="C51" s="62"/>
      <c r="D51" s="62"/>
      <c r="E51" s="62"/>
      <c r="F51" s="62"/>
      <c r="G51" s="62"/>
      <c r="H51" s="23"/>
      <c r="L51" s="23"/>
      <c r="M51" s="23"/>
      <c r="N51" s="55"/>
    </row>
    <row r="52" spans="1:14" ht="15" customHeight="1" x14ac:dyDescent="0.25">
      <c r="A52" s="44"/>
      <c r="B52" s="45" t="s">
        <v>74</v>
      </c>
      <c r="C52" s="44" t="s">
        <v>57</v>
      </c>
      <c r="D52" s="44"/>
      <c r="E52" s="46"/>
      <c r="F52" s="47" t="s">
        <v>75</v>
      </c>
      <c r="G52" s="47"/>
      <c r="H52" s="23"/>
      <c r="L52" s="23"/>
      <c r="M52" s="23"/>
      <c r="N52" s="55"/>
    </row>
    <row r="53" spans="1:14" x14ac:dyDescent="0.25">
      <c r="A53" s="25" t="s">
        <v>76</v>
      </c>
      <c r="B53" s="42" t="s">
        <v>77</v>
      </c>
      <c r="C53" s="86"/>
      <c r="E53" s="50"/>
      <c r="F53" s="93"/>
      <c r="G53" s="51"/>
      <c r="H53" s="23"/>
      <c r="L53" s="23"/>
      <c r="M53" s="23"/>
      <c r="N53" s="55"/>
    </row>
    <row r="54" spans="1:14" x14ac:dyDescent="0.25">
      <c r="A54" s="25" t="s">
        <v>78</v>
      </c>
      <c r="B54" s="42" t="s">
        <v>79</v>
      </c>
      <c r="C54" s="86">
        <v>3673.80675911567</v>
      </c>
      <c r="E54" s="50"/>
      <c r="F54" s="93">
        <f>IF($C$58=0,"",IF(C54="[for completion]","",C54/$C$58))</f>
        <v>1</v>
      </c>
      <c r="G54" s="51"/>
      <c r="H54" s="23"/>
      <c r="L54" s="23"/>
      <c r="M54" s="23"/>
      <c r="N54" s="55"/>
    </row>
    <row r="55" spans="1:14" x14ac:dyDescent="0.25">
      <c r="A55" s="25" t="s">
        <v>80</v>
      </c>
      <c r="B55" s="42" t="s">
        <v>81</v>
      </c>
      <c r="C55" s="86"/>
      <c r="E55" s="50"/>
      <c r="F55" s="101"/>
      <c r="G55" s="51"/>
      <c r="H55" s="23"/>
      <c r="L55" s="23"/>
      <c r="M55" s="23"/>
      <c r="N55" s="55"/>
    </row>
    <row r="56" spans="1:14" x14ac:dyDescent="0.25">
      <c r="A56" s="25" t="s">
        <v>82</v>
      </c>
      <c r="B56" s="42" t="s">
        <v>83</v>
      </c>
      <c r="C56" s="86"/>
      <c r="E56" s="50"/>
      <c r="F56" s="101"/>
      <c r="G56" s="51"/>
      <c r="H56" s="23"/>
      <c r="L56" s="23"/>
      <c r="M56" s="23"/>
      <c r="N56" s="55"/>
    </row>
    <row r="57" spans="1:14" x14ac:dyDescent="0.25">
      <c r="A57" s="25" t="s">
        <v>84</v>
      </c>
      <c r="B57" s="25" t="s">
        <v>85</v>
      </c>
      <c r="C57" s="86"/>
      <c r="E57" s="50"/>
      <c r="F57" s="93"/>
      <c r="G57" s="51"/>
      <c r="H57" s="23"/>
      <c r="L57" s="23"/>
      <c r="M57" s="23"/>
      <c r="N57" s="55"/>
    </row>
    <row r="58" spans="1:14" x14ac:dyDescent="0.25">
      <c r="A58" s="25" t="s">
        <v>86</v>
      </c>
      <c r="B58" s="52" t="s">
        <v>87</v>
      </c>
      <c r="C58" s="88">
        <f>SUM(C53:C57)</f>
        <v>3673.80675911567</v>
      </c>
      <c r="D58" s="50"/>
      <c r="E58" s="50"/>
      <c r="F58" s="94">
        <f>SUM(F53:F57)</f>
        <v>1</v>
      </c>
      <c r="G58" s="51"/>
      <c r="H58" s="23"/>
      <c r="L58" s="23"/>
      <c r="M58" s="23"/>
      <c r="N58" s="55"/>
    </row>
    <row r="59" spans="1:14" outlineLevel="1" x14ac:dyDescent="0.25">
      <c r="A59" s="25" t="s">
        <v>88</v>
      </c>
      <c r="B59" s="54" t="s">
        <v>89</v>
      </c>
      <c r="C59" s="86"/>
      <c r="E59" s="50"/>
      <c r="F59" s="93"/>
      <c r="G59" s="51"/>
      <c r="H59" s="23"/>
      <c r="L59" s="23"/>
      <c r="M59" s="23"/>
      <c r="N59" s="55"/>
    </row>
    <row r="60" spans="1:14" outlineLevel="1" x14ac:dyDescent="0.25">
      <c r="A60" s="25" t="s">
        <v>90</v>
      </c>
      <c r="B60" s="54" t="s">
        <v>89</v>
      </c>
      <c r="C60" s="86"/>
      <c r="E60" s="50"/>
      <c r="F60" s="93"/>
      <c r="G60" s="51"/>
      <c r="H60" s="23"/>
      <c r="L60" s="23"/>
      <c r="M60" s="23"/>
      <c r="N60" s="55"/>
    </row>
    <row r="61" spans="1:14" outlineLevel="1" x14ac:dyDescent="0.25">
      <c r="A61" s="25" t="s">
        <v>91</v>
      </c>
      <c r="B61" s="54" t="s">
        <v>89</v>
      </c>
      <c r="C61" s="86"/>
      <c r="E61" s="50"/>
      <c r="F61" s="93"/>
      <c r="G61" s="51"/>
      <c r="H61" s="23"/>
      <c r="L61" s="23"/>
      <c r="M61" s="23"/>
      <c r="N61" s="55"/>
    </row>
    <row r="62" spans="1:14" outlineLevel="1" x14ac:dyDescent="0.25">
      <c r="A62" s="25" t="s">
        <v>92</v>
      </c>
      <c r="B62" s="54" t="s">
        <v>89</v>
      </c>
      <c r="C62" s="86"/>
      <c r="E62" s="50"/>
      <c r="F62" s="93"/>
      <c r="G62" s="51"/>
      <c r="H62" s="23"/>
      <c r="L62" s="23"/>
      <c r="M62" s="23"/>
      <c r="N62" s="55"/>
    </row>
    <row r="63" spans="1:14" outlineLevel="1" x14ac:dyDescent="0.25">
      <c r="A63" s="25" t="s">
        <v>93</v>
      </c>
      <c r="B63" s="54" t="s">
        <v>89</v>
      </c>
      <c r="C63" s="86"/>
      <c r="E63" s="50"/>
      <c r="F63" s="93"/>
      <c r="G63" s="51"/>
      <c r="H63" s="23"/>
      <c r="L63" s="23"/>
      <c r="M63" s="23"/>
      <c r="N63" s="55"/>
    </row>
    <row r="64" spans="1:14" outlineLevel="1" x14ac:dyDescent="0.25">
      <c r="A64" s="25" t="s">
        <v>94</v>
      </c>
      <c r="B64" s="54" t="s">
        <v>89</v>
      </c>
      <c r="C64" s="89"/>
      <c r="D64" s="55"/>
      <c r="E64" s="55"/>
      <c r="F64" s="93"/>
      <c r="G64" s="53"/>
      <c r="H64" s="23"/>
      <c r="L64" s="23"/>
      <c r="M64" s="23"/>
      <c r="N64" s="55"/>
    </row>
    <row r="65" spans="1:14" ht="15" customHeight="1" x14ac:dyDescent="0.25">
      <c r="A65" s="44"/>
      <c r="B65" s="45" t="s">
        <v>95</v>
      </c>
      <c r="C65" s="79" t="s">
        <v>670</v>
      </c>
      <c r="D65" s="79" t="s">
        <v>671</v>
      </c>
      <c r="E65" s="46"/>
      <c r="F65" s="47" t="s">
        <v>96</v>
      </c>
      <c r="G65" s="56" t="s">
        <v>97</v>
      </c>
      <c r="H65" s="23"/>
      <c r="L65" s="23"/>
      <c r="M65" s="23"/>
      <c r="N65" s="55"/>
    </row>
    <row r="66" spans="1:14" x14ac:dyDescent="0.25">
      <c r="A66" s="25" t="s">
        <v>98</v>
      </c>
      <c r="B66" s="42" t="s">
        <v>675</v>
      </c>
      <c r="C66" s="90">
        <v>5.5223383397002603</v>
      </c>
      <c r="D66" s="90" t="s">
        <v>657</v>
      </c>
      <c r="E66" s="39"/>
      <c r="F66" s="57"/>
      <c r="G66" s="58"/>
      <c r="H66" s="23"/>
      <c r="L66" s="23"/>
      <c r="M66" s="23"/>
      <c r="N66" s="55"/>
    </row>
    <row r="67" spans="1:14" x14ac:dyDescent="0.25">
      <c r="B67" s="42"/>
      <c r="E67" s="39"/>
      <c r="F67" s="57"/>
      <c r="G67" s="58"/>
      <c r="H67" s="23"/>
      <c r="L67" s="23"/>
      <c r="M67" s="23"/>
      <c r="N67" s="55"/>
    </row>
    <row r="68" spans="1:14" x14ac:dyDescent="0.25">
      <c r="B68" s="42" t="s">
        <v>668</v>
      </c>
      <c r="C68" s="39"/>
      <c r="D68" s="39"/>
      <c r="E68" s="39"/>
      <c r="F68" s="58"/>
      <c r="G68" s="58"/>
      <c r="H68" s="23"/>
      <c r="L68" s="23"/>
      <c r="M68" s="23"/>
      <c r="N68" s="55"/>
    </row>
    <row r="69" spans="1:14" x14ac:dyDescent="0.25">
      <c r="B69" s="42" t="s">
        <v>100</v>
      </c>
      <c r="E69" s="39"/>
      <c r="F69" s="58"/>
      <c r="G69" s="58"/>
      <c r="H69" s="23"/>
      <c r="L69" s="23"/>
      <c r="M69" s="23"/>
      <c r="N69" s="55"/>
    </row>
    <row r="70" spans="1:14" x14ac:dyDescent="0.25">
      <c r="A70" s="25" t="s">
        <v>101</v>
      </c>
      <c r="B70" s="80" t="s">
        <v>677</v>
      </c>
      <c r="C70" s="86">
        <v>615.40670454177496</v>
      </c>
      <c r="D70" s="86" t="s">
        <v>657</v>
      </c>
      <c r="E70" s="21"/>
      <c r="F70" s="93">
        <f t="shared" ref="F70:F76" si="0">IF($C$77=0,"",IF(C70="[for completion]","",C70/$C$77))</f>
        <v>0.16751199638216976</v>
      </c>
      <c r="G70" s="93" t="str">
        <f>IF($D$77=0,"",IF(D70="[Mark as ND1 if not relevant]","",D70/$D$77))</f>
        <v/>
      </c>
      <c r="H70" s="23"/>
      <c r="L70" s="23"/>
      <c r="M70" s="23"/>
      <c r="N70" s="55"/>
    </row>
    <row r="71" spans="1:14" x14ac:dyDescent="0.25">
      <c r="A71" s="25" t="s">
        <v>102</v>
      </c>
      <c r="B71" s="81" t="s">
        <v>678</v>
      </c>
      <c r="C71" s="106">
        <v>666.96263453947199</v>
      </c>
      <c r="D71" s="106" t="s">
        <v>657</v>
      </c>
      <c r="E71" s="21"/>
      <c r="F71" s="93">
        <f t="shared" si="0"/>
        <v>0.18154537738942425</v>
      </c>
      <c r="G71" s="93" t="str">
        <f t="shared" ref="G71:G76" si="1">IF($D$77=0,"",IF(D71="[Mark as ND1 if not relevant]","",D71/$D$77))</f>
        <v/>
      </c>
      <c r="H71" s="23"/>
      <c r="L71" s="23"/>
      <c r="M71" s="23"/>
      <c r="N71" s="55"/>
    </row>
    <row r="72" spans="1:14" x14ac:dyDescent="0.25">
      <c r="A72" s="25" t="s">
        <v>103</v>
      </c>
      <c r="B72" s="80" t="s">
        <v>679</v>
      </c>
      <c r="C72" s="106">
        <v>389.98033070841996</v>
      </c>
      <c r="D72" s="106" t="s">
        <v>657</v>
      </c>
      <c r="E72" s="21"/>
      <c r="F72" s="93">
        <f t="shared" si="0"/>
        <v>0.10615156329079567</v>
      </c>
      <c r="G72" s="93" t="str">
        <f t="shared" si="1"/>
        <v/>
      </c>
      <c r="H72" s="23"/>
      <c r="L72" s="23"/>
      <c r="M72" s="23"/>
      <c r="N72" s="55"/>
    </row>
    <row r="73" spans="1:14" x14ac:dyDescent="0.25">
      <c r="A73" s="25" t="s">
        <v>104</v>
      </c>
      <c r="B73" s="80" t="s">
        <v>680</v>
      </c>
      <c r="C73" s="106">
        <v>255.356810539935</v>
      </c>
      <c r="D73" s="106" t="s">
        <v>657</v>
      </c>
      <c r="E73" s="21"/>
      <c r="F73" s="93">
        <f t="shared" si="0"/>
        <v>6.9507414865065606E-2</v>
      </c>
      <c r="G73" s="93" t="str">
        <f t="shared" si="1"/>
        <v/>
      </c>
      <c r="H73" s="23"/>
      <c r="L73" s="23"/>
      <c r="M73" s="23"/>
      <c r="N73" s="55"/>
    </row>
    <row r="74" spans="1:14" x14ac:dyDescent="0.25">
      <c r="A74" s="25" t="s">
        <v>105</v>
      </c>
      <c r="B74" s="80" t="s">
        <v>681</v>
      </c>
      <c r="C74" s="106">
        <v>221.202587188396</v>
      </c>
      <c r="D74" s="106" t="s">
        <v>657</v>
      </c>
      <c r="E74" s="21"/>
      <c r="F74" s="93">
        <f t="shared" si="0"/>
        <v>6.0210730093392867E-2</v>
      </c>
      <c r="G74" s="93" t="str">
        <f t="shared" si="1"/>
        <v/>
      </c>
      <c r="H74" s="23"/>
      <c r="L74" s="23"/>
      <c r="M74" s="23"/>
      <c r="N74" s="55"/>
    </row>
    <row r="75" spans="1:14" x14ac:dyDescent="0.25">
      <c r="A75" s="25" t="s">
        <v>106</v>
      </c>
      <c r="B75" s="80" t="s">
        <v>682</v>
      </c>
      <c r="C75" s="106">
        <v>896.39364769767224</v>
      </c>
      <c r="D75" s="106" t="s">
        <v>657</v>
      </c>
      <c r="E75" s="21"/>
      <c r="F75" s="93">
        <f t="shared" si="0"/>
        <v>0.24399586218667774</v>
      </c>
      <c r="G75" s="93" t="str">
        <f t="shared" si="1"/>
        <v/>
      </c>
      <c r="H75" s="23"/>
      <c r="L75" s="23"/>
      <c r="M75" s="23"/>
      <c r="N75" s="55"/>
    </row>
    <row r="76" spans="1:14" x14ac:dyDescent="0.25">
      <c r="A76" s="25" t="s">
        <v>107</v>
      </c>
      <c r="B76" s="80" t="s">
        <v>683</v>
      </c>
      <c r="C76" s="106">
        <v>628.50404389999994</v>
      </c>
      <c r="D76" s="106" t="s">
        <v>657</v>
      </c>
      <c r="E76" s="21"/>
      <c r="F76" s="93">
        <f t="shared" si="0"/>
        <v>0.17107705579247409</v>
      </c>
      <c r="G76" s="93" t="str">
        <f t="shared" si="1"/>
        <v/>
      </c>
      <c r="H76" s="23"/>
      <c r="L76" s="23"/>
      <c r="M76" s="23"/>
      <c r="N76" s="55"/>
    </row>
    <row r="77" spans="1:14" x14ac:dyDescent="0.25">
      <c r="A77" s="25" t="s">
        <v>108</v>
      </c>
      <c r="B77" s="59" t="s">
        <v>87</v>
      </c>
      <c r="C77" s="88">
        <f>SUM(C70:C76)</f>
        <v>3673.80675911567</v>
      </c>
      <c r="D77" s="88">
        <f>SUM(D70:D76)</f>
        <v>0</v>
      </c>
      <c r="E77" s="42"/>
      <c r="F77" s="94">
        <f>SUM(F70:F76)</f>
        <v>1</v>
      </c>
      <c r="G77" s="94">
        <f>SUM(G70:G76)</f>
        <v>0</v>
      </c>
      <c r="H77" s="23"/>
      <c r="L77" s="23"/>
      <c r="M77" s="23"/>
      <c r="N77" s="55"/>
    </row>
    <row r="78" spans="1:14" outlineLevel="1" x14ac:dyDescent="0.25">
      <c r="A78" s="25" t="s">
        <v>109</v>
      </c>
      <c r="B78" s="60" t="s">
        <v>110</v>
      </c>
      <c r="C78" s="88"/>
      <c r="D78" s="88"/>
      <c r="E78" s="42"/>
      <c r="F78" s="93"/>
      <c r="G78" s="93" t="str">
        <f t="shared" ref="G78:G87" si="2">IF($D$77=0,"",IF(D78="[for completion]","",D78/$D$77))</f>
        <v/>
      </c>
      <c r="H78" s="23"/>
      <c r="L78" s="23"/>
      <c r="M78" s="23"/>
      <c r="N78" s="55"/>
    </row>
    <row r="79" spans="1:14" outlineLevel="1" x14ac:dyDescent="0.25">
      <c r="A79" s="25" t="s">
        <v>111</v>
      </c>
      <c r="B79" s="60" t="s">
        <v>112</v>
      </c>
      <c r="C79" s="88"/>
      <c r="D79" s="88"/>
      <c r="E79" s="42"/>
      <c r="F79" s="93"/>
      <c r="G79" s="93" t="str">
        <f t="shared" si="2"/>
        <v/>
      </c>
      <c r="H79" s="23"/>
      <c r="L79" s="23"/>
      <c r="M79" s="23"/>
      <c r="N79" s="55"/>
    </row>
    <row r="80" spans="1:14" outlineLevel="1" x14ac:dyDescent="0.25">
      <c r="A80" s="25" t="s">
        <v>113</v>
      </c>
      <c r="B80" s="60" t="s">
        <v>114</v>
      </c>
      <c r="C80" s="88"/>
      <c r="D80" s="88"/>
      <c r="E80" s="42"/>
      <c r="F80" s="93"/>
      <c r="G80" s="93" t="str">
        <f t="shared" si="2"/>
        <v/>
      </c>
      <c r="H80" s="23"/>
      <c r="L80" s="23"/>
      <c r="M80" s="23"/>
      <c r="N80" s="55"/>
    </row>
    <row r="81" spans="1:14" outlineLevel="1" x14ac:dyDescent="0.25">
      <c r="A81" s="25" t="s">
        <v>115</v>
      </c>
      <c r="B81" s="60" t="s">
        <v>116</v>
      </c>
      <c r="C81" s="88"/>
      <c r="D81" s="88"/>
      <c r="E81" s="42"/>
      <c r="F81" s="93"/>
      <c r="G81" s="93" t="str">
        <f t="shared" si="2"/>
        <v/>
      </c>
      <c r="H81" s="23"/>
      <c r="L81" s="23"/>
      <c r="M81" s="23"/>
      <c r="N81" s="55"/>
    </row>
    <row r="82" spans="1:14" outlineLevel="1" x14ac:dyDescent="0.25">
      <c r="A82" s="25" t="s">
        <v>117</v>
      </c>
      <c r="B82" s="60" t="s">
        <v>118</v>
      </c>
      <c r="C82" s="88"/>
      <c r="D82" s="88"/>
      <c r="E82" s="42"/>
      <c r="F82" s="93"/>
      <c r="G82" s="93" t="str">
        <f t="shared" si="2"/>
        <v/>
      </c>
      <c r="H82" s="23"/>
      <c r="L82" s="23"/>
      <c r="M82" s="23"/>
      <c r="N82" s="55"/>
    </row>
    <row r="83" spans="1:14" outlineLevel="1" x14ac:dyDescent="0.25">
      <c r="A83" s="25" t="s">
        <v>119</v>
      </c>
      <c r="B83" s="60"/>
      <c r="C83" s="50"/>
      <c r="D83" s="50"/>
      <c r="E83" s="42"/>
      <c r="F83" s="51"/>
      <c r="G83" s="51"/>
      <c r="H83" s="23"/>
      <c r="L83" s="23"/>
      <c r="M83" s="23"/>
      <c r="N83" s="55"/>
    </row>
    <row r="84" spans="1:14" outlineLevel="1" x14ac:dyDescent="0.25">
      <c r="A84" s="25" t="s">
        <v>120</v>
      </c>
      <c r="B84" s="60"/>
      <c r="C84" s="50"/>
      <c r="D84" s="50"/>
      <c r="E84" s="42"/>
      <c r="F84" s="51"/>
      <c r="G84" s="51"/>
      <c r="H84" s="23"/>
      <c r="L84" s="23"/>
      <c r="M84" s="23"/>
      <c r="N84" s="55"/>
    </row>
    <row r="85" spans="1:14" outlineLevel="1" x14ac:dyDescent="0.25">
      <c r="A85" s="25" t="s">
        <v>121</v>
      </c>
      <c r="B85" s="60"/>
      <c r="C85" s="50"/>
      <c r="D85" s="50"/>
      <c r="E85" s="42"/>
      <c r="F85" s="51"/>
      <c r="G85" s="51"/>
      <c r="H85" s="23"/>
      <c r="L85" s="23"/>
      <c r="M85" s="23"/>
      <c r="N85" s="55"/>
    </row>
    <row r="86" spans="1:14" outlineLevel="1" x14ac:dyDescent="0.25">
      <c r="A86" s="25" t="s">
        <v>122</v>
      </c>
      <c r="B86" s="59"/>
      <c r="C86" s="50"/>
      <c r="D86" s="50"/>
      <c r="E86" s="42"/>
      <c r="F86" s="51"/>
      <c r="G86" s="51" t="str">
        <f t="shared" si="2"/>
        <v/>
      </c>
      <c r="H86" s="23"/>
      <c r="L86" s="23"/>
      <c r="M86" s="23"/>
      <c r="N86" s="55"/>
    </row>
    <row r="87" spans="1:14" outlineLevel="1" x14ac:dyDescent="0.25">
      <c r="A87" s="25" t="s">
        <v>123</v>
      </c>
      <c r="B87" s="60"/>
      <c r="C87" s="50"/>
      <c r="D87" s="50"/>
      <c r="E87" s="42"/>
      <c r="F87" s="51"/>
      <c r="G87" s="51" t="str">
        <f t="shared" si="2"/>
        <v/>
      </c>
      <c r="H87" s="23"/>
      <c r="L87" s="23"/>
      <c r="M87" s="23"/>
      <c r="N87" s="55"/>
    </row>
    <row r="88" spans="1:14" ht="15" customHeight="1" x14ac:dyDescent="0.25">
      <c r="A88" s="44"/>
      <c r="B88" s="45" t="s">
        <v>124</v>
      </c>
      <c r="C88" s="79" t="s">
        <v>672</v>
      </c>
      <c r="D88" s="79" t="s">
        <v>673</v>
      </c>
      <c r="E88" s="46"/>
      <c r="F88" s="47" t="s">
        <v>125</v>
      </c>
      <c r="G88" s="44" t="s">
        <v>126</v>
      </c>
      <c r="H88" s="23"/>
      <c r="L88" s="23"/>
      <c r="M88" s="23"/>
      <c r="N88" s="55"/>
    </row>
    <row r="89" spans="1:14" x14ac:dyDescent="0.25">
      <c r="A89" s="25" t="s">
        <v>127</v>
      </c>
      <c r="B89" s="42" t="s">
        <v>99</v>
      </c>
      <c r="C89" s="90">
        <v>2.7711421733764299</v>
      </c>
      <c r="D89" s="90" t="s">
        <v>657</v>
      </c>
      <c r="E89" s="39"/>
      <c r="F89" s="99"/>
      <c r="G89" s="100"/>
      <c r="H89" s="23"/>
      <c r="L89" s="23"/>
      <c r="M89" s="23"/>
      <c r="N89" s="55"/>
    </row>
    <row r="90" spans="1:14" x14ac:dyDescent="0.25">
      <c r="B90" s="42"/>
      <c r="C90" s="90"/>
      <c r="D90" s="90"/>
      <c r="E90" s="39"/>
      <c r="F90" s="99"/>
      <c r="G90" s="100"/>
      <c r="H90" s="23"/>
      <c r="L90" s="23"/>
      <c r="M90" s="23"/>
      <c r="N90" s="55"/>
    </row>
    <row r="91" spans="1:14" x14ac:dyDescent="0.25">
      <c r="B91" s="42" t="s">
        <v>669</v>
      </c>
      <c r="C91" s="98"/>
      <c r="D91" s="98"/>
      <c r="E91" s="39"/>
      <c r="F91" s="100"/>
      <c r="G91" s="100"/>
      <c r="H91" s="23"/>
      <c r="L91" s="23"/>
      <c r="M91" s="23"/>
      <c r="N91" s="55"/>
    </row>
    <row r="92" spans="1:14" x14ac:dyDescent="0.25">
      <c r="A92" s="25" t="s">
        <v>128</v>
      </c>
      <c r="B92" s="42" t="s">
        <v>100</v>
      </c>
      <c r="C92" s="90"/>
      <c r="D92" s="90"/>
      <c r="E92" s="39"/>
      <c r="F92" s="100"/>
      <c r="G92" s="100"/>
      <c r="H92" s="23"/>
      <c r="L92" s="23"/>
      <c r="M92" s="23"/>
      <c r="N92" s="55"/>
    </row>
    <row r="93" spans="1:14" x14ac:dyDescent="0.25">
      <c r="A93" s="25" t="s">
        <v>129</v>
      </c>
      <c r="B93" s="81" t="s">
        <v>677</v>
      </c>
      <c r="C93" s="86">
        <v>35</v>
      </c>
      <c r="D93" s="86" t="s">
        <v>657</v>
      </c>
      <c r="E93" s="21"/>
      <c r="F93" s="93">
        <f>IF($C$100=0,"",IF(C93="[for completion]","",IF(C93="","",C93/$C$100)))</f>
        <v>1.1822589802617906E-2</v>
      </c>
      <c r="G93" s="93" t="str">
        <f>IF($D$100=0,"",IF(D93="[Mark as ND1 if not relevant]","",IF(D93="","",D93/$D$100)))</f>
        <v/>
      </c>
      <c r="H93" s="23"/>
      <c r="L93" s="23"/>
      <c r="M93" s="23"/>
      <c r="N93" s="55"/>
    </row>
    <row r="94" spans="1:14" x14ac:dyDescent="0.25">
      <c r="A94" s="25" t="s">
        <v>130</v>
      </c>
      <c r="B94" s="81" t="s">
        <v>678</v>
      </c>
      <c r="C94" s="106">
        <v>0</v>
      </c>
      <c r="D94" s="106" t="s">
        <v>657</v>
      </c>
      <c r="E94" s="21"/>
      <c r="F94" s="93">
        <f t="shared" ref="F94:F99" si="3">IF($C$100=0,"",IF(C94="[for completion]","",IF(C94="","",C94/$C$100)))</f>
        <v>0</v>
      </c>
      <c r="G94" s="93" t="str">
        <f t="shared" ref="G94:G99" si="4">IF($D$100=0,"",IF(D94="[Mark as ND1 if not relevant]","",IF(D94="","",D94/$D$100)))</f>
        <v/>
      </c>
      <c r="H94" s="23"/>
      <c r="L94" s="23"/>
      <c r="M94" s="23"/>
      <c r="N94" s="55"/>
    </row>
    <row r="95" spans="1:14" x14ac:dyDescent="0.25">
      <c r="A95" s="25" t="s">
        <v>131</v>
      </c>
      <c r="B95" s="81" t="s">
        <v>679</v>
      </c>
      <c r="C95" s="106">
        <v>1412.4342690000001</v>
      </c>
      <c r="D95" s="106" t="s">
        <v>657</v>
      </c>
      <c r="E95" s="21"/>
      <c r="F95" s="93">
        <f t="shared" si="3"/>
        <v>0.47710374244421366</v>
      </c>
      <c r="G95" s="93" t="str">
        <f t="shared" si="4"/>
        <v/>
      </c>
      <c r="H95" s="23"/>
      <c r="L95" s="23"/>
      <c r="M95" s="23"/>
      <c r="N95" s="55"/>
    </row>
    <row r="96" spans="1:14" x14ac:dyDescent="0.25">
      <c r="A96" s="25" t="s">
        <v>132</v>
      </c>
      <c r="B96" s="81" t="s">
        <v>680</v>
      </c>
      <c r="C96" s="106">
        <v>1500</v>
      </c>
      <c r="D96" s="106" t="s">
        <v>657</v>
      </c>
      <c r="E96" s="21"/>
      <c r="F96" s="93">
        <f t="shared" si="3"/>
        <v>0.506682420112196</v>
      </c>
      <c r="G96" s="93" t="str">
        <f t="shared" si="4"/>
        <v/>
      </c>
      <c r="H96" s="23"/>
      <c r="L96" s="23"/>
      <c r="M96" s="23"/>
      <c r="N96" s="55"/>
    </row>
    <row r="97" spans="1:14" x14ac:dyDescent="0.25">
      <c r="A97" s="25" t="s">
        <v>133</v>
      </c>
      <c r="B97" s="81" t="s">
        <v>681</v>
      </c>
      <c r="C97" s="106">
        <v>0</v>
      </c>
      <c r="D97" s="106" t="s">
        <v>657</v>
      </c>
      <c r="E97" s="21"/>
      <c r="F97" s="93">
        <f t="shared" si="3"/>
        <v>0</v>
      </c>
      <c r="G97" s="93" t="str">
        <f t="shared" si="4"/>
        <v/>
      </c>
      <c r="H97" s="23"/>
      <c r="L97" s="23"/>
      <c r="M97" s="23"/>
    </row>
    <row r="98" spans="1:14" x14ac:dyDescent="0.25">
      <c r="A98" s="25" t="s">
        <v>134</v>
      </c>
      <c r="B98" s="81" t="s">
        <v>682</v>
      </c>
      <c r="C98" s="106">
        <v>13</v>
      </c>
      <c r="D98" s="106" t="s">
        <v>657</v>
      </c>
      <c r="E98" s="21"/>
      <c r="F98" s="93">
        <f t="shared" si="3"/>
        <v>4.3912476409723655E-3</v>
      </c>
      <c r="G98" s="93" t="str">
        <f t="shared" si="4"/>
        <v/>
      </c>
      <c r="H98" s="23"/>
      <c r="L98" s="23"/>
      <c r="M98" s="23"/>
    </row>
    <row r="99" spans="1:14" x14ac:dyDescent="0.25">
      <c r="A99" s="25" t="s">
        <v>135</v>
      </c>
      <c r="B99" s="81" t="s">
        <v>683</v>
      </c>
      <c r="C99" s="106">
        <v>0</v>
      </c>
      <c r="D99" s="106" t="s">
        <v>657</v>
      </c>
      <c r="E99" s="21"/>
      <c r="F99" s="93">
        <f t="shared" si="3"/>
        <v>0</v>
      </c>
      <c r="G99" s="93" t="str">
        <f t="shared" si="4"/>
        <v/>
      </c>
      <c r="H99" s="23"/>
      <c r="L99" s="23"/>
      <c r="M99" s="23"/>
    </row>
    <row r="100" spans="1:14" x14ac:dyDescent="0.25">
      <c r="A100" s="25" t="s">
        <v>136</v>
      </c>
      <c r="B100" s="59" t="s">
        <v>87</v>
      </c>
      <c r="C100" s="88">
        <f>SUM(C93:C99)</f>
        <v>2960.4342690000003</v>
      </c>
      <c r="D100" s="88">
        <f>SUM(D93:D99)</f>
        <v>0</v>
      </c>
      <c r="E100" s="42"/>
      <c r="F100" s="94">
        <f>SUM(F93:F99)</f>
        <v>0.99999999999999989</v>
      </c>
      <c r="G100" s="94">
        <f>SUM(G93:G99)</f>
        <v>0</v>
      </c>
      <c r="H100" s="23"/>
      <c r="L100" s="23"/>
      <c r="M100" s="23"/>
    </row>
    <row r="101" spans="1:14" outlineLevel="1" x14ac:dyDescent="0.25">
      <c r="A101" s="25" t="s">
        <v>137</v>
      </c>
      <c r="B101" s="60" t="s">
        <v>110</v>
      </c>
      <c r="C101" s="88"/>
      <c r="D101" s="88"/>
      <c r="E101" s="42"/>
      <c r="F101" s="93"/>
      <c r="G101" s="93" t="str">
        <f>IF($D$100=0,"",IF(D101="[for completion]","",D101/$D$100))</f>
        <v/>
      </c>
      <c r="H101" s="23"/>
      <c r="L101" s="23"/>
      <c r="M101" s="23"/>
    </row>
    <row r="102" spans="1:14" outlineLevel="1" x14ac:dyDescent="0.25">
      <c r="A102" s="25" t="s">
        <v>138</v>
      </c>
      <c r="B102" s="60" t="s">
        <v>112</v>
      </c>
      <c r="C102" s="88"/>
      <c r="D102" s="88"/>
      <c r="E102" s="42"/>
      <c r="F102" s="93"/>
      <c r="G102" s="93" t="str">
        <f>IF($D$100=0,"",IF(D102="[for completion]","",D102/$D$100))</f>
        <v/>
      </c>
      <c r="H102" s="23"/>
      <c r="L102" s="23"/>
      <c r="M102" s="23"/>
    </row>
    <row r="103" spans="1:14" outlineLevel="1" x14ac:dyDescent="0.25">
      <c r="A103" s="25" t="s">
        <v>139</v>
      </c>
      <c r="B103" s="60" t="s">
        <v>114</v>
      </c>
      <c r="C103" s="88"/>
      <c r="D103" s="88"/>
      <c r="E103" s="42"/>
      <c r="F103" s="93"/>
      <c r="G103" s="93" t="str">
        <f>IF($D$100=0,"",IF(D103="[for completion]","",D103/$D$100))</f>
        <v/>
      </c>
      <c r="H103" s="23"/>
      <c r="L103" s="23"/>
      <c r="M103" s="23"/>
    </row>
    <row r="104" spans="1:14" outlineLevel="1" x14ac:dyDescent="0.25">
      <c r="A104" s="25" t="s">
        <v>140</v>
      </c>
      <c r="B104" s="60" t="s">
        <v>116</v>
      </c>
      <c r="C104" s="88"/>
      <c r="D104" s="88"/>
      <c r="E104" s="42"/>
      <c r="F104" s="93"/>
      <c r="G104" s="93" t="str">
        <f>IF($D$100=0,"",IF(D104="[for completion]","",D104/$D$100))</f>
        <v/>
      </c>
      <c r="H104" s="23"/>
      <c r="L104" s="23"/>
      <c r="M104" s="23"/>
    </row>
    <row r="105" spans="1:14" outlineLevel="1" x14ac:dyDescent="0.25">
      <c r="A105" s="25" t="s">
        <v>141</v>
      </c>
      <c r="B105" s="60" t="s">
        <v>118</v>
      </c>
      <c r="C105" s="88"/>
      <c r="D105" s="88"/>
      <c r="E105" s="42"/>
      <c r="F105" s="93"/>
      <c r="G105" s="93" t="str">
        <f>IF($D$100=0,"",IF(D105="[for completion]","",D105/$D$100))</f>
        <v/>
      </c>
      <c r="H105" s="23"/>
      <c r="L105" s="23"/>
      <c r="M105" s="23"/>
    </row>
    <row r="106" spans="1:14" outlineLevel="1" x14ac:dyDescent="0.25">
      <c r="A106" s="25" t="s">
        <v>142</v>
      </c>
      <c r="B106" s="60"/>
      <c r="C106" s="50"/>
      <c r="D106" s="50"/>
      <c r="E106" s="42"/>
      <c r="F106" s="51"/>
      <c r="G106" s="51"/>
      <c r="H106" s="23"/>
      <c r="L106" s="23"/>
      <c r="M106" s="23"/>
    </row>
    <row r="107" spans="1:14" outlineLevel="1" x14ac:dyDescent="0.25">
      <c r="A107" s="25" t="s">
        <v>143</v>
      </c>
      <c r="B107" s="60"/>
      <c r="C107" s="50"/>
      <c r="D107" s="50"/>
      <c r="E107" s="42"/>
      <c r="F107" s="51"/>
      <c r="G107" s="51"/>
      <c r="H107" s="23"/>
      <c r="L107" s="23"/>
      <c r="M107" s="23"/>
    </row>
    <row r="108" spans="1:14" outlineLevel="1" x14ac:dyDescent="0.25">
      <c r="A108" s="25" t="s">
        <v>144</v>
      </c>
      <c r="B108" s="59"/>
      <c r="C108" s="50"/>
      <c r="D108" s="50"/>
      <c r="E108" s="42"/>
      <c r="F108" s="51"/>
      <c r="G108" s="51"/>
      <c r="H108" s="23"/>
      <c r="L108" s="23"/>
      <c r="M108" s="23"/>
    </row>
    <row r="109" spans="1:14" outlineLevel="1" x14ac:dyDescent="0.25">
      <c r="A109" s="25" t="s">
        <v>145</v>
      </c>
      <c r="B109" s="60"/>
      <c r="C109" s="50"/>
      <c r="D109" s="50"/>
      <c r="E109" s="42"/>
      <c r="F109" s="51"/>
      <c r="G109" s="51"/>
      <c r="H109" s="23"/>
      <c r="L109" s="23"/>
      <c r="M109" s="23"/>
    </row>
    <row r="110" spans="1:14" outlineLevel="1" x14ac:dyDescent="0.25">
      <c r="A110" s="25" t="s">
        <v>146</v>
      </c>
      <c r="B110" s="60"/>
      <c r="C110" s="50"/>
      <c r="D110" s="50"/>
      <c r="E110" s="42"/>
      <c r="F110" s="51"/>
      <c r="G110" s="51"/>
      <c r="H110" s="23"/>
      <c r="L110" s="23"/>
      <c r="M110" s="23"/>
    </row>
    <row r="111" spans="1:14" ht="15" customHeight="1" x14ac:dyDescent="0.25">
      <c r="A111" s="44"/>
      <c r="B111" s="91" t="s">
        <v>699</v>
      </c>
      <c r="C111" s="47" t="s">
        <v>147</v>
      </c>
      <c r="D111" s="47" t="s">
        <v>148</v>
      </c>
      <c r="E111" s="46"/>
      <c r="F111" s="47" t="s">
        <v>149</v>
      </c>
      <c r="G111" s="47" t="s">
        <v>150</v>
      </c>
      <c r="H111" s="23"/>
      <c r="L111" s="23"/>
      <c r="M111" s="23"/>
    </row>
    <row r="112" spans="1:14" s="61" customFormat="1" x14ac:dyDescent="0.25">
      <c r="A112" s="25" t="s">
        <v>151</v>
      </c>
      <c r="B112" s="42" t="s">
        <v>152</v>
      </c>
      <c r="C112" s="86">
        <v>3670.78678578568</v>
      </c>
      <c r="D112" s="86" t="s">
        <v>651</v>
      </c>
      <c r="E112" s="51"/>
      <c r="F112" s="93">
        <f t="shared" ref="F112:F129" si="5">IF($C$130=0,"",IF(C112="[for completion]","",IF(C112="","",C112/$C$130)))</f>
        <v>0.99917797164412447</v>
      </c>
      <c r="G112" s="93" t="str">
        <f t="shared" ref="G112:G129" si="6">IF($D$130=0,"",IF(D112="[for completion]","",IF(D112="","",D112/$D$130)))</f>
        <v/>
      </c>
      <c r="I112" s="25"/>
      <c r="J112" s="25"/>
      <c r="K112" s="25"/>
      <c r="L112" s="23" t="s">
        <v>685</v>
      </c>
      <c r="M112" s="23"/>
      <c r="N112" s="23"/>
    </row>
    <row r="113" spans="1:14" s="61" customFormat="1" x14ac:dyDescent="0.25">
      <c r="A113" s="25" t="s">
        <v>153</v>
      </c>
      <c r="B113" s="42" t="s">
        <v>686</v>
      </c>
      <c r="C113" s="106">
        <v>0</v>
      </c>
      <c r="D113" s="86"/>
      <c r="E113" s="51"/>
      <c r="F113" s="93">
        <f t="shared" si="5"/>
        <v>0</v>
      </c>
      <c r="G113" s="93" t="str">
        <f t="shared" si="6"/>
        <v/>
      </c>
      <c r="I113" s="25"/>
      <c r="J113" s="25"/>
      <c r="K113" s="25"/>
      <c r="L113" s="42" t="s">
        <v>686</v>
      </c>
      <c r="M113" s="23"/>
      <c r="N113" s="23"/>
    </row>
    <row r="114" spans="1:14" s="61" customFormat="1" x14ac:dyDescent="0.25">
      <c r="A114" s="25" t="s">
        <v>154</v>
      </c>
      <c r="B114" s="42" t="s">
        <v>161</v>
      </c>
      <c r="C114" s="106">
        <v>0</v>
      </c>
      <c r="D114" s="86"/>
      <c r="E114" s="51"/>
      <c r="F114" s="93">
        <f t="shared" si="5"/>
        <v>0</v>
      </c>
      <c r="G114" s="93" t="str">
        <f t="shared" si="6"/>
        <v/>
      </c>
      <c r="I114" s="25"/>
      <c r="J114" s="25"/>
      <c r="K114" s="25"/>
      <c r="L114" s="42" t="s">
        <v>161</v>
      </c>
      <c r="M114" s="23"/>
      <c r="N114" s="23"/>
    </row>
    <row r="115" spans="1:14" s="61" customFormat="1" x14ac:dyDescent="0.25">
      <c r="A115" s="25" t="s">
        <v>155</v>
      </c>
      <c r="B115" s="42" t="s">
        <v>687</v>
      </c>
      <c r="C115" s="106">
        <v>0</v>
      </c>
      <c r="D115" s="86"/>
      <c r="E115" s="51"/>
      <c r="F115" s="93">
        <f t="shared" si="5"/>
        <v>0</v>
      </c>
      <c r="G115" s="93" t="str">
        <f t="shared" si="6"/>
        <v/>
      </c>
      <c r="I115" s="25"/>
      <c r="J115" s="25"/>
      <c r="K115" s="25"/>
      <c r="L115" s="42" t="s">
        <v>687</v>
      </c>
      <c r="M115" s="23"/>
      <c r="N115" s="23"/>
    </row>
    <row r="116" spans="1:14" s="61" customFormat="1" x14ac:dyDescent="0.25">
      <c r="A116" s="25" t="s">
        <v>157</v>
      </c>
      <c r="B116" s="42" t="s">
        <v>688</v>
      </c>
      <c r="C116" s="106">
        <v>3.01997333</v>
      </c>
      <c r="D116" s="86" t="s">
        <v>651</v>
      </c>
      <c r="E116" s="51"/>
      <c r="F116" s="93">
        <f t="shared" si="5"/>
        <v>8.2202835587545599E-4</v>
      </c>
      <c r="G116" s="93" t="str">
        <f t="shared" si="6"/>
        <v/>
      </c>
      <c r="I116" s="25"/>
      <c r="J116" s="25"/>
      <c r="K116" s="25"/>
      <c r="L116" s="42" t="s">
        <v>688</v>
      </c>
      <c r="M116" s="23"/>
      <c r="N116" s="23"/>
    </row>
    <row r="117" spans="1:14" s="61" customFormat="1" x14ac:dyDescent="0.25">
      <c r="A117" s="25" t="s">
        <v>158</v>
      </c>
      <c r="B117" s="42" t="s">
        <v>163</v>
      </c>
      <c r="C117" s="106">
        <v>0</v>
      </c>
      <c r="D117" s="86"/>
      <c r="E117" s="42"/>
      <c r="F117" s="93">
        <f t="shared" si="5"/>
        <v>0</v>
      </c>
      <c r="G117" s="93" t="str">
        <f t="shared" si="6"/>
        <v/>
      </c>
      <c r="I117" s="25"/>
      <c r="J117" s="25"/>
      <c r="K117" s="25"/>
      <c r="L117" s="42" t="s">
        <v>163</v>
      </c>
      <c r="M117" s="23"/>
      <c r="N117" s="23"/>
    </row>
    <row r="118" spans="1:14" x14ac:dyDescent="0.25">
      <c r="A118" s="25" t="s">
        <v>159</v>
      </c>
      <c r="B118" s="42" t="s">
        <v>165</v>
      </c>
      <c r="C118" s="106">
        <v>0</v>
      </c>
      <c r="D118" s="86"/>
      <c r="E118" s="42"/>
      <c r="F118" s="93">
        <f t="shared" si="5"/>
        <v>0</v>
      </c>
      <c r="G118" s="93" t="str">
        <f t="shared" si="6"/>
        <v/>
      </c>
      <c r="L118" s="42" t="s">
        <v>165</v>
      </c>
      <c r="M118" s="23"/>
    </row>
    <row r="119" spans="1:14" x14ac:dyDescent="0.25">
      <c r="A119" s="25" t="s">
        <v>160</v>
      </c>
      <c r="B119" s="42" t="s">
        <v>689</v>
      </c>
      <c r="C119" s="106">
        <v>0</v>
      </c>
      <c r="D119" s="86"/>
      <c r="E119" s="42"/>
      <c r="F119" s="93">
        <f t="shared" si="5"/>
        <v>0</v>
      </c>
      <c r="G119" s="93" t="str">
        <f t="shared" si="6"/>
        <v/>
      </c>
      <c r="L119" s="42" t="s">
        <v>689</v>
      </c>
      <c r="M119" s="23"/>
    </row>
    <row r="120" spans="1:14" x14ac:dyDescent="0.25">
      <c r="A120" s="25" t="s">
        <v>162</v>
      </c>
      <c r="B120" s="42" t="s">
        <v>167</v>
      </c>
      <c r="C120" s="106">
        <v>0</v>
      </c>
      <c r="D120" s="86"/>
      <c r="E120" s="42"/>
      <c r="F120" s="93">
        <f t="shared" si="5"/>
        <v>0</v>
      </c>
      <c r="G120" s="93" t="str">
        <f t="shared" si="6"/>
        <v/>
      </c>
      <c r="L120" s="42" t="s">
        <v>167</v>
      </c>
      <c r="M120" s="23"/>
    </row>
    <row r="121" spans="1:14" x14ac:dyDescent="0.25">
      <c r="A121" s="25" t="s">
        <v>164</v>
      </c>
      <c r="B121" s="115" t="s">
        <v>810</v>
      </c>
      <c r="C121" s="106">
        <v>0</v>
      </c>
      <c r="D121" s="86"/>
      <c r="E121" s="115"/>
      <c r="F121" s="93">
        <f t="shared" si="5"/>
        <v>0</v>
      </c>
      <c r="G121" s="93" t="str">
        <f t="shared" si="6"/>
        <v/>
      </c>
      <c r="L121" s="42"/>
      <c r="M121" s="23"/>
    </row>
    <row r="122" spans="1:14" x14ac:dyDescent="0.25">
      <c r="A122" s="25" t="s">
        <v>166</v>
      </c>
      <c r="B122" s="42" t="s">
        <v>696</v>
      </c>
      <c r="C122" s="106">
        <v>0</v>
      </c>
      <c r="D122" s="86"/>
      <c r="E122" s="42"/>
      <c r="F122" s="93">
        <f t="shared" si="5"/>
        <v>0</v>
      </c>
      <c r="G122" s="93" t="str">
        <f t="shared" si="6"/>
        <v/>
      </c>
      <c r="L122" s="42" t="s">
        <v>169</v>
      </c>
      <c r="M122" s="23"/>
    </row>
    <row r="123" spans="1:14" x14ac:dyDescent="0.25">
      <c r="A123" s="25" t="s">
        <v>168</v>
      </c>
      <c r="B123" s="42" t="s">
        <v>169</v>
      </c>
      <c r="C123" s="106">
        <v>0</v>
      </c>
      <c r="D123" s="86"/>
      <c r="E123" s="42"/>
      <c r="F123" s="93">
        <f t="shared" si="5"/>
        <v>0</v>
      </c>
      <c r="G123" s="93" t="str">
        <f t="shared" si="6"/>
        <v/>
      </c>
      <c r="L123" s="42" t="s">
        <v>156</v>
      </c>
      <c r="M123" s="23"/>
    </row>
    <row r="124" spans="1:14" x14ac:dyDescent="0.25">
      <c r="A124" s="25" t="s">
        <v>170</v>
      </c>
      <c r="B124" s="42" t="s">
        <v>156</v>
      </c>
      <c r="C124" s="106">
        <v>0</v>
      </c>
      <c r="D124" s="86"/>
      <c r="E124" s="42"/>
      <c r="F124" s="93">
        <f t="shared" si="5"/>
        <v>0</v>
      </c>
      <c r="G124" s="93" t="str">
        <f t="shared" si="6"/>
        <v/>
      </c>
      <c r="L124" s="81" t="s">
        <v>691</v>
      </c>
      <c r="M124" s="23"/>
    </row>
    <row r="125" spans="1:14" x14ac:dyDescent="0.25">
      <c r="A125" s="25" t="s">
        <v>172</v>
      </c>
      <c r="B125" s="81" t="s">
        <v>691</v>
      </c>
      <c r="C125" s="106">
        <v>0</v>
      </c>
      <c r="D125" s="86"/>
      <c r="E125" s="42"/>
      <c r="F125" s="93">
        <f t="shared" si="5"/>
        <v>0</v>
      </c>
      <c r="G125" s="93" t="str">
        <f t="shared" si="6"/>
        <v/>
      </c>
      <c r="L125" s="42" t="s">
        <v>171</v>
      </c>
      <c r="M125" s="23"/>
    </row>
    <row r="126" spans="1:14" x14ac:dyDescent="0.25">
      <c r="A126" s="25" t="s">
        <v>174</v>
      </c>
      <c r="B126" s="42" t="s">
        <v>171</v>
      </c>
      <c r="C126" s="106">
        <v>0</v>
      </c>
      <c r="D126" s="86"/>
      <c r="E126" s="42"/>
      <c r="F126" s="93">
        <f t="shared" si="5"/>
        <v>0</v>
      </c>
      <c r="G126" s="93" t="str">
        <f t="shared" si="6"/>
        <v/>
      </c>
      <c r="H126" s="55"/>
      <c r="L126" s="42" t="s">
        <v>173</v>
      </c>
      <c r="M126" s="23"/>
    </row>
    <row r="127" spans="1:14" x14ac:dyDescent="0.25">
      <c r="A127" s="25" t="s">
        <v>175</v>
      </c>
      <c r="B127" s="42" t="s">
        <v>173</v>
      </c>
      <c r="C127" s="106">
        <v>0</v>
      </c>
      <c r="D127" s="86"/>
      <c r="E127" s="42"/>
      <c r="F127" s="93">
        <f t="shared" si="5"/>
        <v>0</v>
      </c>
      <c r="G127" s="93" t="str">
        <f t="shared" si="6"/>
        <v/>
      </c>
      <c r="H127" s="23"/>
      <c r="L127" s="42" t="s">
        <v>690</v>
      </c>
      <c r="M127" s="23"/>
    </row>
    <row r="128" spans="1:14" x14ac:dyDescent="0.25">
      <c r="A128" s="25" t="s">
        <v>692</v>
      </c>
      <c r="B128" s="42" t="s">
        <v>690</v>
      </c>
      <c r="C128" s="106">
        <v>0</v>
      </c>
      <c r="D128" s="86"/>
      <c r="E128" s="42"/>
      <c r="F128" s="93">
        <f t="shared" si="5"/>
        <v>0</v>
      </c>
      <c r="G128" s="93" t="str">
        <f t="shared" si="6"/>
        <v/>
      </c>
      <c r="H128" s="23"/>
      <c r="L128" s="23"/>
      <c r="M128" s="23"/>
    </row>
    <row r="129" spans="1:14" x14ac:dyDescent="0.25">
      <c r="A129" s="25" t="s">
        <v>695</v>
      </c>
      <c r="B129" s="42" t="s">
        <v>85</v>
      </c>
      <c r="C129" s="106">
        <v>0</v>
      </c>
      <c r="D129" s="86"/>
      <c r="E129" s="42"/>
      <c r="F129" s="93">
        <f t="shared" si="5"/>
        <v>0</v>
      </c>
      <c r="G129" s="93" t="str">
        <f t="shared" si="6"/>
        <v/>
      </c>
      <c r="H129" s="23"/>
      <c r="L129" s="23"/>
      <c r="M129" s="23"/>
    </row>
    <row r="130" spans="1:14" outlineLevel="1" x14ac:dyDescent="0.25">
      <c r="A130" s="110" t="s">
        <v>811</v>
      </c>
      <c r="B130" s="59" t="s">
        <v>87</v>
      </c>
      <c r="C130" s="86">
        <f>SUM(C112:C129)</f>
        <v>3673.8067591156801</v>
      </c>
      <c r="D130" s="86">
        <f>SUM(D112:D129)</f>
        <v>0</v>
      </c>
      <c r="E130" s="42"/>
      <c r="F130" s="82">
        <f>SUM(F112:F129)</f>
        <v>0.99999999999999989</v>
      </c>
      <c r="G130" s="82">
        <f>SUM(G112:G129)</f>
        <v>0</v>
      </c>
      <c r="H130" s="23"/>
      <c r="L130" s="23"/>
      <c r="M130" s="23"/>
    </row>
    <row r="131" spans="1:14" outlineLevel="1" x14ac:dyDescent="0.25">
      <c r="A131" s="25" t="s">
        <v>176</v>
      </c>
      <c r="B131" s="54" t="s">
        <v>89</v>
      </c>
      <c r="C131" s="86"/>
      <c r="D131" s="86"/>
      <c r="E131" s="42"/>
      <c r="F131" s="93"/>
      <c r="G131" s="93" t="str">
        <f t="shared" ref="G131:G136" si="7">IF($D$130=0,"",IF(D131="[for completion]","",D131/$D$130))</f>
        <v/>
      </c>
      <c r="H131" s="23"/>
      <c r="L131" s="23"/>
      <c r="M131" s="23"/>
    </row>
    <row r="132" spans="1:14" outlineLevel="1" x14ac:dyDescent="0.25">
      <c r="A132" s="110" t="s">
        <v>177</v>
      </c>
      <c r="B132" s="54" t="s">
        <v>89</v>
      </c>
      <c r="C132" s="86"/>
      <c r="D132" s="86"/>
      <c r="E132" s="42"/>
      <c r="F132" s="93"/>
      <c r="G132" s="93" t="str">
        <f t="shared" si="7"/>
        <v/>
      </c>
      <c r="H132" s="23"/>
      <c r="L132" s="23"/>
      <c r="M132" s="23"/>
    </row>
    <row r="133" spans="1:14" outlineLevel="1" x14ac:dyDescent="0.25">
      <c r="A133" s="110" t="s">
        <v>178</v>
      </c>
      <c r="B133" s="54" t="s">
        <v>89</v>
      </c>
      <c r="C133" s="86"/>
      <c r="D133" s="86"/>
      <c r="E133" s="42"/>
      <c r="F133" s="93"/>
      <c r="G133" s="93" t="str">
        <f t="shared" si="7"/>
        <v/>
      </c>
      <c r="H133" s="23"/>
      <c r="L133" s="23"/>
      <c r="M133" s="23"/>
    </row>
    <row r="134" spans="1:14" outlineLevel="1" x14ac:dyDescent="0.25">
      <c r="A134" s="110" t="s">
        <v>179</v>
      </c>
      <c r="B134" s="54" t="s">
        <v>89</v>
      </c>
      <c r="C134" s="86"/>
      <c r="D134" s="86"/>
      <c r="E134" s="42"/>
      <c r="F134" s="93"/>
      <c r="G134" s="93" t="str">
        <f t="shared" si="7"/>
        <v/>
      </c>
      <c r="H134" s="23"/>
      <c r="L134" s="23"/>
      <c r="M134" s="23"/>
    </row>
    <row r="135" spans="1:14" outlineLevel="1" x14ac:dyDescent="0.25">
      <c r="A135" s="110" t="s">
        <v>180</v>
      </c>
      <c r="B135" s="54" t="s">
        <v>89</v>
      </c>
      <c r="C135" s="86"/>
      <c r="D135" s="86"/>
      <c r="E135" s="42"/>
      <c r="F135" s="93"/>
      <c r="G135" s="93" t="str">
        <f t="shared" si="7"/>
        <v/>
      </c>
      <c r="H135" s="23"/>
      <c r="L135" s="23"/>
      <c r="M135" s="23"/>
    </row>
    <row r="136" spans="1:14" outlineLevel="1" x14ac:dyDescent="0.25">
      <c r="A136" s="110" t="s">
        <v>181</v>
      </c>
      <c r="B136" s="54" t="s">
        <v>89</v>
      </c>
      <c r="C136" s="86"/>
      <c r="D136" s="86"/>
      <c r="E136" s="42"/>
      <c r="F136" s="93"/>
      <c r="G136" s="93" t="str">
        <f t="shared" si="7"/>
        <v/>
      </c>
      <c r="H136" s="23"/>
      <c r="L136" s="23"/>
      <c r="M136" s="23"/>
    </row>
    <row r="137" spans="1:14" ht="15" customHeight="1" x14ac:dyDescent="0.25">
      <c r="A137" s="44"/>
      <c r="B137" s="45" t="s">
        <v>182</v>
      </c>
      <c r="C137" s="47" t="s">
        <v>147</v>
      </c>
      <c r="D137" s="47" t="s">
        <v>148</v>
      </c>
      <c r="E137" s="46"/>
      <c r="F137" s="47" t="s">
        <v>149</v>
      </c>
      <c r="G137" s="47" t="s">
        <v>150</v>
      </c>
      <c r="H137" s="23"/>
      <c r="L137" s="23"/>
      <c r="M137" s="23"/>
    </row>
    <row r="138" spans="1:14" s="61" customFormat="1" x14ac:dyDescent="0.25">
      <c r="A138" s="25" t="s">
        <v>183</v>
      </c>
      <c r="B138" s="42" t="s">
        <v>152</v>
      </c>
      <c r="C138" s="86">
        <v>2960.4342689999999</v>
      </c>
      <c r="D138" s="86" t="s">
        <v>651</v>
      </c>
      <c r="E138" s="51"/>
      <c r="F138" s="93">
        <f t="shared" ref="F138:F155" si="8">IF($C$156=0,"",IF(C138="[for completion]","",IF(C138="","",C138/$C$156)))</f>
        <v>1</v>
      </c>
      <c r="G138" s="93" t="str">
        <f t="shared" ref="G138:G155" si="9">IF($D$156=0,"",IF(D138="[for completion]","",IF(D138="","",D138/$D$156)))</f>
        <v/>
      </c>
      <c r="H138" s="23"/>
      <c r="I138" s="25"/>
      <c r="J138" s="25"/>
      <c r="K138" s="25"/>
      <c r="L138" s="23"/>
      <c r="M138" s="23"/>
      <c r="N138" s="23"/>
    </row>
    <row r="139" spans="1:14" s="61" customFormat="1" x14ac:dyDescent="0.25">
      <c r="A139" s="25" t="s">
        <v>184</v>
      </c>
      <c r="B139" s="42" t="s">
        <v>686</v>
      </c>
      <c r="C139" s="86"/>
      <c r="D139" s="86"/>
      <c r="E139" s="51"/>
      <c r="F139" s="93" t="str">
        <f t="shared" si="8"/>
        <v/>
      </c>
      <c r="G139" s="93" t="str">
        <f t="shared" si="9"/>
        <v/>
      </c>
      <c r="H139" s="23"/>
      <c r="I139" s="25"/>
      <c r="J139" s="25"/>
      <c r="K139" s="25"/>
      <c r="L139" s="23"/>
      <c r="M139" s="23"/>
      <c r="N139" s="23"/>
    </row>
    <row r="140" spans="1:14" s="61" customFormat="1" x14ac:dyDescent="0.25">
      <c r="A140" s="25" t="s">
        <v>185</v>
      </c>
      <c r="B140" s="42" t="s">
        <v>161</v>
      </c>
      <c r="C140" s="86"/>
      <c r="D140" s="86"/>
      <c r="E140" s="51"/>
      <c r="F140" s="93" t="str">
        <f t="shared" si="8"/>
        <v/>
      </c>
      <c r="G140" s="93" t="str">
        <f t="shared" si="9"/>
        <v/>
      </c>
      <c r="H140" s="23"/>
      <c r="I140" s="25"/>
      <c r="J140" s="25"/>
      <c r="K140" s="25"/>
      <c r="L140" s="23"/>
      <c r="M140" s="23"/>
      <c r="N140" s="23"/>
    </row>
    <row r="141" spans="1:14" s="61" customFormat="1" x14ac:dyDescent="0.25">
      <c r="A141" s="25" t="s">
        <v>186</v>
      </c>
      <c r="B141" s="42" t="s">
        <v>687</v>
      </c>
      <c r="C141" s="86"/>
      <c r="D141" s="86"/>
      <c r="E141" s="51"/>
      <c r="F141" s="93" t="str">
        <f t="shared" si="8"/>
        <v/>
      </c>
      <c r="G141" s="93" t="str">
        <f t="shared" si="9"/>
        <v/>
      </c>
      <c r="H141" s="23"/>
      <c r="I141" s="25"/>
      <c r="J141" s="25"/>
      <c r="K141" s="25"/>
      <c r="L141" s="23"/>
      <c r="M141" s="23"/>
      <c r="N141" s="23"/>
    </row>
    <row r="142" spans="1:14" s="61" customFormat="1" x14ac:dyDescent="0.25">
      <c r="A142" s="25" t="s">
        <v>187</v>
      </c>
      <c r="B142" s="42" t="s">
        <v>688</v>
      </c>
      <c r="C142" s="86"/>
      <c r="D142" s="86"/>
      <c r="E142" s="51"/>
      <c r="F142" s="93" t="str">
        <f t="shared" si="8"/>
        <v/>
      </c>
      <c r="G142" s="93" t="str">
        <f t="shared" si="9"/>
        <v/>
      </c>
      <c r="H142" s="23"/>
      <c r="I142" s="25"/>
      <c r="J142" s="25"/>
      <c r="K142" s="25"/>
      <c r="L142" s="23"/>
      <c r="M142" s="23"/>
      <c r="N142" s="23"/>
    </row>
    <row r="143" spans="1:14" s="61" customFormat="1" x14ac:dyDescent="0.25">
      <c r="A143" s="25" t="s">
        <v>188</v>
      </c>
      <c r="B143" s="42" t="s">
        <v>163</v>
      </c>
      <c r="C143" s="86"/>
      <c r="D143" s="86"/>
      <c r="E143" s="42"/>
      <c r="F143" s="93" t="str">
        <f t="shared" si="8"/>
        <v/>
      </c>
      <c r="G143" s="93" t="str">
        <f t="shared" si="9"/>
        <v/>
      </c>
      <c r="H143" s="23"/>
      <c r="I143" s="25"/>
      <c r="J143" s="25"/>
      <c r="K143" s="25"/>
      <c r="L143" s="23"/>
      <c r="M143" s="23"/>
      <c r="N143" s="23"/>
    </row>
    <row r="144" spans="1:14" x14ac:dyDescent="0.25">
      <c r="A144" s="25" t="s">
        <v>189</v>
      </c>
      <c r="B144" s="42" t="s">
        <v>165</v>
      </c>
      <c r="C144" s="86"/>
      <c r="D144" s="86"/>
      <c r="E144" s="42"/>
      <c r="F144" s="93" t="str">
        <f t="shared" si="8"/>
        <v/>
      </c>
      <c r="G144" s="93" t="str">
        <f t="shared" si="9"/>
        <v/>
      </c>
      <c r="H144" s="23"/>
      <c r="L144" s="23"/>
      <c r="M144" s="23"/>
    </row>
    <row r="145" spans="1:14" x14ac:dyDescent="0.25">
      <c r="A145" s="25" t="s">
        <v>190</v>
      </c>
      <c r="B145" s="42" t="s">
        <v>689</v>
      </c>
      <c r="C145" s="86"/>
      <c r="D145" s="86"/>
      <c r="E145" s="42"/>
      <c r="F145" s="93" t="str">
        <f t="shared" si="8"/>
        <v/>
      </c>
      <c r="G145" s="93" t="str">
        <f t="shared" si="9"/>
        <v/>
      </c>
      <c r="H145" s="23"/>
      <c r="L145" s="23"/>
      <c r="M145" s="23"/>
      <c r="N145" s="55"/>
    </row>
    <row r="146" spans="1:14" x14ac:dyDescent="0.25">
      <c r="A146" s="25" t="s">
        <v>191</v>
      </c>
      <c r="B146" s="42" t="s">
        <v>167</v>
      </c>
      <c r="C146" s="86"/>
      <c r="D146" s="86"/>
      <c r="E146" s="42"/>
      <c r="F146" s="93" t="str">
        <f t="shared" si="8"/>
        <v/>
      </c>
      <c r="G146" s="93" t="str">
        <f t="shared" si="9"/>
        <v/>
      </c>
      <c r="H146" s="23"/>
      <c r="L146" s="23"/>
      <c r="M146" s="23"/>
      <c r="N146" s="55"/>
    </row>
    <row r="147" spans="1:14" x14ac:dyDescent="0.25">
      <c r="A147" s="25" t="s">
        <v>192</v>
      </c>
      <c r="B147" s="115" t="s">
        <v>810</v>
      </c>
      <c r="C147" s="86"/>
      <c r="D147" s="86"/>
      <c r="E147" s="115"/>
      <c r="F147" s="93" t="str">
        <f t="shared" si="8"/>
        <v/>
      </c>
      <c r="G147" s="93" t="str">
        <f t="shared" si="9"/>
        <v/>
      </c>
      <c r="H147" s="23"/>
      <c r="L147" s="23"/>
      <c r="M147" s="23"/>
      <c r="N147" s="55"/>
    </row>
    <row r="148" spans="1:14" x14ac:dyDescent="0.25">
      <c r="A148" s="25" t="s">
        <v>193</v>
      </c>
      <c r="B148" s="42" t="s">
        <v>696</v>
      </c>
      <c r="C148" s="86"/>
      <c r="D148" s="86"/>
      <c r="E148" s="42"/>
      <c r="F148" s="93" t="str">
        <f t="shared" si="8"/>
        <v/>
      </c>
      <c r="G148" s="93" t="str">
        <f t="shared" si="9"/>
        <v/>
      </c>
      <c r="H148" s="23"/>
      <c r="L148" s="23"/>
      <c r="M148" s="23"/>
      <c r="N148" s="55"/>
    </row>
    <row r="149" spans="1:14" x14ac:dyDescent="0.25">
      <c r="A149" s="25" t="s">
        <v>194</v>
      </c>
      <c r="B149" s="42" t="s">
        <v>169</v>
      </c>
      <c r="C149" s="86"/>
      <c r="D149" s="86"/>
      <c r="E149" s="42"/>
      <c r="F149" s="93" t="str">
        <f t="shared" si="8"/>
        <v/>
      </c>
      <c r="G149" s="93" t="str">
        <f t="shared" si="9"/>
        <v/>
      </c>
      <c r="H149" s="23"/>
      <c r="L149" s="23"/>
      <c r="M149" s="23"/>
      <c r="N149" s="55"/>
    </row>
    <row r="150" spans="1:14" x14ac:dyDescent="0.25">
      <c r="A150" s="25" t="s">
        <v>195</v>
      </c>
      <c r="B150" s="42" t="s">
        <v>156</v>
      </c>
      <c r="C150" s="86"/>
      <c r="D150" s="86"/>
      <c r="E150" s="42"/>
      <c r="F150" s="93" t="str">
        <f t="shared" si="8"/>
        <v/>
      </c>
      <c r="G150" s="93" t="str">
        <f t="shared" si="9"/>
        <v/>
      </c>
      <c r="H150" s="23"/>
      <c r="L150" s="23"/>
      <c r="M150" s="23"/>
      <c r="N150" s="55"/>
    </row>
    <row r="151" spans="1:14" x14ac:dyDescent="0.25">
      <c r="A151" s="25" t="s">
        <v>196</v>
      </c>
      <c r="B151" s="81" t="s">
        <v>691</v>
      </c>
      <c r="C151" s="86"/>
      <c r="D151" s="86"/>
      <c r="E151" s="42"/>
      <c r="F151" s="93" t="str">
        <f t="shared" si="8"/>
        <v/>
      </c>
      <c r="G151" s="93" t="str">
        <f t="shared" si="9"/>
        <v/>
      </c>
      <c r="H151" s="23"/>
      <c r="L151" s="23"/>
      <c r="M151" s="23"/>
      <c r="N151" s="55"/>
    </row>
    <row r="152" spans="1:14" x14ac:dyDescent="0.25">
      <c r="A152" s="25" t="s">
        <v>197</v>
      </c>
      <c r="B152" s="42" t="s">
        <v>171</v>
      </c>
      <c r="C152" s="86"/>
      <c r="D152" s="86"/>
      <c r="E152" s="42"/>
      <c r="F152" s="93" t="str">
        <f t="shared" si="8"/>
        <v/>
      </c>
      <c r="G152" s="93" t="str">
        <f t="shared" si="9"/>
        <v/>
      </c>
      <c r="H152" s="23"/>
      <c r="L152" s="23"/>
      <c r="M152" s="23"/>
      <c r="N152" s="55"/>
    </row>
    <row r="153" spans="1:14" x14ac:dyDescent="0.25">
      <c r="A153" s="25" t="s">
        <v>198</v>
      </c>
      <c r="B153" s="42" t="s">
        <v>173</v>
      </c>
      <c r="C153" s="86"/>
      <c r="D153" s="86"/>
      <c r="E153" s="42"/>
      <c r="F153" s="93" t="str">
        <f t="shared" si="8"/>
        <v/>
      </c>
      <c r="G153" s="93" t="str">
        <f t="shared" si="9"/>
        <v/>
      </c>
      <c r="H153" s="23"/>
      <c r="L153" s="23"/>
      <c r="M153" s="23"/>
      <c r="N153" s="55"/>
    </row>
    <row r="154" spans="1:14" x14ac:dyDescent="0.25">
      <c r="A154" s="25" t="s">
        <v>693</v>
      </c>
      <c r="B154" s="42" t="s">
        <v>690</v>
      </c>
      <c r="C154" s="86"/>
      <c r="D154" s="86"/>
      <c r="E154" s="42"/>
      <c r="F154" s="93" t="str">
        <f t="shared" si="8"/>
        <v/>
      </c>
      <c r="G154" s="93" t="str">
        <f t="shared" si="9"/>
        <v/>
      </c>
      <c r="H154" s="23"/>
      <c r="L154" s="23"/>
      <c r="M154" s="23"/>
      <c r="N154" s="55"/>
    </row>
    <row r="155" spans="1:14" x14ac:dyDescent="0.25">
      <c r="A155" s="25" t="s">
        <v>697</v>
      </c>
      <c r="B155" s="42" t="s">
        <v>85</v>
      </c>
      <c r="C155" s="86"/>
      <c r="D155" s="86"/>
      <c r="E155" s="42"/>
      <c r="F155" s="93" t="str">
        <f t="shared" si="8"/>
        <v/>
      </c>
      <c r="G155" s="93" t="str">
        <f t="shared" si="9"/>
        <v/>
      </c>
      <c r="H155" s="23"/>
      <c r="L155" s="23"/>
      <c r="M155" s="23"/>
      <c r="N155" s="55"/>
    </row>
    <row r="156" spans="1:14" outlineLevel="1" x14ac:dyDescent="0.25">
      <c r="A156" s="110" t="s">
        <v>812</v>
      </c>
      <c r="B156" s="59" t="s">
        <v>87</v>
      </c>
      <c r="C156" s="86">
        <f>SUM(C138:C155)</f>
        <v>2960.4342689999999</v>
      </c>
      <c r="D156" s="86">
        <f>SUM(D138:D155)</f>
        <v>0</v>
      </c>
      <c r="E156" s="42"/>
      <c r="F156" s="82">
        <f>SUM(F138:F155)</f>
        <v>1</v>
      </c>
      <c r="G156" s="82">
        <f>SUM(G138:G155)</f>
        <v>0</v>
      </c>
      <c r="H156" s="23"/>
      <c r="L156" s="23"/>
      <c r="M156" s="23"/>
      <c r="N156" s="55"/>
    </row>
    <row r="157" spans="1:14" outlineLevel="1" x14ac:dyDescent="0.25">
      <c r="A157" s="25" t="s">
        <v>199</v>
      </c>
      <c r="B157" s="54" t="s">
        <v>89</v>
      </c>
      <c r="C157" s="86"/>
      <c r="D157" s="86"/>
      <c r="E157" s="42"/>
      <c r="F157" s="93" t="str">
        <f t="shared" ref="F157:F162" si="10">IF($C$156=0,"",IF(C157="[for completion]","",IF(C157="","",C157/$C$156)))</f>
        <v/>
      </c>
      <c r="G157" s="93" t="str">
        <f t="shared" ref="G157:G162" si="11">IF($D$156=0,"",IF(D157="[for completion]","",IF(D157="","",D157/$D$156)))</f>
        <v/>
      </c>
      <c r="H157" s="23"/>
      <c r="L157" s="23"/>
      <c r="M157" s="23"/>
      <c r="N157" s="55"/>
    </row>
    <row r="158" spans="1:14" outlineLevel="1" x14ac:dyDescent="0.25">
      <c r="A158" s="25" t="s">
        <v>200</v>
      </c>
      <c r="B158" s="54" t="s">
        <v>89</v>
      </c>
      <c r="C158" s="86"/>
      <c r="D158" s="86"/>
      <c r="E158" s="42"/>
      <c r="F158" s="93" t="str">
        <f t="shared" si="10"/>
        <v/>
      </c>
      <c r="G158" s="93" t="str">
        <f t="shared" si="11"/>
        <v/>
      </c>
      <c r="H158" s="23"/>
      <c r="L158" s="23"/>
      <c r="M158" s="23"/>
      <c r="N158" s="55"/>
    </row>
    <row r="159" spans="1:14" outlineLevel="1" x14ac:dyDescent="0.25">
      <c r="A159" s="110" t="s">
        <v>201</v>
      </c>
      <c r="B159" s="54" t="s">
        <v>89</v>
      </c>
      <c r="C159" s="86"/>
      <c r="D159" s="86"/>
      <c r="E159" s="42"/>
      <c r="F159" s="93" t="str">
        <f t="shared" si="10"/>
        <v/>
      </c>
      <c r="G159" s="93" t="str">
        <f t="shared" si="11"/>
        <v/>
      </c>
      <c r="H159" s="23"/>
      <c r="L159" s="23"/>
      <c r="M159" s="23"/>
      <c r="N159" s="55"/>
    </row>
    <row r="160" spans="1:14" outlineLevel="1" x14ac:dyDescent="0.25">
      <c r="A160" s="110" t="s">
        <v>202</v>
      </c>
      <c r="B160" s="54" t="s">
        <v>89</v>
      </c>
      <c r="C160" s="86"/>
      <c r="D160" s="86"/>
      <c r="E160" s="42"/>
      <c r="F160" s="93" t="str">
        <f t="shared" si="10"/>
        <v/>
      </c>
      <c r="G160" s="93" t="str">
        <f t="shared" si="11"/>
        <v/>
      </c>
      <c r="H160" s="23"/>
      <c r="L160" s="23"/>
      <c r="M160" s="23"/>
      <c r="N160" s="55"/>
    </row>
    <row r="161" spans="1:14" outlineLevel="1" x14ac:dyDescent="0.25">
      <c r="A161" s="110" t="s">
        <v>203</v>
      </c>
      <c r="B161" s="54" t="s">
        <v>89</v>
      </c>
      <c r="C161" s="86"/>
      <c r="D161" s="86"/>
      <c r="E161" s="42"/>
      <c r="F161" s="93" t="str">
        <f t="shared" si="10"/>
        <v/>
      </c>
      <c r="G161" s="93" t="str">
        <f t="shared" si="11"/>
        <v/>
      </c>
      <c r="H161" s="23"/>
      <c r="L161" s="23"/>
      <c r="M161" s="23"/>
      <c r="N161" s="55"/>
    </row>
    <row r="162" spans="1:14" outlineLevel="1" x14ac:dyDescent="0.25">
      <c r="A162" s="110" t="s">
        <v>204</v>
      </c>
      <c r="B162" s="54" t="s">
        <v>89</v>
      </c>
      <c r="C162" s="86"/>
      <c r="D162" s="86"/>
      <c r="E162" s="42"/>
      <c r="F162" s="93" t="str">
        <f t="shared" si="10"/>
        <v/>
      </c>
      <c r="G162" s="93" t="str">
        <f t="shared" si="11"/>
        <v/>
      </c>
      <c r="H162" s="23"/>
      <c r="L162" s="23"/>
      <c r="M162" s="23"/>
      <c r="N162" s="55"/>
    </row>
    <row r="163" spans="1:14" ht="15" customHeight="1" x14ac:dyDescent="0.25">
      <c r="A163" s="44"/>
      <c r="B163" s="45" t="s">
        <v>205</v>
      </c>
      <c r="C163" s="79" t="s">
        <v>147</v>
      </c>
      <c r="D163" s="79" t="s">
        <v>148</v>
      </c>
      <c r="E163" s="46"/>
      <c r="F163" s="79" t="s">
        <v>149</v>
      </c>
      <c r="G163" s="79" t="s">
        <v>150</v>
      </c>
      <c r="H163" s="23"/>
      <c r="L163" s="23"/>
      <c r="M163" s="23"/>
      <c r="N163" s="55"/>
    </row>
    <row r="164" spans="1:14" x14ac:dyDescent="0.25">
      <c r="A164" s="25" t="s">
        <v>207</v>
      </c>
      <c r="B164" s="23" t="s">
        <v>208</v>
      </c>
      <c r="C164" s="86">
        <v>60.434269</v>
      </c>
      <c r="D164" s="86" t="s">
        <v>651</v>
      </c>
      <c r="E164" s="63"/>
      <c r="F164" s="93">
        <f>IF($C$167=0,"",IF(C164="[for completion]","",IF(C164="","",C164/$C$167)))</f>
        <v>2.0413987783087645E-2</v>
      </c>
      <c r="G164" s="93" t="str">
        <f>IF($D$167=0,"",IF(D164="[for completion]","",IF(D164="","",D164/$D$167)))</f>
        <v/>
      </c>
      <c r="H164" s="23"/>
      <c r="L164" s="23"/>
      <c r="M164" s="23"/>
      <c r="N164" s="55"/>
    </row>
    <row r="165" spans="1:14" x14ac:dyDescent="0.25">
      <c r="A165" s="25" t="s">
        <v>209</v>
      </c>
      <c r="B165" s="23" t="s">
        <v>210</v>
      </c>
      <c r="C165" s="86">
        <v>2900</v>
      </c>
      <c r="D165" s="86" t="s">
        <v>651</v>
      </c>
      <c r="E165" s="63"/>
      <c r="F165" s="93">
        <f>IF($C$167=0,"",IF(C165="[for completion]","",IF(C165="","",C165/$C$167)))</f>
        <v>0.97958601221691244</v>
      </c>
      <c r="G165" s="93" t="str">
        <f>IF($D$167=0,"",IF(D165="[for completion]","",IF(D165="","",D165/$D$167)))</f>
        <v/>
      </c>
      <c r="H165" s="23"/>
      <c r="L165" s="23"/>
      <c r="M165" s="23"/>
      <c r="N165" s="55"/>
    </row>
    <row r="166" spans="1:14" x14ac:dyDescent="0.25">
      <c r="A166" s="25" t="s">
        <v>211</v>
      </c>
      <c r="B166" s="23" t="s">
        <v>85</v>
      </c>
      <c r="C166" s="86"/>
      <c r="D166" s="86"/>
      <c r="E166" s="63"/>
      <c r="F166" s="93" t="str">
        <f>IF($C$167=0,"",IF(C166="[for completion]","",IF(C166="","",C166/$C$167)))</f>
        <v/>
      </c>
      <c r="G166" s="93" t="str">
        <f>IF($D$167=0,"",IF(D166="[for completion]","",IF(D166="","",D166/$D$167)))</f>
        <v/>
      </c>
      <c r="H166" s="23"/>
      <c r="L166" s="23"/>
      <c r="M166" s="23"/>
      <c r="N166" s="55"/>
    </row>
    <row r="167" spans="1:14" x14ac:dyDescent="0.25">
      <c r="A167" s="25" t="s">
        <v>212</v>
      </c>
      <c r="B167" s="64" t="s">
        <v>87</v>
      </c>
      <c r="C167" s="96">
        <f>SUM(C164:C166)</f>
        <v>2960.4342689999999</v>
      </c>
      <c r="D167" s="96">
        <f>SUM(D164:D166)</f>
        <v>0</v>
      </c>
      <c r="E167" s="63"/>
      <c r="F167" s="95">
        <f>SUM(F164:F166)</f>
        <v>1</v>
      </c>
      <c r="G167" s="95">
        <f>SUM(G164:G166)</f>
        <v>0</v>
      </c>
      <c r="H167" s="23"/>
      <c r="L167" s="23"/>
      <c r="M167" s="23"/>
      <c r="N167" s="55"/>
    </row>
    <row r="168" spans="1:14" outlineLevel="1" x14ac:dyDescent="0.25">
      <c r="A168" s="25" t="s">
        <v>213</v>
      </c>
      <c r="B168" s="64"/>
      <c r="C168" s="96"/>
      <c r="D168" s="96"/>
      <c r="E168" s="63"/>
      <c r="F168" s="63"/>
      <c r="G168" s="21"/>
      <c r="H168" s="23"/>
      <c r="L168" s="23"/>
      <c r="M168" s="23"/>
      <c r="N168" s="55"/>
    </row>
    <row r="169" spans="1:14" outlineLevel="1" x14ac:dyDescent="0.25">
      <c r="A169" s="25" t="s">
        <v>214</v>
      </c>
      <c r="B169" s="64"/>
      <c r="C169" s="96"/>
      <c r="D169" s="96"/>
      <c r="E169" s="63"/>
      <c r="F169" s="63"/>
      <c r="G169" s="21"/>
      <c r="H169" s="23"/>
      <c r="L169" s="23"/>
      <c r="M169" s="23"/>
      <c r="N169" s="55"/>
    </row>
    <row r="170" spans="1:14" outlineLevel="1" x14ac:dyDescent="0.25">
      <c r="A170" s="25" t="s">
        <v>215</v>
      </c>
      <c r="B170" s="64"/>
      <c r="C170" s="96"/>
      <c r="D170" s="96"/>
      <c r="E170" s="63"/>
      <c r="F170" s="63"/>
      <c r="G170" s="21"/>
      <c r="H170" s="23"/>
      <c r="L170" s="23"/>
      <c r="M170" s="23"/>
      <c r="N170" s="55"/>
    </row>
    <row r="171" spans="1:14" outlineLevel="1" x14ac:dyDescent="0.25">
      <c r="A171" s="25" t="s">
        <v>216</v>
      </c>
      <c r="B171" s="64"/>
      <c r="C171" s="96"/>
      <c r="D171" s="96"/>
      <c r="E171" s="63"/>
      <c r="F171" s="63"/>
      <c r="G171" s="21"/>
      <c r="H171" s="23"/>
      <c r="L171" s="23"/>
      <c r="M171" s="23"/>
      <c r="N171" s="55"/>
    </row>
    <row r="172" spans="1:14" outlineLevel="1" x14ac:dyDescent="0.25">
      <c r="A172" s="25" t="s">
        <v>217</v>
      </c>
      <c r="B172" s="64"/>
      <c r="C172" s="96"/>
      <c r="D172" s="96"/>
      <c r="E172" s="63"/>
      <c r="F172" s="63"/>
      <c r="G172" s="21"/>
      <c r="H172" s="23"/>
      <c r="L172" s="23"/>
      <c r="M172" s="23"/>
      <c r="N172" s="55"/>
    </row>
    <row r="173" spans="1:14" ht="15" customHeight="1" x14ac:dyDescent="0.25">
      <c r="A173" s="44"/>
      <c r="B173" s="45" t="s">
        <v>218</v>
      </c>
      <c r="C173" s="44" t="s">
        <v>57</v>
      </c>
      <c r="D173" s="44"/>
      <c r="E173" s="46"/>
      <c r="F173" s="47" t="s">
        <v>219</v>
      </c>
      <c r="G173" s="47"/>
      <c r="H173" s="23"/>
      <c r="L173" s="23"/>
      <c r="M173" s="23"/>
      <c r="N173" s="55"/>
    </row>
    <row r="174" spans="1:14" ht="15" customHeight="1" x14ac:dyDescent="0.25">
      <c r="A174" s="25" t="s">
        <v>220</v>
      </c>
      <c r="B174" s="42" t="s">
        <v>221</v>
      </c>
      <c r="C174" s="86">
        <v>0</v>
      </c>
      <c r="D174" s="39"/>
      <c r="E174" s="31"/>
      <c r="F174" s="93" t="str">
        <f>IF($C$179=0,"",IF(C174="[for completion]","",C174/$C$179))</f>
        <v/>
      </c>
      <c r="G174" s="51"/>
      <c r="H174" s="23"/>
      <c r="L174" s="23"/>
      <c r="M174" s="23"/>
      <c r="N174" s="55"/>
    </row>
    <row r="175" spans="1:14" ht="30.75" customHeight="1" x14ac:dyDescent="0.25">
      <c r="A175" s="25" t="s">
        <v>8</v>
      </c>
      <c r="B175" s="42" t="s">
        <v>666</v>
      </c>
      <c r="C175" s="86">
        <v>0</v>
      </c>
      <c r="E175" s="53"/>
      <c r="F175" s="93" t="str">
        <f>IF($C$179=0,"",IF(C175="[for completion]","",C175/$C$179))</f>
        <v/>
      </c>
      <c r="G175" s="51"/>
      <c r="H175" s="23"/>
      <c r="L175" s="23"/>
      <c r="M175" s="23"/>
      <c r="N175" s="55"/>
    </row>
    <row r="176" spans="1:14" x14ac:dyDescent="0.25">
      <c r="A176" s="25" t="s">
        <v>222</v>
      </c>
      <c r="B176" s="42" t="s">
        <v>223</v>
      </c>
      <c r="C176" s="86">
        <v>0</v>
      </c>
      <c r="E176" s="53"/>
      <c r="F176" s="93"/>
      <c r="G176" s="51"/>
      <c r="H176" s="23"/>
      <c r="L176" s="23"/>
      <c r="M176" s="23"/>
      <c r="N176" s="55"/>
    </row>
    <row r="177" spans="1:14" x14ac:dyDescent="0.25">
      <c r="A177" s="25" t="s">
        <v>224</v>
      </c>
      <c r="B177" s="42" t="s">
        <v>225</v>
      </c>
      <c r="C177" s="86">
        <v>0</v>
      </c>
      <c r="E177" s="53"/>
      <c r="F177" s="93" t="str">
        <f t="shared" ref="F177:F187" si="12">IF($C$179=0,"",IF(C177="[for completion]","",C177/$C$179))</f>
        <v/>
      </c>
      <c r="G177" s="51"/>
      <c r="H177" s="23"/>
      <c r="L177" s="23"/>
      <c r="M177" s="23"/>
      <c r="N177" s="55"/>
    </row>
    <row r="178" spans="1:14" x14ac:dyDescent="0.25">
      <c r="A178" s="25" t="s">
        <v>226</v>
      </c>
      <c r="B178" s="42" t="s">
        <v>85</v>
      </c>
      <c r="C178" s="86">
        <v>0</v>
      </c>
      <c r="E178" s="53"/>
      <c r="F178" s="93" t="str">
        <f t="shared" si="12"/>
        <v/>
      </c>
      <c r="G178" s="51"/>
      <c r="H178" s="23"/>
      <c r="L178" s="23"/>
      <c r="M178" s="23"/>
      <c r="N178" s="55"/>
    </row>
    <row r="179" spans="1:14" x14ac:dyDescent="0.25">
      <c r="A179" s="25" t="s">
        <v>9</v>
      </c>
      <c r="B179" s="59" t="s">
        <v>87</v>
      </c>
      <c r="C179" s="88">
        <f>SUM(C174:C178)</f>
        <v>0</v>
      </c>
      <c r="E179" s="53"/>
      <c r="F179" s="94">
        <f>SUM(F174:F178)</f>
        <v>0</v>
      </c>
      <c r="G179" s="51"/>
      <c r="H179" s="23"/>
      <c r="L179" s="23"/>
      <c r="M179" s="23"/>
      <c r="N179" s="55"/>
    </row>
    <row r="180" spans="1:14" outlineLevel="1" x14ac:dyDescent="0.25">
      <c r="A180" s="25" t="s">
        <v>227</v>
      </c>
      <c r="B180" s="65" t="s">
        <v>228</v>
      </c>
      <c r="C180" s="86"/>
      <c r="E180" s="53"/>
      <c r="F180" s="93" t="str">
        <f t="shared" si="12"/>
        <v/>
      </c>
      <c r="G180" s="51"/>
      <c r="H180" s="23"/>
      <c r="L180" s="23"/>
      <c r="M180" s="23"/>
      <c r="N180" s="55"/>
    </row>
    <row r="181" spans="1:14" s="65" customFormat="1" ht="30" outlineLevel="1" x14ac:dyDescent="0.25">
      <c r="A181" s="25" t="s">
        <v>229</v>
      </c>
      <c r="B181" s="65" t="s">
        <v>230</v>
      </c>
      <c r="C181" s="97"/>
      <c r="F181" s="93" t="str">
        <f t="shared" si="12"/>
        <v/>
      </c>
    </row>
    <row r="182" spans="1:14" ht="30" outlineLevel="1" x14ac:dyDescent="0.25">
      <c r="A182" s="25" t="s">
        <v>231</v>
      </c>
      <c r="B182" s="65" t="s">
        <v>232</v>
      </c>
      <c r="C182" s="86"/>
      <c r="E182" s="53"/>
      <c r="F182" s="93" t="str">
        <f t="shared" si="12"/>
        <v/>
      </c>
      <c r="G182" s="51"/>
      <c r="H182" s="23"/>
      <c r="L182" s="23"/>
      <c r="M182" s="23"/>
      <c r="N182" s="55"/>
    </row>
    <row r="183" spans="1:14" outlineLevel="1" x14ac:dyDescent="0.25">
      <c r="A183" s="25" t="s">
        <v>233</v>
      </c>
      <c r="B183" s="65" t="s">
        <v>234</v>
      </c>
      <c r="C183" s="86"/>
      <c r="E183" s="53"/>
      <c r="F183" s="93" t="str">
        <f t="shared" si="12"/>
        <v/>
      </c>
      <c r="G183" s="51"/>
      <c r="H183" s="23"/>
      <c r="L183" s="23"/>
      <c r="M183" s="23"/>
      <c r="N183" s="55"/>
    </row>
    <row r="184" spans="1:14" s="65" customFormat="1" ht="30" outlineLevel="1" x14ac:dyDescent="0.25">
      <c r="A184" s="25" t="s">
        <v>235</v>
      </c>
      <c r="B184" s="65" t="s">
        <v>236</v>
      </c>
      <c r="C184" s="97"/>
      <c r="F184" s="93" t="str">
        <f t="shared" si="12"/>
        <v/>
      </c>
    </row>
    <row r="185" spans="1:14" ht="30" outlineLevel="1" x14ac:dyDescent="0.25">
      <c r="A185" s="25" t="s">
        <v>237</v>
      </c>
      <c r="B185" s="65" t="s">
        <v>238</v>
      </c>
      <c r="C185" s="86"/>
      <c r="E185" s="53"/>
      <c r="F185" s="93" t="str">
        <f t="shared" si="12"/>
        <v/>
      </c>
      <c r="G185" s="51"/>
      <c r="H185" s="23"/>
      <c r="L185" s="23"/>
      <c r="M185" s="23"/>
      <c r="N185" s="55"/>
    </row>
    <row r="186" spans="1:14" outlineLevel="1" x14ac:dyDescent="0.25">
      <c r="A186" s="25" t="s">
        <v>239</v>
      </c>
      <c r="B186" s="65" t="s">
        <v>240</v>
      </c>
      <c r="C186" s="86"/>
      <c r="E186" s="53"/>
      <c r="F186" s="93" t="str">
        <f t="shared" si="12"/>
        <v/>
      </c>
      <c r="G186" s="51"/>
      <c r="H186" s="23"/>
      <c r="L186" s="23"/>
      <c r="M186" s="23"/>
      <c r="N186" s="55"/>
    </row>
    <row r="187" spans="1:14" outlineLevel="1" x14ac:dyDescent="0.25">
      <c r="A187" s="25" t="s">
        <v>241</v>
      </c>
      <c r="B187" s="65" t="s">
        <v>242</v>
      </c>
      <c r="C187" s="86"/>
      <c r="E187" s="53"/>
      <c r="F187" s="93" t="str">
        <f t="shared" si="12"/>
        <v/>
      </c>
      <c r="G187" s="51"/>
      <c r="H187" s="23"/>
      <c r="L187" s="23"/>
      <c r="M187" s="23"/>
      <c r="N187" s="55"/>
    </row>
    <row r="188" spans="1:14" outlineLevel="1" x14ac:dyDescent="0.25">
      <c r="A188" s="25" t="s">
        <v>243</v>
      </c>
      <c r="B188" s="65"/>
      <c r="E188" s="53"/>
      <c r="F188" s="51"/>
      <c r="G188" s="51"/>
      <c r="H188" s="23"/>
      <c r="L188" s="23"/>
      <c r="M188" s="23"/>
      <c r="N188" s="55"/>
    </row>
    <row r="189" spans="1:14" outlineLevel="1" x14ac:dyDescent="0.25">
      <c r="A189" s="25" t="s">
        <v>244</v>
      </c>
      <c r="B189" s="65"/>
      <c r="E189" s="53"/>
      <c r="F189" s="51"/>
      <c r="G189" s="51"/>
      <c r="H189" s="23"/>
      <c r="L189" s="23"/>
      <c r="M189" s="23"/>
      <c r="N189" s="55"/>
    </row>
    <row r="190" spans="1:14" outlineLevel="1" x14ac:dyDescent="0.25">
      <c r="A190" s="25" t="s">
        <v>245</v>
      </c>
      <c r="B190" s="65"/>
      <c r="E190" s="53"/>
      <c r="F190" s="51"/>
      <c r="G190" s="51"/>
      <c r="H190" s="23"/>
      <c r="L190" s="23"/>
      <c r="M190" s="23"/>
      <c r="N190" s="55"/>
    </row>
    <row r="191" spans="1:14" outlineLevel="1" x14ac:dyDescent="0.25">
      <c r="A191" s="25" t="s">
        <v>246</v>
      </c>
      <c r="B191" s="54"/>
      <c r="E191" s="53"/>
      <c r="F191" s="51"/>
      <c r="G191" s="51"/>
      <c r="H191" s="23"/>
      <c r="L191" s="23"/>
      <c r="M191" s="23"/>
      <c r="N191" s="55"/>
    </row>
    <row r="192" spans="1:14" ht="15" customHeight="1" x14ac:dyDescent="0.25">
      <c r="A192" s="44"/>
      <c r="B192" s="45" t="s">
        <v>247</v>
      </c>
      <c r="C192" s="44" t="s">
        <v>57</v>
      </c>
      <c r="D192" s="44"/>
      <c r="E192" s="46"/>
      <c r="F192" s="47" t="s">
        <v>219</v>
      </c>
      <c r="G192" s="47"/>
      <c r="H192" s="23"/>
      <c r="L192" s="23"/>
      <c r="M192" s="23"/>
      <c r="N192" s="55"/>
    </row>
    <row r="193" spans="1:14" x14ac:dyDescent="0.25">
      <c r="A193" s="25" t="s">
        <v>248</v>
      </c>
      <c r="B193" s="42" t="s">
        <v>249</v>
      </c>
      <c r="C193" s="86">
        <v>0</v>
      </c>
      <c r="E193" s="50"/>
      <c r="F193" s="93" t="str">
        <f t="shared" ref="F193:F206" si="13">IF($C$208=0,"",IF(C193="[for completion]","",C193/$C$208))</f>
        <v/>
      </c>
      <c r="G193" s="51"/>
      <c r="H193" s="23"/>
      <c r="L193" s="23"/>
      <c r="M193" s="23"/>
      <c r="N193" s="55"/>
    </row>
    <row r="194" spans="1:14" x14ac:dyDescent="0.25">
      <c r="A194" s="25" t="s">
        <v>250</v>
      </c>
      <c r="B194" s="42" t="s">
        <v>251</v>
      </c>
      <c r="C194" s="106">
        <v>0</v>
      </c>
      <c r="E194" s="53"/>
      <c r="F194" s="93" t="str">
        <f t="shared" si="13"/>
        <v/>
      </c>
      <c r="G194" s="53"/>
      <c r="H194" s="23"/>
      <c r="L194" s="23"/>
      <c r="M194" s="23"/>
      <c r="N194" s="55"/>
    </row>
    <row r="195" spans="1:14" x14ac:dyDescent="0.25">
      <c r="A195" s="25" t="s">
        <v>252</v>
      </c>
      <c r="B195" s="42" t="s">
        <v>253</v>
      </c>
      <c r="C195" s="106">
        <v>0</v>
      </c>
      <c r="E195" s="53"/>
      <c r="F195" s="93" t="str">
        <f t="shared" si="13"/>
        <v/>
      </c>
      <c r="G195" s="53"/>
      <c r="H195" s="23"/>
      <c r="L195" s="23"/>
      <c r="M195" s="23"/>
      <c r="N195" s="55"/>
    </row>
    <row r="196" spans="1:14" x14ac:dyDescent="0.25">
      <c r="A196" s="25" t="s">
        <v>254</v>
      </c>
      <c r="B196" s="42" t="s">
        <v>255</v>
      </c>
      <c r="C196" s="106">
        <v>0</v>
      </c>
      <c r="E196" s="53"/>
      <c r="F196" s="93" t="str">
        <f t="shared" si="13"/>
        <v/>
      </c>
      <c r="G196" s="53"/>
      <c r="H196" s="23"/>
      <c r="L196" s="23"/>
      <c r="M196" s="23"/>
      <c r="N196" s="55"/>
    </row>
    <row r="197" spans="1:14" x14ac:dyDescent="0.25">
      <c r="A197" s="25" t="s">
        <v>256</v>
      </c>
      <c r="B197" s="42" t="s">
        <v>257</v>
      </c>
      <c r="C197" s="106">
        <v>0</v>
      </c>
      <c r="E197" s="53"/>
      <c r="F197" s="93" t="str">
        <f t="shared" si="13"/>
        <v/>
      </c>
      <c r="G197" s="53"/>
      <c r="H197" s="23"/>
      <c r="L197" s="23"/>
      <c r="M197" s="23"/>
      <c r="N197" s="55"/>
    </row>
    <row r="198" spans="1:14" x14ac:dyDescent="0.25">
      <c r="A198" s="25" t="s">
        <v>258</v>
      </c>
      <c r="B198" s="42" t="s">
        <v>259</v>
      </c>
      <c r="C198" s="106">
        <v>0</v>
      </c>
      <c r="E198" s="53"/>
      <c r="F198" s="93" t="str">
        <f t="shared" si="13"/>
        <v/>
      </c>
      <c r="G198" s="53"/>
      <c r="H198" s="23"/>
      <c r="L198" s="23"/>
      <c r="M198" s="23"/>
      <c r="N198" s="55"/>
    </row>
    <row r="199" spans="1:14" x14ac:dyDescent="0.25">
      <c r="A199" s="25" t="s">
        <v>260</v>
      </c>
      <c r="B199" s="42" t="s">
        <v>261</v>
      </c>
      <c r="C199" s="106">
        <v>0</v>
      </c>
      <c r="E199" s="53"/>
      <c r="F199" s="93" t="str">
        <f t="shared" si="13"/>
        <v/>
      </c>
      <c r="G199" s="53"/>
      <c r="H199" s="23"/>
      <c r="L199" s="23"/>
      <c r="M199" s="23"/>
      <c r="N199" s="55"/>
    </row>
    <row r="200" spans="1:14" x14ac:dyDescent="0.25">
      <c r="A200" s="25" t="s">
        <v>262</v>
      </c>
      <c r="B200" s="42" t="s">
        <v>11</v>
      </c>
      <c r="C200" s="106">
        <v>0</v>
      </c>
      <c r="E200" s="53"/>
      <c r="F200" s="93" t="str">
        <f t="shared" si="13"/>
        <v/>
      </c>
      <c r="G200" s="53"/>
      <c r="H200" s="23"/>
      <c r="L200" s="23"/>
      <c r="M200" s="23"/>
      <c r="N200" s="55"/>
    </row>
    <row r="201" spans="1:14" x14ac:dyDescent="0.25">
      <c r="A201" s="25" t="s">
        <v>263</v>
      </c>
      <c r="B201" s="42" t="s">
        <v>264</v>
      </c>
      <c r="C201" s="106">
        <v>0</v>
      </c>
      <c r="E201" s="53"/>
      <c r="F201" s="93" t="str">
        <f t="shared" si="13"/>
        <v/>
      </c>
      <c r="G201" s="53"/>
      <c r="H201" s="23"/>
      <c r="L201" s="23"/>
      <c r="M201" s="23"/>
      <c r="N201" s="55"/>
    </row>
    <row r="202" spans="1:14" x14ac:dyDescent="0.25">
      <c r="A202" s="25" t="s">
        <v>265</v>
      </c>
      <c r="B202" s="42" t="s">
        <v>266</v>
      </c>
      <c r="C202" s="106">
        <v>0</v>
      </c>
      <c r="E202" s="53"/>
      <c r="F202" s="93" t="str">
        <f t="shared" si="13"/>
        <v/>
      </c>
      <c r="G202" s="53"/>
      <c r="H202" s="23"/>
      <c r="L202" s="23"/>
      <c r="M202" s="23"/>
      <c r="N202" s="55"/>
    </row>
    <row r="203" spans="1:14" x14ac:dyDescent="0.25">
      <c r="A203" s="25" t="s">
        <v>267</v>
      </c>
      <c r="B203" s="42" t="s">
        <v>268</v>
      </c>
      <c r="C203" s="106">
        <v>0</v>
      </c>
      <c r="E203" s="53"/>
      <c r="F203" s="93" t="str">
        <f t="shared" si="13"/>
        <v/>
      </c>
      <c r="G203" s="53"/>
      <c r="H203" s="23"/>
      <c r="L203" s="23"/>
      <c r="M203" s="23"/>
      <c r="N203" s="55"/>
    </row>
    <row r="204" spans="1:14" x14ac:dyDescent="0.25">
      <c r="A204" s="25" t="s">
        <v>269</v>
      </c>
      <c r="B204" s="42" t="s">
        <v>270</v>
      </c>
      <c r="C204" s="106">
        <v>0</v>
      </c>
      <c r="E204" s="53"/>
      <c r="F204" s="93" t="str">
        <f t="shared" si="13"/>
        <v/>
      </c>
      <c r="G204" s="53"/>
      <c r="H204" s="23"/>
      <c r="L204" s="23"/>
      <c r="M204" s="23"/>
      <c r="N204" s="55"/>
    </row>
    <row r="205" spans="1:14" x14ac:dyDescent="0.25">
      <c r="A205" s="25" t="s">
        <v>271</v>
      </c>
      <c r="B205" s="42" t="s">
        <v>272</v>
      </c>
      <c r="C205" s="106">
        <v>0</v>
      </c>
      <c r="E205" s="53"/>
      <c r="F205" s="93" t="str">
        <f t="shared" si="13"/>
        <v/>
      </c>
      <c r="G205" s="53"/>
      <c r="H205" s="23"/>
      <c r="L205" s="23"/>
      <c r="M205" s="23"/>
      <c r="N205" s="55"/>
    </row>
    <row r="206" spans="1:14" x14ac:dyDescent="0.25">
      <c r="A206" s="25" t="s">
        <v>273</v>
      </c>
      <c r="B206" s="42" t="s">
        <v>85</v>
      </c>
      <c r="C206" s="106">
        <v>0</v>
      </c>
      <c r="E206" s="53"/>
      <c r="F206" s="93" t="str">
        <f t="shared" si="13"/>
        <v/>
      </c>
      <c r="G206" s="53"/>
      <c r="H206" s="23"/>
      <c r="L206" s="23"/>
      <c r="M206" s="23"/>
      <c r="N206" s="55"/>
    </row>
    <row r="207" spans="1:14" x14ac:dyDescent="0.25">
      <c r="A207" s="25" t="s">
        <v>274</v>
      </c>
      <c r="B207" s="52" t="s">
        <v>275</v>
      </c>
      <c r="C207" s="86">
        <v>0</v>
      </c>
      <c r="E207" s="53"/>
      <c r="F207" s="93"/>
      <c r="G207" s="53"/>
      <c r="H207" s="23"/>
      <c r="L207" s="23"/>
      <c r="M207" s="23"/>
      <c r="N207" s="55"/>
    </row>
    <row r="208" spans="1:14" x14ac:dyDescent="0.25">
      <c r="A208" s="25" t="s">
        <v>276</v>
      </c>
      <c r="B208" s="59" t="s">
        <v>87</v>
      </c>
      <c r="C208" s="88">
        <f>SUM(C193:C206)</f>
        <v>0</v>
      </c>
      <c r="D208" s="42"/>
      <c r="E208" s="53"/>
      <c r="F208" s="94">
        <f>SUM(F193:F206)</f>
        <v>0</v>
      </c>
      <c r="G208" s="53"/>
      <c r="H208" s="23"/>
      <c r="L208" s="23"/>
      <c r="M208" s="23"/>
      <c r="N208" s="55"/>
    </row>
    <row r="209" spans="1:14" outlineLevel="1" x14ac:dyDescent="0.25">
      <c r="A209" s="25" t="s">
        <v>277</v>
      </c>
      <c r="B209" s="54" t="s">
        <v>89</v>
      </c>
      <c r="C209" s="86"/>
      <c r="E209" s="53"/>
      <c r="F209" s="93" t="str">
        <f>IF($C$208=0,"",IF(C209="[for completion]","",C209/$C$208))</f>
        <v/>
      </c>
      <c r="G209" s="53"/>
      <c r="H209" s="23"/>
      <c r="L209" s="23"/>
      <c r="M209" s="23"/>
      <c r="N209" s="55"/>
    </row>
    <row r="210" spans="1:14" outlineLevel="1" x14ac:dyDescent="0.25">
      <c r="A210" s="25" t="s">
        <v>278</v>
      </c>
      <c r="B210" s="54" t="s">
        <v>89</v>
      </c>
      <c r="C210" s="86"/>
      <c r="E210" s="53"/>
      <c r="F210" s="93" t="str">
        <f t="shared" ref="F210:F215" si="14">IF($C$208=0,"",IF(C210="[for completion]","",C210/$C$208))</f>
        <v/>
      </c>
      <c r="G210" s="53"/>
      <c r="H210" s="23"/>
      <c r="L210" s="23"/>
      <c r="M210" s="23"/>
      <c r="N210" s="55"/>
    </row>
    <row r="211" spans="1:14" outlineLevel="1" x14ac:dyDescent="0.25">
      <c r="A211" s="25" t="s">
        <v>279</v>
      </c>
      <c r="B211" s="54" t="s">
        <v>89</v>
      </c>
      <c r="C211" s="86"/>
      <c r="E211" s="53"/>
      <c r="F211" s="93" t="str">
        <f t="shared" si="14"/>
        <v/>
      </c>
      <c r="G211" s="53"/>
      <c r="H211" s="23"/>
      <c r="L211" s="23"/>
      <c r="M211" s="23"/>
      <c r="N211" s="55"/>
    </row>
    <row r="212" spans="1:14" outlineLevel="1" x14ac:dyDescent="0.25">
      <c r="A212" s="25" t="s">
        <v>280</v>
      </c>
      <c r="B212" s="54" t="s">
        <v>89</v>
      </c>
      <c r="C212" s="86"/>
      <c r="E212" s="53"/>
      <c r="F212" s="93" t="str">
        <f t="shared" si="14"/>
        <v/>
      </c>
      <c r="G212" s="53"/>
      <c r="H212" s="23"/>
      <c r="L212" s="23"/>
      <c r="M212" s="23"/>
      <c r="N212" s="55"/>
    </row>
    <row r="213" spans="1:14" outlineLevel="1" x14ac:dyDescent="0.25">
      <c r="A213" s="25" t="s">
        <v>281</v>
      </c>
      <c r="B213" s="54" t="s">
        <v>89</v>
      </c>
      <c r="C213" s="86"/>
      <c r="E213" s="53"/>
      <c r="F213" s="93" t="str">
        <f t="shared" si="14"/>
        <v/>
      </c>
      <c r="G213" s="53"/>
      <c r="H213" s="23"/>
      <c r="L213" s="23"/>
      <c r="M213" s="23"/>
      <c r="N213" s="55"/>
    </row>
    <row r="214" spans="1:14" outlineLevel="1" x14ac:dyDescent="0.25">
      <c r="A214" s="25" t="s">
        <v>282</v>
      </c>
      <c r="B214" s="54" t="s">
        <v>89</v>
      </c>
      <c r="C214" s="86"/>
      <c r="E214" s="53"/>
      <c r="F214" s="93" t="str">
        <f t="shared" si="14"/>
        <v/>
      </c>
      <c r="G214" s="53"/>
      <c r="H214" s="23"/>
      <c r="L214" s="23"/>
      <c r="M214" s="23"/>
      <c r="N214" s="55"/>
    </row>
    <row r="215" spans="1:14" outlineLevel="1" x14ac:dyDescent="0.25">
      <c r="A215" s="25" t="s">
        <v>283</v>
      </c>
      <c r="B215" s="54" t="s">
        <v>89</v>
      </c>
      <c r="C215" s="86"/>
      <c r="E215" s="53"/>
      <c r="F215" s="93" t="str">
        <f t="shared" si="14"/>
        <v/>
      </c>
      <c r="G215" s="53"/>
      <c r="H215" s="23"/>
      <c r="L215" s="23"/>
      <c r="M215" s="23"/>
      <c r="N215" s="55"/>
    </row>
    <row r="216" spans="1:14" ht="15" customHeight="1" x14ac:dyDescent="0.25">
      <c r="A216" s="44"/>
      <c r="B216" s="45" t="s">
        <v>284</v>
      </c>
      <c r="C216" s="44" t="s">
        <v>57</v>
      </c>
      <c r="D216" s="44"/>
      <c r="E216" s="46"/>
      <c r="F216" s="47" t="s">
        <v>75</v>
      </c>
      <c r="G216" s="47" t="s">
        <v>206</v>
      </c>
      <c r="H216" s="23"/>
      <c r="L216" s="23"/>
      <c r="M216" s="23"/>
      <c r="N216" s="55"/>
    </row>
    <row r="217" spans="1:14" x14ac:dyDescent="0.25">
      <c r="A217" s="25" t="s">
        <v>285</v>
      </c>
      <c r="B217" s="21" t="s">
        <v>286</v>
      </c>
      <c r="C217" s="86"/>
      <c r="E217" s="63"/>
      <c r="F217" s="93" t="str">
        <f>IF($C$38=0,"",IF(C217="[for completion]","",IF(C217="","",C217/$C$38)))</f>
        <v/>
      </c>
      <c r="G217" s="93" t="str">
        <f>IF($C$39=0,"",IF(C217="[for completion]","",IF(C217="","",C217/$C$39)))</f>
        <v/>
      </c>
      <c r="H217" s="23"/>
      <c r="L217" s="23"/>
      <c r="M217" s="23"/>
      <c r="N217" s="55"/>
    </row>
    <row r="218" spans="1:14" x14ac:dyDescent="0.25">
      <c r="A218" s="25" t="s">
        <v>287</v>
      </c>
      <c r="B218" s="21" t="s">
        <v>288</v>
      </c>
      <c r="C218" s="86">
        <v>1428.48067308074</v>
      </c>
      <c r="E218" s="63"/>
      <c r="F218" s="93">
        <f>IF($C$38=0,"",IF(C218="[for completion]","",IF(C218="","",C218/$C$38)))</f>
        <v>0.38882847322775155</v>
      </c>
      <c r="G218" s="93">
        <f>IF($C$39=0,"",IF(C218="[for completion]","",IF(C218="","",C218/$C$39)))</f>
        <v>0.48252402968003205</v>
      </c>
      <c r="H218" s="23"/>
      <c r="L218" s="23"/>
      <c r="M218" s="23"/>
      <c r="N218" s="55"/>
    </row>
    <row r="219" spans="1:14" x14ac:dyDescent="0.25">
      <c r="A219" s="25" t="s">
        <v>289</v>
      </c>
      <c r="B219" s="21" t="s">
        <v>85</v>
      </c>
      <c r="C219" s="86"/>
      <c r="E219" s="63"/>
      <c r="F219" s="93" t="str">
        <f>IF($C$38=0,"",IF(C219="[for completion]","",IF(C219="","",C219/$C$38)))</f>
        <v/>
      </c>
      <c r="G219" s="93" t="str">
        <f>IF($C$39=0,"",IF(C219="[for completion]","",IF(C219="","",C219/$C$39)))</f>
        <v/>
      </c>
      <c r="H219" s="23"/>
      <c r="L219" s="23"/>
      <c r="M219" s="23"/>
      <c r="N219" s="55"/>
    </row>
    <row r="220" spans="1:14" x14ac:dyDescent="0.25">
      <c r="A220" s="25" t="s">
        <v>290</v>
      </c>
      <c r="B220" s="59" t="s">
        <v>87</v>
      </c>
      <c r="C220" s="86">
        <f>SUM(C217:C219)</f>
        <v>1428.48067308074</v>
      </c>
      <c r="E220" s="63"/>
      <c r="F220" s="82">
        <f>SUM(F217:F219)</f>
        <v>0.38882847322775155</v>
      </c>
      <c r="G220" s="82">
        <f>SUM(G217:G219)</f>
        <v>0.48252402968003205</v>
      </c>
      <c r="H220" s="23"/>
      <c r="L220" s="23"/>
      <c r="M220" s="23"/>
      <c r="N220" s="55"/>
    </row>
    <row r="221" spans="1:14" outlineLevel="1" x14ac:dyDescent="0.25">
      <c r="A221" s="25" t="s">
        <v>291</v>
      </c>
      <c r="B221" s="152" t="s">
        <v>901</v>
      </c>
      <c r="C221" s="86">
        <v>0</v>
      </c>
      <c r="E221" s="63"/>
      <c r="F221" s="93">
        <f t="shared" ref="F221:F227" si="15">IF($C$38=0,"",IF(C221="[for completion]","",IF(C221="","",C221/$C$38)))</f>
        <v>0</v>
      </c>
      <c r="G221" s="93">
        <f t="shared" ref="G221:G227" si="16">IF($C$39=0,"",IF(C221="[for completion]","",IF(C221="","",C221/$C$39)))</f>
        <v>0</v>
      </c>
      <c r="H221" s="23"/>
      <c r="L221" s="23"/>
      <c r="M221" s="23"/>
      <c r="N221" s="55"/>
    </row>
    <row r="222" spans="1:14" outlineLevel="1" x14ac:dyDescent="0.25">
      <c r="A222" s="25" t="s">
        <v>292</v>
      </c>
      <c r="B222" s="152" t="s">
        <v>902</v>
      </c>
      <c r="C222" s="86">
        <v>0</v>
      </c>
      <c r="E222" s="63"/>
      <c r="F222" s="93">
        <f t="shared" si="15"/>
        <v>0</v>
      </c>
      <c r="G222" s="93">
        <f t="shared" si="16"/>
        <v>0</v>
      </c>
      <c r="H222" s="23"/>
      <c r="L222" s="23"/>
      <c r="M222" s="23"/>
      <c r="N222" s="55"/>
    </row>
    <row r="223" spans="1:14" outlineLevel="1" x14ac:dyDescent="0.25">
      <c r="A223" s="25" t="s">
        <v>293</v>
      </c>
      <c r="B223" s="152" t="s">
        <v>903</v>
      </c>
      <c r="C223" s="86">
        <v>0</v>
      </c>
      <c r="E223" s="63"/>
      <c r="F223" s="93">
        <f t="shared" si="15"/>
        <v>0</v>
      </c>
      <c r="G223" s="93">
        <f t="shared" si="16"/>
        <v>0</v>
      </c>
      <c r="H223" s="23"/>
      <c r="L223" s="23"/>
      <c r="M223" s="23"/>
      <c r="N223" s="55"/>
    </row>
    <row r="224" spans="1:14" outlineLevel="1" x14ac:dyDescent="0.25">
      <c r="A224" s="25" t="s">
        <v>294</v>
      </c>
      <c r="B224" s="54" t="s">
        <v>89</v>
      </c>
      <c r="C224" s="86"/>
      <c r="E224" s="63"/>
      <c r="F224" s="93" t="str">
        <f t="shared" si="15"/>
        <v/>
      </c>
      <c r="G224" s="93" t="str">
        <f t="shared" si="16"/>
        <v/>
      </c>
      <c r="H224" s="23"/>
      <c r="L224" s="23"/>
      <c r="M224" s="23"/>
      <c r="N224" s="55"/>
    </row>
    <row r="225" spans="1:14" outlineLevel="1" x14ac:dyDescent="0.25">
      <c r="A225" s="25" t="s">
        <v>295</v>
      </c>
      <c r="B225" s="54" t="s">
        <v>89</v>
      </c>
      <c r="C225" s="86"/>
      <c r="E225" s="63"/>
      <c r="F225" s="93" t="str">
        <f t="shared" si="15"/>
        <v/>
      </c>
      <c r="G225" s="93" t="str">
        <f t="shared" si="16"/>
        <v/>
      </c>
      <c r="H225" s="23"/>
      <c r="L225" s="23"/>
      <c r="M225" s="23"/>
    </row>
    <row r="226" spans="1:14" outlineLevel="1" x14ac:dyDescent="0.25">
      <c r="A226" s="25" t="s">
        <v>296</v>
      </c>
      <c r="B226" s="54" t="s">
        <v>89</v>
      </c>
      <c r="C226" s="86"/>
      <c r="E226" s="42"/>
      <c r="F226" s="93" t="str">
        <f t="shared" si="15"/>
        <v/>
      </c>
      <c r="G226" s="93" t="str">
        <f t="shared" si="16"/>
        <v/>
      </c>
      <c r="H226" s="23"/>
      <c r="L226" s="23"/>
      <c r="M226" s="23"/>
    </row>
    <row r="227" spans="1:14" outlineLevel="1" x14ac:dyDescent="0.25">
      <c r="A227" s="25" t="s">
        <v>297</v>
      </c>
      <c r="B227" s="54" t="s">
        <v>89</v>
      </c>
      <c r="C227" s="86"/>
      <c r="E227" s="63"/>
      <c r="F227" s="93" t="str">
        <f t="shared" si="15"/>
        <v/>
      </c>
      <c r="G227" s="93" t="str">
        <f t="shared" si="16"/>
        <v/>
      </c>
      <c r="H227" s="23"/>
      <c r="L227" s="23"/>
      <c r="M227" s="23"/>
    </row>
    <row r="228" spans="1:14" ht="15" customHeight="1" x14ac:dyDescent="0.25">
      <c r="A228" s="44"/>
      <c r="B228" s="45" t="s">
        <v>298</v>
      </c>
      <c r="C228" s="44"/>
      <c r="D228" s="44"/>
      <c r="E228" s="46"/>
      <c r="F228" s="47"/>
      <c r="G228" s="47"/>
      <c r="H228" s="23"/>
      <c r="L228" s="23"/>
      <c r="M228" s="23"/>
    </row>
    <row r="229" spans="1:14" x14ac:dyDescent="0.25">
      <c r="A229" s="25" t="s">
        <v>299</v>
      </c>
      <c r="B229" s="42" t="s">
        <v>300</v>
      </c>
      <c r="C229" s="131" t="s">
        <v>900</v>
      </c>
      <c r="H229" s="23"/>
      <c r="L229" s="23"/>
      <c r="M229" s="23"/>
    </row>
    <row r="230" spans="1:14" ht="15" customHeight="1" x14ac:dyDescent="0.25">
      <c r="A230" s="44"/>
      <c r="B230" s="45" t="s">
        <v>301</v>
      </c>
      <c r="C230" s="44"/>
      <c r="D230" s="44"/>
      <c r="E230" s="46"/>
      <c r="F230" s="47"/>
      <c r="G230" s="47"/>
      <c r="H230" s="23"/>
      <c r="L230" s="23"/>
      <c r="M230" s="23"/>
    </row>
    <row r="231" spans="1:14" x14ac:dyDescent="0.25">
      <c r="A231" s="25" t="s">
        <v>10</v>
      </c>
      <c r="B231" s="25" t="s">
        <v>667</v>
      </c>
      <c r="C231" s="86" t="s">
        <v>654</v>
      </c>
      <c r="E231" s="42"/>
      <c r="H231" s="23"/>
      <c r="L231" s="23"/>
      <c r="M231" s="23"/>
    </row>
    <row r="232" spans="1:14" x14ac:dyDescent="0.25">
      <c r="A232" s="25" t="s">
        <v>302</v>
      </c>
      <c r="B232" s="66" t="s">
        <v>303</v>
      </c>
      <c r="C232" s="86" t="s">
        <v>654</v>
      </c>
      <c r="E232" s="42"/>
      <c r="H232" s="23"/>
      <c r="L232" s="23"/>
      <c r="M232" s="23"/>
    </row>
    <row r="233" spans="1:14" x14ac:dyDescent="0.25">
      <c r="A233" s="25" t="s">
        <v>304</v>
      </c>
      <c r="B233" s="66" t="s">
        <v>305</v>
      </c>
      <c r="C233" s="106" t="s">
        <v>654</v>
      </c>
      <c r="E233" s="42"/>
      <c r="H233" s="23"/>
      <c r="L233" s="23"/>
      <c r="M233" s="23"/>
    </row>
    <row r="234" spans="1:14" outlineLevel="1" x14ac:dyDescent="0.25">
      <c r="A234" s="25" t="s">
        <v>306</v>
      </c>
      <c r="B234" s="40" t="s">
        <v>307</v>
      </c>
      <c r="C234" s="106" t="s">
        <v>654</v>
      </c>
      <c r="D234" s="42"/>
      <c r="E234" s="42"/>
      <c r="H234" s="23"/>
      <c r="L234" s="23"/>
      <c r="M234" s="23"/>
    </row>
    <row r="235" spans="1:14" outlineLevel="1" x14ac:dyDescent="0.25">
      <c r="A235" s="25" t="s">
        <v>308</v>
      </c>
      <c r="B235" s="40" t="s">
        <v>309</v>
      </c>
      <c r="C235" s="106" t="s">
        <v>654</v>
      </c>
      <c r="D235" s="42"/>
      <c r="E235" s="42"/>
      <c r="H235" s="23"/>
      <c r="L235" s="23"/>
      <c r="M235" s="23"/>
    </row>
    <row r="236" spans="1:14" outlineLevel="1" x14ac:dyDescent="0.25">
      <c r="A236" s="25" t="s">
        <v>310</v>
      </c>
      <c r="B236" s="40" t="s">
        <v>311</v>
      </c>
      <c r="C236" s="106" t="s">
        <v>654</v>
      </c>
      <c r="D236" s="42"/>
      <c r="E236" s="42"/>
      <c r="H236" s="23"/>
      <c r="L236" s="23"/>
      <c r="M236" s="23"/>
    </row>
    <row r="237" spans="1:14" outlineLevel="1" x14ac:dyDescent="0.25">
      <c r="A237" s="25" t="s">
        <v>312</v>
      </c>
      <c r="C237" s="42"/>
      <c r="D237" s="42"/>
      <c r="E237" s="42"/>
      <c r="H237" s="23"/>
      <c r="L237" s="23"/>
      <c r="M237" s="23"/>
    </row>
    <row r="238" spans="1:14" outlineLevel="1" x14ac:dyDescent="0.25">
      <c r="A238" s="25" t="s">
        <v>313</v>
      </c>
      <c r="C238" s="42"/>
      <c r="D238" s="42"/>
      <c r="E238" s="42"/>
      <c r="H238" s="23"/>
      <c r="L238" s="23"/>
      <c r="M238" s="23"/>
    </row>
    <row r="239" spans="1:14" outlineLevel="1" x14ac:dyDescent="0.25">
      <c r="A239" s="44"/>
      <c r="B239" s="45" t="s">
        <v>775</v>
      </c>
      <c r="C239" s="44"/>
      <c r="D239" s="44"/>
      <c r="E239" s="46"/>
      <c r="F239" s="47"/>
      <c r="G239" s="47"/>
      <c r="H239" s="23"/>
      <c r="K239" s="67"/>
      <c r="L239" s="67"/>
      <c r="M239" s="67"/>
      <c r="N239" s="67"/>
    </row>
    <row r="240" spans="1:14" ht="30" outlineLevel="1" x14ac:dyDescent="0.25">
      <c r="A240" s="25" t="s">
        <v>701</v>
      </c>
      <c r="B240" s="25" t="s">
        <v>749</v>
      </c>
      <c r="C240" s="25" t="s">
        <v>654</v>
      </c>
      <c r="D240" s="107"/>
      <c r="E240"/>
      <c r="F240"/>
      <c r="G240"/>
      <c r="H240" s="23"/>
      <c r="K240" s="67"/>
      <c r="L240" s="67"/>
      <c r="M240" s="67"/>
      <c r="N240" s="67"/>
    </row>
    <row r="241" spans="1:14" ht="30" outlineLevel="1" x14ac:dyDescent="0.25">
      <c r="A241" s="25" t="s">
        <v>703</v>
      </c>
      <c r="B241" s="25" t="s">
        <v>750</v>
      </c>
      <c r="C241" s="114" t="s">
        <v>654</v>
      </c>
      <c r="D241" s="107"/>
      <c r="E241"/>
      <c r="F241"/>
      <c r="G241"/>
      <c r="H241" s="23"/>
      <c r="K241" s="67"/>
      <c r="L241" s="67"/>
      <c r="M241" s="67"/>
      <c r="N241" s="67"/>
    </row>
    <row r="242" spans="1:14" outlineLevel="1" x14ac:dyDescent="0.25">
      <c r="A242" s="25" t="s">
        <v>747</v>
      </c>
      <c r="B242" s="25" t="s">
        <v>705</v>
      </c>
      <c r="C242" s="114" t="s">
        <v>654</v>
      </c>
      <c r="D242" s="107"/>
      <c r="E242"/>
      <c r="F242"/>
      <c r="G242"/>
      <c r="H242" s="23"/>
      <c r="K242" s="67"/>
      <c r="L242" s="67"/>
      <c r="M242" s="67"/>
      <c r="N242" s="67"/>
    </row>
    <row r="243" spans="1:14" outlineLevel="1" x14ac:dyDescent="0.25">
      <c r="A243" s="110" t="s">
        <v>748</v>
      </c>
      <c r="B243" s="25" t="s">
        <v>702</v>
      </c>
      <c r="C243" s="25" t="s">
        <v>654</v>
      </c>
      <c r="D243" s="107"/>
      <c r="E243"/>
      <c r="F243"/>
      <c r="G243"/>
      <c r="H243" s="23"/>
      <c r="K243" s="67"/>
      <c r="L243" s="67"/>
      <c r="M243" s="67"/>
      <c r="N243" s="67"/>
    </row>
    <row r="244" spans="1:14" outlineLevel="1" x14ac:dyDescent="0.25">
      <c r="A244" s="25" t="s">
        <v>706</v>
      </c>
      <c r="D244" s="107"/>
      <c r="E244"/>
      <c r="F244"/>
      <c r="G244"/>
      <c r="H244" s="23"/>
      <c r="K244" s="67"/>
      <c r="L244" s="67"/>
      <c r="M244" s="67"/>
      <c r="N244" s="67"/>
    </row>
    <row r="245" spans="1:14" outlineLevel="1" x14ac:dyDescent="0.25">
      <c r="A245" s="110" t="s">
        <v>707</v>
      </c>
      <c r="D245" s="107"/>
      <c r="E245"/>
      <c r="F245"/>
      <c r="G245"/>
      <c r="H245" s="23"/>
      <c r="K245" s="67"/>
      <c r="L245" s="67"/>
      <c r="M245" s="67"/>
      <c r="N245" s="67"/>
    </row>
    <row r="246" spans="1:14" outlineLevel="1" x14ac:dyDescent="0.25">
      <c r="A246" s="110" t="s">
        <v>704</v>
      </c>
      <c r="D246" s="107"/>
      <c r="E246"/>
      <c r="F246"/>
      <c r="G246"/>
      <c r="H246" s="23"/>
      <c r="K246" s="67"/>
      <c r="L246" s="67"/>
      <c r="M246" s="67"/>
      <c r="N246" s="67"/>
    </row>
    <row r="247" spans="1:14" outlineLevel="1" x14ac:dyDescent="0.25">
      <c r="A247" s="110" t="s">
        <v>708</v>
      </c>
      <c r="D247" s="107"/>
      <c r="E247"/>
      <c r="F247"/>
      <c r="G247"/>
      <c r="H247" s="23"/>
      <c r="K247" s="67"/>
      <c r="L247" s="67"/>
      <c r="M247" s="67"/>
      <c r="N247" s="67"/>
    </row>
    <row r="248" spans="1:14" outlineLevel="1" x14ac:dyDescent="0.25">
      <c r="A248" s="110" t="s">
        <v>709</v>
      </c>
      <c r="D248" s="107"/>
      <c r="E248"/>
      <c r="F248"/>
      <c r="G248"/>
      <c r="H248" s="23"/>
      <c r="K248" s="67"/>
      <c r="L248" s="67"/>
      <c r="M248" s="67"/>
      <c r="N248" s="67"/>
    </row>
    <row r="249" spans="1:14" outlineLevel="1" x14ac:dyDescent="0.25">
      <c r="A249" s="110" t="s">
        <v>710</v>
      </c>
      <c r="D249" s="107"/>
      <c r="E249"/>
      <c r="F249"/>
      <c r="G249"/>
      <c r="H249" s="23"/>
      <c r="K249" s="67"/>
      <c r="L249" s="67"/>
      <c r="M249" s="67"/>
      <c r="N249" s="67"/>
    </row>
    <row r="250" spans="1:14" outlineLevel="1" x14ac:dyDescent="0.25">
      <c r="A250" s="110" t="s">
        <v>711</v>
      </c>
      <c r="D250" s="107"/>
      <c r="E250"/>
      <c r="F250"/>
      <c r="G250"/>
      <c r="H250" s="23"/>
      <c r="K250" s="67"/>
      <c r="L250" s="67"/>
      <c r="M250" s="67"/>
      <c r="N250" s="67"/>
    </row>
    <row r="251" spans="1:14" outlineLevel="1" x14ac:dyDescent="0.25">
      <c r="A251" s="110" t="s">
        <v>712</v>
      </c>
      <c r="D251" s="107"/>
      <c r="E251"/>
      <c r="F251"/>
      <c r="G251"/>
      <c r="H251" s="23"/>
      <c r="K251" s="67"/>
      <c r="L251" s="67"/>
      <c r="M251" s="67"/>
      <c r="N251" s="67"/>
    </row>
    <row r="252" spans="1:14" outlineLevel="1" x14ac:dyDescent="0.25">
      <c r="A252" s="110" t="s">
        <v>713</v>
      </c>
      <c r="D252" s="107"/>
      <c r="E252"/>
      <c r="F252"/>
      <c r="G252"/>
      <c r="H252" s="23"/>
      <c r="K252" s="67"/>
      <c r="L252" s="67"/>
      <c r="M252" s="67"/>
      <c r="N252" s="67"/>
    </row>
    <row r="253" spans="1:14" outlineLevel="1" x14ac:dyDescent="0.25">
      <c r="A253" s="110" t="s">
        <v>714</v>
      </c>
      <c r="D253" s="107"/>
      <c r="E253"/>
      <c r="F253"/>
      <c r="G253"/>
      <c r="H253" s="23"/>
      <c r="K253" s="67"/>
      <c r="L253" s="67"/>
      <c r="M253" s="67"/>
      <c r="N253" s="67"/>
    </row>
    <row r="254" spans="1:14" outlineLevel="1" x14ac:dyDescent="0.25">
      <c r="A254" s="110" t="s">
        <v>715</v>
      </c>
      <c r="D254" s="107"/>
      <c r="E254"/>
      <c r="F254"/>
      <c r="G254"/>
      <c r="H254" s="23"/>
      <c r="K254" s="67"/>
      <c r="L254" s="67"/>
      <c r="M254" s="67"/>
      <c r="N254" s="67"/>
    </row>
    <row r="255" spans="1:14" outlineLevel="1" x14ac:dyDescent="0.25">
      <c r="A255" s="110" t="s">
        <v>716</v>
      </c>
      <c r="D255" s="107"/>
      <c r="E255"/>
      <c r="F255"/>
      <c r="G255"/>
      <c r="H255" s="23"/>
      <c r="K255" s="67"/>
      <c r="L255" s="67"/>
      <c r="M255" s="67"/>
      <c r="N255" s="67"/>
    </row>
    <row r="256" spans="1:14" outlineLevel="1" x14ac:dyDescent="0.25">
      <c r="A256" s="110" t="s">
        <v>717</v>
      </c>
      <c r="D256" s="107"/>
      <c r="E256"/>
      <c r="F256"/>
      <c r="G256"/>
      <c r="H256" s="23"/>
      <c r="K256" s="67"/>
      <c r="L256" s="67"/>
      <c r="M256" s="67"/>
      <c r="N256" s="67"/>
    </row>
    <row r="257" spans="1:14" outlineLevel="1" x14ac:dyDescent="0.25">
      <c r="A257" s="110" t="s">
        <v>718</v>
      </c>
      <c r="D257" s="107"/>
      <c r="E257"/>
      <c r="F257"/>
      <c r="G257"/>
      <c r="H257" s="23"/>
      <c r="K257" s="67"/>
      <c r="L257" s="67"/>
      <c r="M257" s="67"/>
      <c r="N257" s="67"/>
    </row>
    <row r="258" spans="1:14" outlineLevel="1" x14ac:dyDescent="0.25">
      <c r="A258" s="110" t="s">
        <v>719</v>
      </c>
      <c r="D258" s="107"/>
      <c r="E258"/>
      <c r="F258"/>
      <c r="G258"/>
      <c r="H258" s="23"/>
      <c r="K258" s="67"/>
      <c r="L258" s="67"/>
      <c r="M258" s="67"/>
      <c r="N258" s="67"/>
    </row>
    <row r="259" spans="1:14" outlineLevel="1" x14ac:dyDescent="0.25">
      <c r="A259" s="110" t="s">
        <v>720</v>
      </c>
      <c r="D259" s="107"/>
      <c r="E259"/>
      <c r="F259"/>
      <c r="G259"/>
      <c r="H259" s="23"/>
      <c r="K259" s="67"/>
      <c r="L259" s="67"/>
      <c r="M259" s="67"/>
      <c r="N259" s="67"/>
    </row>
    <row r="260" spans="1:14" outlineLevel="1" x14ac:dyDescent="0.25">
      <c r="A260" s="110" t="s">
        <v>721</v>
      </c>
      <c r="D260" s="107"/>
      <c r="E260"/>
      <c r="F260"/>
      <c r="G260"/>
      <c r="H260" s="23"/>
      <c r="K260" s="67"/>
      <c r="L260" s="67"/>
      <c r="M260" s="67"/>
      <c r="N260" s="67"/>
    </row>
    <row r="261" spans="1:14" outlineLevel="1" x14ac:dyDescent="0.25">
      <c r="A261" s="110" t="s">
        <v>722</v>
      </c>
      <c r="D261" s="107"/>
      <c r="E261"/>
      <c r="F261"/>
      <c r="G261"/>
      <c r="H261" s="23"/>
      <c r="K261" s="67"/>
      <c r="L261" s="67"/>
      <c r="M261" s="67"/>
      <c r="N261" s="67"/>
    </row>
    <row r="262" spans="1:14" outlineLevel="1" x14ac:dyDescent="0.25">
      <c r="A262" s="110" t="s">
        <v>723</v>
      </c>
      <c r="D262" s="107"/>
      <c r="E262"/>
      <c r="F262"/>
      <c r="G262"/>
      <c r="H262" s="23"/>
      <c r="K262" s="67"/>
      <c r="L262" s="67"/>
      <c r="M262" s="67"/>
      <c r="N262" s="67"/>
    </row>
    <row r="263" spans="1:14" outlineLevel="1" x14ac:dyDescent="0.25">
      <c r="A263" s="110" t="s">
        <v>724</v>
      </c>
      <c r="D263" s="107"/>
      <c r="E263"/>
      <c r="F263"/>
      <c r="G263"/>
      <c r="H263" s="23"/>
      <c r="K263" s="67"/>
      <c r="L263" s="67"/>
      <c r="M263" s="67"/>
      <c r="N263" s="67"/>
    </row>
    <row r="264" spans="1:14" outlineLevel="1" x14ac:dyDescent="0.25">
      <c r="A264" s="110" t="s">
        <v>725</v>
      </c>
      <c r="D264" s="107"/>
      <c r="E264"/>
      <c r="F264"/>
      <c r="G264"/>
      <c r="H264" s="23"/>
      <c r="K264" s="67"/>
      <c r="L264" s="67"/>
      <c r="M264" s="67"/>
      <c r="N264" s="67"/>
    </row>
    <row r="265" spans="1:14" outlineLevel="1" x14ac:dyDescent="0.25">
      <c r="A265" s="110" t="s">
        <v>726</v>
      </c>
      <c r="D265" s="107"/>
      <c r="E265"/>
      <c r="F265"/>
      <c r="G265"/>
      <c r="H265" s="23"/>
      <c r="K265" s="67"/>
      <c r="L265" s="67"/>
      <c r="M265" s="67"/>
      <c r="N265" s="67"/>
    </row>
    <row r="266" spans="1:14" outlineLevel="1" x14ac:dyDescent="0.25">
      <c r="A266" s="110" t="s">
        <v>727</v>
      </c>
      <c r="D266" s="107"/>
      <c r="E266"/>
      <c r="F266"/>
      <c r="G266"/>
      <c r="H266" s="23"/>
      <c r="K266" s="67"/>
      <c r="L266" s="67"/>
      <c r="M266" s="67"/>
      <c r="N266" s="67"/>
    </row>
    <row r="267" spans="1:14" outlineLevel="1" x14ac:dyDescent="0.25">
      <c r="A267" s="110" t="s">
        <v>728</v>
      </c>
      <c r="D267" s="107"/>
      <c r="E267"/>
      <c r="F267"/>
      <c r="G267"/>
      <c r="H267" s="23"/>
      <c r="K267" s="67"/>
      <c r="L267" s="67"/>
      <c r="M267" s="67"/>
      <c r="N267" s="67"/>
    </row>
    <row r="268" spans="1:14" outlineLevel="1" x14ac:dyDescent="0.25">
      <c r="A268" s="110" t="s">
        <v>729</v>
      </c>
      <c r="D268" s="107"/>
      <c r="E268"/>
      <c r="F268"/>
      <c r="G268"/>
      <c r="H268" s="23"/>
      <c r="K268" s="67"/>
      <c r="L268" s="67"/>
      <c r="M268" s="67"/>
      <c r="N268" s="67"/>
    </row>
    <row r="269" spans="1:14" outlineLevel="1" x14ac:dyDescent="0.25">
      <c r="A269" s="110" t="s">
        <v>730</v>
      </c>
      <c r="D269" s="107"/>
      <c r="E269"/>
      <c r="F269"/>
      <c r="G269"/>
      <c r="H269" s="23"/>
      <c r="K269" s="67"/>
      <c r="L269" s="67"/>
      <c r="M269" s="67"/>
      <c r="N269" s="67"/>
    </row>
    <row r="270" spans="1:14" outlineLevel="1" x14ac:dyDescent="0.25">
      <c r="A270" s="110" t="s">
        <v>731</v>
      </c>
      <c r="D270" s="107"/>
      <c r="E270"/>
      <c r="F270"/>
      <c r="G270"/>
      <c r="H270" s="23"/>
      <c r="K270" s="67"/>
      <c r="L270" s="67"/>
      <c r="M270" s="67"/>
      <c r="N270" s="67"/>
    </row>
    <row r="271" spans="1:14" outlineLevel="1" x14ac:dyDescent="0.25">
      <c r="A271" s="110" t="s">
        <v>732</v>
      </c>
      <c r="D271" s="107"/>
      <c r="E271"/>
      <c r="F271"/>
      <c r="G271"/>
      <c r="H271" s="23"/>
      <c r="K271" s="67"/>
      <c r="L271" s="67"/>
      <c r="M271" s="67"/>
      <c r="N271" s="67"/>
    </row>
    <row r="272" spans="1:14" outlineLevel="1" x14ac:dyDescent="0.25">
      <c r="A272" s="110" t="s">
        <v>733</v>
      </c>
      <c r="D272" s="107"/>
      <c r="E272"/>
      <c r="F272"/>
      <c r="G272"/>
      <c r="H272" s="23"/>
      <c r="K272" s="67"/>
      <c r="L272" s="67"/>
      <c r="M272" s="67"/>
      <c r="N272" s="67"/>
    </row>
    <row r="273" spans="1:14" outlineLevel="1" x14ac:dyDescent="0.25">
      <c r="A273" s="110" t="s">
        <v>734</v>
      </c>
      <c r="D273" s="107"/>
      <c r="E273"/>
      <c r="F273"/>
      <c r="G273"/>
      <c r="H273" s="23"/>
      <c r="K273" s="67"/>
      <c r="L273" s="67"/>
      <c r="M273" s="67"/>
      <c r="N273" s="67"/>
    </row>
    <row r="274" spans="1:14" outlineLevel="1" x14ac:dyDescent="0.25">
      <c r="A274" s="110" t="s">
        <v>735</v>
      </c>
      <c r="D274" s="107"/>
      <c r="E274"/>
      <c r="F274"/>
      <c r="G274"/>
      <c r="H274" s="23"/>
      <c r="K274" s="67"/>
      <c r="L274" s="67"/>
      <c r="M274" s="67"/>
      <c r="N274" s="67"/>
    </row>
    <row r="275" spans="1:14" outlineLevel="1" x14ac:dyDescent="0.25">
      <c r="A275" s="110" t="s">
        <v>736</v>
      </c>
      <c r="D275" s="107"/>
      <c r="E275"/>
      <c r="F275"/>
      <c r="G275"/>
      <c r="H275" s="23"/>
      <c r="K275" s="67"/>
      <c r="L275" s="67"/>
      <c r="M275" s="67"/>
      <c r="N275" s="67"/>
    </row>
    <row r="276" spans="1:14" outlineLevel="1" x14ac:dyDescent="0.25">
      <c r="A276" s="110" t="s">
        <v>737</v>
      </c>
      <c r="D276" s="107"/>
      <c r="E276"/>
      <c r="F276"/>
      <c r="G276"/>
      <c r="H276" s="23"/>
      <c r="K276" s="67"/>
      <c r="L276" s="67"/>
      <c r="M276" s="67"/>
      <c r="N276" s="67"/>
    </row>
    <row r="277" spans="1:14" outlineLevel="1" x14ac:dyDescent="0.25">
      <c r="A277" s="110" t="s">
        <v>738</v>
      </c>
      <c r="D277" s="107"/>
      <c r="E277"/>
      <c r="F277"/>
      <c r="G277"/>
      <c r="H277" s="23"/>
      <c r="K277" s="67"/>
      <c r="L277" s="67"/>
      <c r="M277" s="67"/>
      <c r="N277" s="67"/>
    </row>
    <row r="278" spans="1:14" outlineLevel="1" x14ac:dyDescent="0.25">
      <c r="A278" s="110" t="s">
        <v>739</v>
      </c>
      <c r="D278" s="107"/>
      <c r="E278"/>
      <c r="F278"/>
      <c r="G278"/>
      <c r="H278" s="23"/>
      <c r="K278" s="67"/>
      <c r="L278" s="67"/>
      <c r="M278" s="67"/>
      <c r="N278" s="67"/>
    </row>
    <row r="279" spans="1:14" outlineLevel="1" x14ac:dyDescent="0.25">
      <c r="A279" s="110" t="s">
        <v>740</v>
      </c>
      <c r="D279" s="107"/>
      <c r="E279"/>
      <c r="F279"/>
      <c r="G279"/>
      <c r="H279" s="23"/>
      <c r="K279" s="67"/>
      <c r="L279" s="67"/>
      <c r="M279" s="67"/>
      <c r="N279" s="67"/>
    </row>
    <row r="280" spans="1:14" outlineLevel="1" x14ac:dyDescent="0.25">
      <c r="A280" s="110" t="s">
        <v>741</v>
      </c>
      <c r="D280" s="107"/>
      <c r="E280"/>
      <c r="F280"/>
      <c r="G280"/>
      <c r="H280" s="23"/>
      <c r="K280" s="67"/>
      <c r="L280" s="67"/>
      <c r="M280" s="67"/>
      <c r="N280" s="67"/>
    </row>
    <row r="281" spans="1:14" outlineLevel="1" x14ac:dyDescent="0.25">
      <c r="A281" s="110" t="s">
        <v>742</v>
      </c>
      <c r="D281" s="107"/>
      <c r="E281"/>
      <c r="F281"/>
      <c r="G281"/>
      <c r="H281" s="23"/>
      <c r="K281" s="67"/>
      <c r="L281" s="67"/>
      <c r="M281" s="67"/>
      <c r="N281" s="67"/>
    </row>
    <row r="282" spans="1:14" outlineLevel="1" x14ac:dyDescent="0.25">
      <c r="A282" s="110" t="s">
        <v>743</v>
      </c>
      <c r="D282" s="107"/>
      <c r="E282"/>
      <c r="F282"/>
      <c r="G282"/>
      <c r="H282" s="23"/>
      <c r="K282" s="67"/>
      <c r="L282" s="67"/>
      <c r="M282" s="67"/>
      <c r="N282" s="67"/>
    </row>
    <row r="283" spans="1:14" outlineLevel="1" x14ac:dyDescent="0.25">
      <c r="A283" s="110" t="s">
        <v>744</v>
      </c>
      <c r="D283" s="107"/>
      <c r="E283"/>
      <c r="F283"/>
      <c r="G283"/>
      <c r="H283" s="23"/>
      <c r="K283" s="67"/>
      <c r="L283" s="67"/>
      <c r="M283" s="67"/>
      <c r="N283" s="67"/>
    </row>
    <row r="284" spans="1:14" outlineLevel="1" x14ac:dyDescent="0.25">
      <c r="A284" s="110" t="s">
        <v>745</v>
      </c>
      <c r="D284" s="107"/>
      <c r="E284"/>
      <c r="F284"/>
      <c r="G284"/>
      <c r="H284" s="23"/>
      <c r="K284" s="67"/>
      <c r="L284" s="67"/>
      <c r="M284" s="67"/>
      <c r="N284" s="67"/>
    </row>
    <row r="285" spans="1:14" ht="18.75" x14ac:dyDescent="0.25">
      <c r="A285" s="36"/>
      <c r="B285" s="36" t="s">
        <v>780</v>
      </c>
      <c r="C285" s="36" t="s">
        <v>1</v>
      </c>
      <c r="D285" s="36" t="s">
        <v>1</v>
      </c>
      <c r="E285" s="36"/>
      <c r="F285" s="37"/>
      <c r="G285" s="38"/>
      <c r="H285" s="23"/>
      <c r="I285" s="29"/>
      <c r="J285" s="29"/>
      <c r="K285" s="29"/>
      <c r="L285" s="29"/>
      <c r="M285" s="31"/>
    </row>
    <row r="286" spans="1:14" ht="18.75" x14ac:dyDescent="0.25">
      <c r="A286" s="120" t="s">
        <v>781</v>
      </c>
      <c r="B286" s="121"/>
      <c r="C286" s="121"/>
      <c r="D286" s="121"/>
      <c r="E286" s="121"/>
      <c r="F286" s="122"/>
      <c r="G286" s="121"/>
      <c r="H286" s="23"/>
      <c r="I286" s="29"/>
      <c r="J286" s="29"/>
      <c r="K286" s="29"/>
      <c r="L286" s="29"/>
      <c r="M286" s="31"/>
    </row>
    <row r="287" spans="1:14" ht="18.75" x14ac:dyDescent="0.25">
      <c r="A287" s="120" t="s">
        <v>776</v>
      </c>
      <c r="B287" s="121"/>
      <c r="C287" s="121"/>
      <c r="D287" s="121"/>
      <c r="E287" s="121"/>
      <c r="F287" s="122"/>
      <c r="G287" s="121"/>
      <c r="H287" s="23"/>
      <c r="I287" s="29"/>
      <c r="J287" s="29"/>
      <c r="K287" s="29"/>
      <c r="L287" s="29"/>
      <c r="M287" s="31"/>
    </row>
    <row r="288" spans="1:14" x14ac:dyDescent="0.25">
      <c r="A288" s="115" t="s">
        <v>314</v>
      </c>
      <c r="B288" s="40" t="s">
        <v>782</v>
      </c>
      <c r="C288" s="68">
        <f>ROW(B38)</f>
        <v>38</v>
      </c>
      <c r="D288" s="62"/>
      <c r="E288" s="62"/>
      <c r="F288" s="62"/>
      <c r="G288" s="62"/>
      <c r="H288" s="23"/>
      <c r="I288" s="40"/>
      <c r="J288" s="68"/>
      <c r="L288" s="62"/>
      <c r="M288" s="62"/>
      <c r="N288" s="62"/>
    </row>
    <row r="289" spans="1:14" x14ac:dyDescent="0.25">
      <c r="A289" s="115" t="s">
        <v>315</v>
      </c>
      <c r="B289" s="40" t="s">
        <v>783</v>
      </c>
      <c r="C289" s="68">
        <f>ROW(B39)</f>
        <v>39</v>
      </c>
      <c r="D289" s="115"/>
      <c r="E289" s="62"/>
      <c r="F289" s="62"/>
      <c r="G289" s="103"/>
      <c r="H289" s="23"/>
      <c r="I289" s="40"/>
      <c r="J289" s="68"/>
      <c r="L289" s="62"/>
      <c r="M289" s="62"/>
    </row>
    <row r="290" spans="1:14" x14ac:dyDescent="0.25">
      <c r="A290" s="115" t="s">
        <v>316</v>
      </c>
      <c r="B290" s="40" t="s">
        <v>784</v>
      </c>
      <c r="C290" s="136" t="s">
        <v>900</v>
      </c>
      <c r="D290" s="115"/>
      <c r="E290" s="115"/>
      <c r="F290" s="115"/>
      <c r="G290" s="69"/>
      <c r="H290" s="23"/>
      <c r="I290" s="40"/>
      <c r="J290" s="68"/>
      <c r="K290" s="68"/>
      <c r="L290" s="69"/>
      <c r="M290" s="62"/>
      <c r="N290" s="69"/>
    </row>
    <row r="291" spans="1:14" x14ac:dyDescent="0.25">
      <c r="A291" s="115" t="s">
        <v>317</v>
      </c>
      <c r="B291" s="40" t="s">
        <v>785</v>
      </c>
      <c r="C291" s="68" t="str">
        <f ca="1">IF(ISREF(INDIRECT("'B1. HTT Mortgage Assets'!A1")),ROW(#REF!)&amp;" for Mortgage Assets","")</f>
        <v/>
      </c>
      <c r="D291" s="68" t="str">
        <f ca="1">IF(ISREF(INDIRECT("'B2. HTT Public Sector Assets'!A1")),ROW('B2. HTT Public Sector Assets'!B48)&amp; " for Public Sector Assets","")</f>
        <v>48 for Public Sector Assets</v>
      </c>
      <c r="E291" s="69"/>
      <c r="F291" s="62"/>
      <c r="G291" s="103"/>
      <c r="H291" s="23"/>
      <c r="I291" s="40"/>
      <c r="J291" s="68"/>
    </row>
    <row r="292" spans="1:14" x14ac:dyDescent="0.25">
      <c r="A292" s="115" t="s">
        <v>318</v>
      </c>
      <c r="B292" s="40" t="s">
        <v>786</v>
      </c>
      <c r="C292" s="68">
        <f>ROW(B52)</f>
        <v>52</v>
      </c>
      <c r="D292" s="115"/>
      <c r="E292" s="115"/>
      <c r="F292" s="115"/>
      <c r="G292" s="69"/>
      <c r="H292" s="23"/>
      <c r="I292" s="40"/>
      <c r="J292" s="67"/>
      <c r="K292" s="68"/>
      <c r="L292" s="69"/>
      <c r="N292" s="69"/>
    </row>
    <row r="293" spans="1:14" x14ac:dyDescent="0.25">
      <c r="A293" s="115" t="s">
        <v>319</v>
      </c>
      <c r="B293" s="40" t="s">
        <v>787</v>
      </c>
      <c r="C293" s="123" t="str">
        <f ca="1">IF(ISREF(INDIRECT("'B1. HTT Mortgage Assets'!A1")),ROW(#REF!)&amp;" for Residential Mortgage Assets","")</f>
        <v/>
      </c>
      <c r="D293" s="68" t="str">
        <f ca="1">IF(ISREF(INDIRECT("'B1. HTT Mortgage Assets'!A1")),ROW(#REF! )&amp; " for Commercial Mortgage Assets","")</f>
        <v/>
      </c>
      <c r="E293" s="69"/>
      <c r="F293" s="68" t="str">
        <f ca="1">IF(ISREF(INDIRECT("'B2. HTT Public Sector Assets'!A1")),ROW('B2. HTT Public Sector Assets'!B18)&amp; " for Public Sector Assets","")</f>
        <v>18 for Public Sector Assets</v>
      </c>
      <c r="G293" s="68" t="str">
        <f ca="1">IF(ISREF(INDIRECT("'B3. HTT Shipping Assets'!A1")),ROW(#REF!)&amp; " for Shipping Assets","")</f>
        <v/>
      </c>
      <c r="H293" s="23"/>
      <c r="I293" s="40"/>
      <c r="M293" s="69"/>
    </row>
    <row r="294" spans="1:14" x14ac:dyDescent="0.25">
      <c r="A294" s="115" t="s">
        <v>320</v>
      </c>
      <c r="B294" s="40" t="s">
        <v>788</v>
      </c>
      <c r="C294" s="123" t="s">
        <v>838</v>
      </c>
      <c r="D294" s="115"/>
      <c r="E294" s="115"/>
      <c r="F294" s="115"/>
      <c r="G294" s="103"/>
      <c r="H294" s="23"/>
      <c r="I294" s="40"/>
      <c r="J294" s="68"/>
      <c r="M294" s="69"/>
    </row>
    <row r="295" spans="1:14" x14ac:dyDescent="0.25">
      <c r="A295" s="115" t="s">
        <v>321</v>
      </c>
      <c r="B295" s="40" t="s">
        <v>789</v>
      </c>
      <c r="C295" s="68" t="str">
        <f ca="1">IF(ISREF(INDIRECT("'B1. HTT Mortgage Assets'!A1")),ROW(#REF!)&amp;" for Mortgage Assets","")</f>
        <v/>
      </c>
      <c r="D295" s="68" t="str">
        <f ca="1">IF(ISREF(INDIRECT("'B2. HTT Public Sector Assets'!A1")),ROW('B2. HTT Public Sector Assets'!B129)&amp;" for Public Sector Assets","")</f>
        <v>129 for Public Sector Assets</v>
      </c>
      <c r="E295" s="115"/>
      <c r="F295" s="68" t="str">
        <f ca="1">IF(ISREF(INDIRECT("'B3. HTT Shipping Assets'!A1")),ROW(#REF!)&amp;" for Shipping Assets","")</f>
        <v/>
      </c>
      <c r="G295" s="103"/>
      <c r="H295" s="23"/>
      <c r="I295" s="40"/>
      <c r="J295" s="68"/>
      <c r="L295" s="69"/>
      <c r="M295" s="69"/>
    </row>
    <row r="296" spans="1:14" x14ac:dyDescent="0.25">
      <c r="A296" s="115" t="s">
        <v>322</v>
      </c>
      <c r="B296" s="40" t="s">
        <v>790</v>
      </c>
      <c r="C296" s="68">
        <f>ROW(B111)</f>
        <v>111</v>
      </c>
      <c r="D296" s="115"/>
      <c r="E296" s="115"/>
      <c r="F296" s="69"/>
      <c r="G296" s="103"/>
      <c r="H296" s="23"/>
      <c r="I296" s="40"/>
      <c r="J296" s="68"/>
      <c r="L296" s="69"/>
      <c r="M296" s="69"/>
    </row>
    <row r="297" spans="1:14" x14ac:dyDescent="0.25">
      <c r="A297" s="115" t="s">
        <v>323</v>
      </c>
      <c r="B297" s="40" t="s">
        <v>791</v>
      </c>
      <c r="C297" s="68">
        <f>ROW(B163)</f>
        <v>163</v>
      </c>
      <c r="D297" s="115"/>
      <c r="E297" s="69"/>
      <c r="F297" s="69"/>
      <c r="G297" s="103"/>
      <c r="H297" s="23"/>
      <c r="J297" s="68"/>
      <c r="L297" s="69"/>
    </row>
    <row r="298" spans="1:14" x14ac:dyDescent="0.25">
      <c r="A298" s="115" t="s">
        <v>324</v>
      </c>
      <c r="B298" s="40" t="s">
        <v>792</v>
      </c>
      <c r="C298" s="68">
        <f>ROW(B137)</f>
        <v>137</v>
      </c>
      <c r="D298" s="115"/>
      <c r="E298" s="69"/>
      <c r="F298" s="69"/>
      <c r="G298" s="103"/>
      <c r="H298" s="23"/>
      <c r="I298" s="40"/>
      <c r="J298" s="68"/>
      <c r="L298" s="69"/>
    </row>
    <row r="299" spans="1:14" x14ac:dyDescent="0.25">
      <c r="A299" s="115" t="s">
        <v>325</v>
      </c>
      <c r="B299" s="40" t="s">
        <v>793</v>
      </c>
      <c r="C299" s="114" t="s">
        <v>818</v>
      </c>
      <c r="D299" s="115"/>
      <c r="E299" s="69"/>
      <c r="F299" s="115"/>
      <c r="G299" s="103"/>
      <c r="H299" s="23"/>
      <c r="I299" s="40"/>
      <c r="J299" s="115" t="s">
        <v>801</v>
      </c>
      <c r="L299" s="69"/>
    </row>
    <row r="300" spans="1:14" x14ac:dyDescent="0.25">
      <c r="A300" s="115" t="s">
        <v>326</v>
      </c>
      <c r="B300" s="40" t="s">
        <v>794</v>
      </c>
      <c r="C300" s="68" t="s">
        <v>804</v>
      </c>
      <c r="D300" s="68" t="s">
        <v>803</v>
      </c>
      <c r="E300" s="69"/>
      <c r="F300" s="115"/>
      <c r="G300" s="103"/>
      <c r="H300" s="23"/>
      <c r="I300" s="40"/>
      <c r="J300" s="115" t="s">
        <v>802</v>
      </c>
      <c r="K300" s="68"/>
      <c r="L300" s="69"/>
    </row>
    <row r="301" spans="1:14" outlineLevel="1" x14ac:dyDescent="0.25">
      <c r="A301" s="115" t="s">
        <v>831</v>
      </c>
      <c r="B301" s="40" t="s">
        <v>795</v>
      </c>
      <c r="C301" s="68" t="s">
        <v>805</v>
      </c>
      <c r="D301" s="115"/>
      <c r="E301" s="115"/>
      <c r="F301" s="115"/>
      <c r="G301" s="103"/>
      <c r="H301" s="23"/>
      <c r="I301" s="40"/>
      <c r="J301" s="115" t="s">
        <v>818</v>
      </c>
      <c r="K301" s="68"/>
      <c r="L301" s="69"/>
    </row>
    <row r="302" spans="1:14" outlineLevel="1" x14ac:dyDescent="0.25">
      <c r="A302" s="115" t="s">
        <v>832</v>
      </c>
      <c r="B302" s="40" t="s">
        <v>799</v>
      </c>
      <c r="C302" s="68" t="str">
        <f>ROW('C. HTT Harmonised Glossary'!B18)&amp;" for Harmonised Glossary"</f>
        <v>18 for Harmonised Glossary</v>
      </c>
      <c r="D302" s="115"/>
      <c r="E302" s="115"/>
      <c r="F302" s="115"/>
      <c r="G302" s="103"/>
      <c r="H302" s="23"/>
      <c r="I302" s="40"/>
      <c r="J302" s="115" t="s">
        <v>746</v>
      </c>
      <c r="K302" s="68"/>
      <c r="L302" s="69"/>
    </row>
    <row r="303" spans="1:14" outlineLevel="1" x14ac:dyDescent="0.25">
      <c r="A303" s="115" t="s">
        <v>833</v>
      </c>
      <c r="B303" s="40" t="s">
        <v>796</v>
      </c>
      <c r="C303" s="68">
        <f>ROW(B65)</f>
        <v>65</v>
      </c>
      <c r="D303" s="115"/>
      <c r="E303" s="115"/>
      <c r="F303" s="115"/>
      <c r="G303" s="103"/>
      <c r="H303" s="23"/>
      <c r="I303" s="40"/>
      <c r="J303" s="68"/>
      <c r="K303" s="68"/>
      <c r="L303" s="69"/>
    </row>
    <row r="304" spans="1:14" outlineLevel="1" x14ac:dyDescent="0.25">
      <c r="A304" s="115" t="s">
        <v>834</v>
      </c>
      <c r="B304" s="40" t="s">
        <v>797</v>
      </c>
      <c r="C304" s="68">
        <f>ROW(B88)</f>
        <v>88</v>
      </c>
      <c r="D304" s="115"/>
      <c r="E304" s="115"/>
      <c r="F304" s="115"/>
      <c r="G304" s="103"/>
      <c r="H304" s="23"/>
      <c r="I304" s="40"/>
      <c r="J304" s="68"/>
      <c r="K304" s="68"/>
      <c r="L304" s="69"/>
    </row>
    <row r="305" spans="1:14" outlineLevel="1" x14ac:dyDescent="0.25">
      <c r="A305" s="115" t="s">
        <v>835</v>
      </c>
      <c r="B305" s="40" t="s">
        <v>798</v>
      </c>
      <c r="C305" s="68" t="s">
        <v>820</v>
      </c>
      <c r="D305" s="115"/>
      <c r="E305" s="69"/>
      <c r="F305" s="115"/>
      <c r="G305" s="103"/>
      <c r="H305" s="23"/>
      <c r="I305" s="40"/>
      <c r="J305" s="68"/>
      <c r="K305" s="68"/>
      <c r="L305" s="69"/>
      <c r="N305" s="55"/>
    </row>
    <row r="306" spans="1:14" outlineLevel="1" x14ac:dyDescent="0.25">
      <c r="A306" s="115" t="s">
        <v>836</v>
      </c>
      <c r="B306" s="40" t="s">
        <v>800</v>
      </c>
      <c r="C306" s="68">
        <v>44</v>
      </c>
      <c r="D306" s="115"/>
      <c r="E306" s="69"/>
      <c r="F306" s="115"/>
      <c r="G306" s="103"/>
      <c r="H306" s="23"/>
      <c r="I306" s="40"/>
      <c r="J306" s="68"/>
      <c r="K306" s="68"/>
      <c r="L306" s="69"/>
      <c r="N306" s="55"/>
    </row>
    <row r="307" spans="1:14" outlineLevel="1" x14ac:dyDescent="0.25">
      <c r="A307" s="115" t="s">
        <v>837</v>
      </c>
      <c r="B307" s="40" t="s">
        <v>819</v>
      </c>
      <c r="C307" s="68" t="str">
        <f ca="1">IF(ISREF(INDIRECT("'B1. HTT Mortgage Assets'!A1")),ROW(#REF!)&amp; " for Mortgage Assets","")</f>
        <v/>
      </c>
      <c r="D307" s="68" t="str">
        <f ca="1">IF(ISREF(INDIRECT("'B2. HTT Public Sector Assets'!A1")),ROW('B2. HTT Public Sector Assets'!B166)&amp; " for Public Sector Assets","")</f>
        <v>166 for Public Sector Assets</v>
      </c>
      <c r="E307" s="69"/>
      <c r="F307" s="68" t="str">
        <f ca="1">IF(ISREF(INDIRECT("'B3. HTT Shipping Assets'!A1")),ROW(#REF!)&amp; " for Shipping Assets","")</f>
        <v/>
      </c>
      <c r="G307" s="103"/>
      <c r="H307" s="23"/>
      <c r="I307" s="40"/>
      <c r="J307" s="68"/>
      <c r="K307" s="68"/>
      <c r="L307" s="69"/>
      <c r="N307" s="55"/>
    </row>
    <row r="308" spans="1:14" outlineLevel="1" x14ac:dyDescent="0.25">
      <c r="A308" s="25" t="s">
        <v>327</v>
      </c>
      <c r="B308" s="40"/>
      <c r="E308" s="69"/>
      <c r="H308" s="23"/>
      <c r="I308" s="40"/>
      <c r="J308" s="68"/>
      <c r="K308" s="68"/>
      <c r="L308" s="69"/>
      <c r="N308" s="55"/>
    </row>
    <row r="309" spans="1:14" outlineLevel="1" x14ac:dyDescent="0.25">
      <c r="A309" s="115" t="s">
        <v>328</v>
      </c>
      <c r="E309" s="69"/>
      <c r="H309" s="23"/>
      <c r="I309" s="40"/>
      <c r="J309" s="68"/>
      <c r="K309" s="68"/>
      <c r="L309" s="69"/>
      <c r="N309" s="55"/>
    </row>
    <row r="310" spans="1:14" outlineLevel="1" x14ac:dyDescent="0.25">
      <c r="A310" s="115" t="s">
        <v>329</v>
      </c>
      <c r="H310" s="23"/>
      <c r="N310" s="55"/>
    </row>
    <row r="311" spans="1:14" ht="37.5" x14ac:dyDescent="0.25">
      <c r="A311" s="37"/>
      <c r="B311" s="36" t="s">
        <v>24</v>
      </c>
      <c r="C311" s="37"/>
      <c r="D311" s="37"/>
      <c r="E311" s="37"/>
      <c r="F311" s="37"/>
      <c r="G311" s="38"/>
      <c r="H311" s="23"/>
      <c r="I311" s="29"/>
      <c r="J311" s="31"/>
      <c r="K311" s="31"/>
      <c r="L311" s="31"/>
      <c r="M311" s="31"/>
      <c r="N311" s="55"/>
    </row>
    <row r="312" spans="1:14" x14ac:dyDescent="0.25">
      <c r="A312" s="115" t="s">
        <v>5</v>
      </c>
      <c r="B312" s="48" t="s">
        <v>806</v>
      </c>
      <c r="C312" s="115" t="s">
        <v>654</v>
      </c>
      <c r="H312" s="23"/>
      <c r="I312" s="48"/>
      <c r="J312" s="68"/>
      <c r="N312" s="55"/>
    </row>
    <row r="313" spans="1:14" outlineLevel="1" x14ac:dyDescent="0.25">
      <c r="A313" s="115" t="s">
        <v>829</v>
      </c>
      <c r="B313" s="48" t="s">
        <v>807</v>
      </c>
      <c r="C313" s="115" t="s">
        <v>654</v>
      </c>
      <c r="H313" s="23"/>
      <c r="I313" s="48"/>
      <c r="J313" s="68"/>
      <c r="N313" s="55"/>
    </row>
    <row r="314" spans="1:14" outlineLevel="1" x14ac:dyDescent="0.25">
      <c r="A314" s="115" t="s">
        <v>830</v>
      </c>
      <c r="B314" s="48" t="s">
        <v>808</v>
      </c>
      <c r="C314" s="115" t="s">
        <v>654</v>
      </c>
      <c r="H314" s="23"/>
      <c r="I314" s="48"/>
      <c r="J314" s="68"/>
      <c r="N314" s="55"/>
    </row>
    <row r="315" spans="1:14" outlineLevel="1" x14ac:dyDescent="0.25">
      <c r="A315" s="25" t="s">
        <v>330</v>
      </c>
      <c r="B315" s="48"/>
      <c r="C315" s="68"/>
      <c r="H315" s="23"/>
      <c r="I315" s="48"/>
      <c r="J315" s="68"/>
      <c r="N315" s="55"/>
    </row>
    <row r="316" spans="1:14" outlineLevel="1" x14ac:dyDescent="0.25">
      <c r="A316" s="115" t="s">
        <v>331</v>
      </c>
      <c r="B316" s="48"/>
      <c r="C316" s="68"/>
      <c r="H316" s="23"/>
      <c r="I316" s="48"/>
      <c r="J316" s="68"/>
      <c r="N316" s="55"/>
    </row>
    <row r="317" spans="1:14" outlineLevel="1" x14ac:dyDescent="0.25">
      <c r="A317" s="115" t="s">
        <v>332</v>
      </c>
      <c r="B317" s="48"/>
      <c r="C317" s="68"/>
      <c r="H317" s="23"/>
      <c r="I317" s="48"/>
      <c r="J317" s="68"/>
      <c r="N317" s="55"/>
    </row>
    <row r="318" spans="1:14" outlineLevel="1" x14ac:dyDescent="0.25">
      <c r="A318" s="115" t="s">
        <v>333</v>
      </c>
      <c r="B318" s="48"/>
      <c r="C318" s="68"/>
      <c r="H318" s="23"/>
      <c r="I318" s="48"/>
      <c r="J318" s="68"/>
      <c r="N318" s="55"/>
    </row>
    <row r="319" spans="1:14" ht="18.75" x14ac:dyDescent="0.25">
      <c r="A319" s="37"/>
      <c r="B319" s="36" t="s">
        <v>25</v>
      </c>
      <c r="C319" s="37"/>
      <c r="D319" s="37"/>
      <c r="E319" s="37"/>
      <c r="F319" s="37"/>
      <c r="G319" s="38"/>
      <c r="H319" s="23"/>
      <c r="I319" s="29"/>
      <c r="J319" s="31"/>
      <c r="K319" s="31"/>
      <c r="L319" s="31"/>
      <c r="M319" s="31"/>
      <c r="N319" s="55"/>
    </row>
    <row r="320" spans="1:14" ht="15" customHeight="1" outlineLevel="1" x14ac:dyDescent="0.25">
      <c r="A320" s="44"/>
      <c r="B320" s="45" t="s">
        <v>334</v>
      </c>
      <c r="C320" s="44"/>
      <c r="D320" s="44"/>
      <c r="E320" s="46"/>
      <c r="F320" s="47"/>
      <c r="G320" s="47"/>
      <c r="H320" s="23"/>
      <c r="L320" s="23"/>
      <c r="M320" s="23"/>
      <c r="N320" s="55"/>
    </row>
    <row r="321" spans="1:14" outlineLevel="1" x14ac:dyDescent="0.25">
      <c r="A321" s="25" t="s">
        <v>335</v>
      </c>
      <c r="B321" s="40" t="s">
        <v>336</v>
      </c>
      <c r="C321" s="40"/>
      <c r="H321" s="23"/>
      <c r="I321" s="55"/>
      <c r="J321" s="55"/>
      <c r="K321" s="55"/>
      <c r="L321" s="55"/>
      <c r="M321" s="55"/>
      <c r="N321" s="55"/>
    </row>
    <row r="322" spans="1:14" outlineLevel="1" x14ac:dyDescent="0.25">
      <c r="A322" s="25" t="s">
        <v>337</v>
      </c>
      <c r="B322" s="40" t="s">
        <v>338</v>
      </c>
      <c r="C322" s="40"/>
      <c r="H322" s="23"/>
      <c r="I322" s="55"/>
      <c r="J322" s="55"/>
      <c r="K322" s="55"/>
      <c r="L322" s="55"/>
      <c r="M322" s="55"/>
      <c r="N322" s="55"/>
    </row>
    <row r="323" spans="1:14" outlineLevel="1" x14ac:dyDescent="0.25">
      <c r="A323" s="25" t="s">
        <v>339</v>
      </c>
      <c r="B323" s="40" t="s">
        <v>340</v>
      </c>
      <c r="C323" s="40"/>
      <c r="H323" s="23"/>
      <c r="I323" s="55"/>
      <c r="J323" s="55"/>
      <c r="K323" s="55"/>
      <c r="L323" s="55"/>
      <c r="M323" s="55"/>
      <c r="N323" s="55"/>
    </row>
    <row r="324" spans="1:14" outlineLevel="1" x14ac:dyDescent="0.25">
      <c r="A324" s="25" t="s">
        <v>341</v>
      </c>
      <c r="B324" s="40" t="s">
        <v>342</v>
      </c>
      <c r="H324" s="23"/>
      <c r="I324" s="55"/>
      <c r="J324" s="55"/>
      <c r="K324" s="55"/>
      <c r="L324" s="55"/>
      <c r="M324" s="55"/>
      <c r="N324" s="55"/>
    </row>
    <row r="325" spans="1:14" outlineLevel="1" x14ac:dyDescent="0.25">
      <c r="A325" s="25" t="s">
        <v>343</v>
      </c>
      <c r="B325" s="40" t="s">
        <v>344</v>
      </c>
      <c r="H325" s="23"/>
      <c r="I325" s="55"/>
      <c r="J325" s="55"/>
      <c r="K325" s="55"/>
      <c r="L325" s="55"/>
      <c r="M325" s="55"/>
      <c r="N325" s="55"/>
    </row>
    <row r="326" spans="1:14" outlineLevel="1" x14ac:dyDescent="0.25">
      <c r="A326" s="25" t="s">
        <v>345</v>
      </c>
      <c r="B326" s="40" t="s">
        <v>346</v>
      </c>
      <c r="H326" s="23"/>
      <c r="I326" s="55"/>
      <c r="J326" s="55"/>
      <c r="K326" s="55"/>
      <c r="L326" s="55"/>
      <c r="M326" s="55"/>
      <c r="N326" s="55"/>
    </row>
    <row r="327" spans="1:14" outlineLevel="1" x14ac:dyDescent="0.25">
      <c r="A327" s="25" t="s">
        <v>347</v>
      </c>
      <c r="B327" s="40" t="s">
        <v>348</v>
      </c>
      <c r="H327" s="23"/>
      <c r="I327" s="55"/>
      <c r="J327" s="55"/>
      <c r="K327" s="55"/>
      <c r="L327" s="55"/>
      <c r="M327" s="55"/>
      <c r="N327" s="55"/>
    </row>
    <row r="328" spans="1:14" outlineLevel="1" x14ac:dyDescent="0.25">
      <c r="A328" s="25" t="s">
        <v>349</v>
      </c>
      <c r="B328" s="40" t="s">
        <v>350</v>
      </c>
      <c r="H328" s="23"/>
      <c r="I328" s="55"/>
      <c r="J328" s="55"/>
      <c r="K328" s="55"/>
      <c r="L328" s="55"/>
      <c r="M328" s="55"/>
      <c r="N328" s="55"/>
    </row>
    <row r="329" spans="1:14" outlineLevel="1" x14ac:dyDescent="0.25">
      <c r="A329" s="25" t="s">
        <v>351</v>
      </c>
      <c r="B329" s="40" t="s">
        <v>352</v>
      </c>
      <c r="H329" s="23"/>
      <c r="I329" s="55"/>
      <c r="J329" s="55"/>
      <c r="K329" s="55"/>
      <c r="L329" s="55"/>
      <c r="M329" s="55"/>
      <c r="N329" s="55"/>
    </row>
    <row r="330" spans="1:14" ht="30" outlineLevel="1" x14ac:dyDescent="0.25">
      <c r="A330" s="25" t="s">
        <v>353</v>
      </c>
      <c r="B330" s="134" t="s">
        <v>854</v>
      </c>
      <c r="C330" s="135" t="s">
        <v>855</v>
      </c>
      <c r="H330" s="23"/>
      <c r="I330" s="55"/>
      <c r="J330" s="55"/>
      <c r="K330" s="55"/>
      <c r="L330" s="55"/>
      <c r="M330" s="55"/>
      <c r="N330" s="55"/>
    </row>
    <row r="331" spans="1:14" ht="30" outlineLevel="1" x14ac:dyDescent="0.25">
      <c r="A331" s="25" t="s">
        <v>355</v>
      </c>
      <c r="B331" s="134" t="s">
        <v>856</v>
      </c>
      <c r="C331" s="135" t="s">
        <v>855</v>
      </c>
      <c r="H331" s="23"/>
      <c r="I331" s="55"/>
      <c r="J331" s="55"/>
      <c r="K331" s="55"/>
      <c r="L331" s="55"/>
      <c r="M331" s="55"/>
      <c r="N331" s="55"/>
    </row>
    <row r="332" spans="1:14" outlineLevel="1" x14ac:dyDescent="0.25">
      <c r="A332" s="25" t="s">
        <v>356</v>
      </c>
      <c r="B332" s="54" t="s">
        <v>354</v>
      </c>
      <c r="H332" s="23"/>
      <c r="I332" s="55"/>
      <c r="J332" s="55"/>
      <c r="K332" s="55"/>
      <c r="L332" s="55"/>
      <c r="M332" s="55"/>
      <c r="N332" s="55"/>
    </row>
    <row r="333" spans="1:14" outlineLevel="1" x14ac:dyDescent="0.25">
      <c r="A333" s="25" t="s">
        <v>357</v>
      </c>
      <c r="B333" s="54" t="s">
        <v>354</v>
      </c>
      <c r="H333" s="23"/>
      <c r="I333" s="55"/>
      <c r="J333" s="55"/>
      <c r="K333" s="55"/>
      <c r="L333" s="55"/>
      <c r="M333" s="55"/>
      <c r="N333" s="55"/>
    </row>
    <row r="334" spans="1:14" outlineLevel="1" x14ac:dyDescent="0.25">
      <c r="A334" s="25" t="s">
        <v>358</v>
      </c>
      <c r="B334" s="54" t="s">
        <v>354</v>
      </c>
      <c r="H334" s="23"/>
      <c r="I334" s="55"/>
      <c r="J334" s="55"/>
      <c r="K334" s="55"/>
      <c r="L334" s="55"/>
      <c r="M334" s="55"/>
      <c r="N334" s="55"/>
    </row>
    <row r="335" spans="1:14" outlineLevel="1" x14ac:dyDescent="0.25">
      <c r="A335" s="25" t="s">
        <v>359</v>
      </c>
      <c r="B335" s="54" t="s">
        <v>354</v>
      </c>
      <c r="H335" s="23"/>
      <c r="I335" s="55"/>
      <c r="J335" s="55"/>
      <c r="K335" s="55"/>
      <c r="L335" s="55"/>
      <c r="M335" s="55"/>
      <c r="N335" s="55"/>
    </row>
    <row r="336" spans="1:14" outlineLevel="1" x14ac:dyDescent="0.25">
      <c r="A336" s="25" t="s">
        <v>360</v>
      </c>
      <c r="B336" s="54" t="s">
        <v>354</v>
      </c>
      <c r="H336" s="23"/>
      <c r="I336" s="55"/>
      <c r="J336" s="55"/>
      <c r="K336" s="55"/>
      <c r="L336" s="55"/>
      <c r="M336" s="55"/>
      <c r="N336" s="55"/>
    </row>
    <row r="337" spans="1:14" outlineLevel="1" x14ac:dyDescent="0.25">
      <c r="A337" s="25" t="s">
        <v>361</v>
      </c>
      <c r="B337" s="54" t="s">
        <v>354</v>
      </c>
      <c r="H337" s="23"/>
      <c r="I337" s="55"/>
      <c r="J337" s="55"/>
      <c r="K337" s="55"/>
      <c r="L337" s="55"/>
      <c r="M337" s="55"/>
      <c r="N337" s="55"/>
    </row>
    <row r="338" spans="1:14" outlineLevel="1" x14ac:dyDescent="0.25">
      <c r="A338" s="25" t="s">
        <v>362</v>
      </c>
      <c r="B338" s="54" t="s">
        <v>354</v>
      </c>
      <c r="H338" s="23"/>
      <c r="I338" s="55"/>
      <c r="J338" s="55"/>
      <c r="K338" s="55"/>
      <c r="L338" s="55"/>
      <c r="M338" s="55"/>
      <c r="N338" s="55"/>
    </row>
    <row r="339" spans="1:14" outlineLevel="1" x14ac:dyDescent="0.25">
      <c r="A339" s="25" t="s">
        <v>363</v>
      </c>
      <c r="B339" s="54" t="s">
        <v>354</v>
      </c>
      <c r="H339" s="23"/>
      <c r="I339" s="55"/>
      <c r="J339" s="55"/>
      <c r="K339" s="55"/>
      <c r="L339" s="55"/>
      <c r="M339" s="55"/>
      <c r="N339" s="55"/>
    </row>
    <row r="340" spans="1:14" outlineLevel="1" x14ac:dyDescent="0.25">
      <c r="A340" s="25" t="s">
        <v>364</v>
      </c>
      <c r="B340" s="54" t="s">
        <v>354</v>
      </c>
      <c r="H340" s="23"/>
      <c r="I340" s="55"/>
      <c r="J340" s="55"/>
      <c r="K340" s="55"/>
      <c r="L340" s="55"/>
      <c r="M340" s="55"/>
      <c r="N340" s="55"/>
    </row>
    <row r="341" spans="1:14" outlineLevel="1" x14ac:dyDescent="0.25">
      <c r="A341" s="25" t="s">
        <v>365</v>
      </c>
      <c r="B341" s="54" t="s">
        <v>354</v>
      </c>
      <c r="H341" s="23"/>
      <c r="I341" s="55"/>
      <c r="J341" s="55"/>
      <c r="K341" s="55"/>
      <c r="L341" s="55"/>
      <c r="M341" s="55"/>
      <c r="N341" s="55"/>
    </row>
    <row r="342" spans="1:14" outlineLevel="1" x14ac:dyDescent="0.25">
      <c r="A342" s="25" t="s">
        <v>366</v>
      </c>
      <c r="B342" s="54" t="s">
        <v>354</v>
      </c>
      <c r="H342" s="23"/>
      <c r="I342" s="55"/>
      <c r="J342" s="55"/>
      <c r="K342" s="55"/>
      <c r="L342" s="55"/>
      <c r="M342" s="55"/>
      <c r="N342" s="55"/>
    </row>
    <row r="343" spans="1:14" outlineLevel="1" x14ac:dyDescent="0.25">
      <c r="A343" s="25" t="s">
        <v>367</v>
      </c>
      <c r="B343" s="54" t="s">
        <v>354</v>
      </c>
      <c r="H343" s="23"/>
      <c r="I343" s="55"/>
      <c r="J343" s="55"/>
      <c r="K343" s="55"/>
      <c r="L343" s="55"/>
      <c r="M343" s="55"/>
      <c r="N343" s="55"/>
    </row>
    <row r="344" spans="1:14" outlineLevel="1" x14ac:dyDescent="0.25">
      <c r="A344" s="25" t="s">
        <v>368</v>
      </c>
      <c r="B344" s="54" t="s">
        <v>354</v>
      </c>
      <c r="H344" s="23"/>
      <c r="I344" s="55"/>
      <c r="J344" s="55"/>
      <c r="K344" s="55"/>
      <c r="L344" s="55"/>
      <c r="M344" s="55"/>
      <c r="N344" s="55"/>
    </row>
    <row r="345" spans="1:14" outlineLevel="1" x14ac:dyDescent="0.25">
      <c r="A345" s="25" t="s">
        <v>369</v>
      </c>
      <c r="B345" s="54" t="s">
        <v>354</v>
      </c>
      <c r="H345" s="23"/>
      <c r="I345" s="55"/>
      <c r="J345" s="55"/>
      <c r="K345" s="55"/>
      <c r="L345" s="55"/>
      <c r="M345" s="55"/>
      <c r="N345" s="55"/>
    </row>
    <row r="346" spans="1:14" outlineLevel="1" x14ac:dyDescent="0.25">
      <c r="A346" s="25" t="s">
        <v>370</v>
      </c>
      <c r="B346" s="54" t="s">
        <v>354</v>
      </c>
      <c r="H346" s="23"/>
      <c r="I346" s="55"/>
      <c r="J346" s="55"/>
      <c r="K346" s="55"/>
      <c r="L346" s="55"/>
      <c r="M346" s="55"/>
      <c r="N346" s="55"/>
    </row>
    <row r="347" spans="1:14" outlineLevel="1" x14ac:dyDescent="0.25">
      <c r="A347" s="25" t="s">
        <v>371</v>
      </c>
      <c r="B347" s="54" t="s">
        <v>354</v>
      </c>
      <c r="H347" s="23"/>
      <c r="I347" s="55"/>
      <c r="J347" s="55"/>
      <c r="K347" s="55"/>
      <c r="L347" s="55"/>
      <c r="M347" s="55"/>
      <c r="N347" s="55"/>
    </row>
    <row r="348" spans="1:14" outlineLevel="1" x14ac:dyDescent="0.25">
      <c r="A348" s="25" t="s">
        <v>372</v>
      </c>
      <c r="B348" s="54" t="s">
        <v>354</v>
      </c>
      <c r="H348" s="23"/>
      <c r="I348" s="55"/>
      <c r="J348" s="55"/>
      <c r="K348" s="55"/>
      <c r="L348" s="55"/>
      <c r="M348" s="55"/>
      <c r="N348" s="55"/>
    </row>
    <row r="349" spans="1:14" outlineLevel="1" x14ac:dyDescent="0.25">
      <c r="A349" s="25" t="s">
        <v>373</v>
      </c>
      <c r="B349" s="54" t="s">
        <v>354</v>
      </c>
      <c r="H349" s="23"/>
      <c r="I349" s="55"/>
      <c r="J349" s="55"/>
      <c r="K349" s="55"/>
      <c r="L349" s="55"/>
      <c r="M349" s="55"/>
      <c r="N349" s="55"/>
    </row>
    <row r="350" spans="1:14" outlineLevel="1" x14ac:dyDescent="0.25">
      <c r="A350" s="25" t="s">
        <v>374</v>
      </c>
      <c r="B350" s="54" t="s">
        <v>354</v>
      </c>
      <c r="H350" s="23"/>
      <c r="I350" s="55"/>
      <c r="J350" s="55"/>
      <c r="K350" s="55"/>
      <c r="L350" s="55"/>
      <c r="M350" s="55"/>
      <c r="N350" s="55"/>
    </row>
    <row r="351" spans="1:14" outlineLevel="1" x14ac:dyDescent="0.25">
      <c r="A351" s="25" t="s">
        <v>375</v>
      </c>
      <c r="B351" s="54" t="s">
        <v>354</v>
      </c>
      <c r="H351" s="23"/>
      <c r="I351" s="55"/>
      <c r="J351" s="55"/>
      <c r="K351" s="55"/>
      <c r="L351" s="55"/>
      <c r="M351" s="55"/>
      <c r="N351" s="55"/>
    </row>
    <row r="352" spans="1:14" outlineLevel="1" x14ac:dyDescent="0.25">
      <c r="A352" s="25" t="s">
        <v>376</v>
      </c>
      <c r="B352" s="54" t="s">
        <v>354</v>
      </c>
      <c r="H352" s="23"/>
      <c r="I352" s="55"/>
      <c r="J352" s="55"/>
      <c r="K352" s="55"/>
      <c r="L352" s="55"/>
      <c r="M352" s="55"/>
      <c r="N352" s="55"/>
    </row>
    <row r="353" spans="1:14" outlineLevel="1" x14ac:dyDescent="0.25">
      <c r="A353" s="25" t="s">
        <v>377</v>
      </c>
      <c r="B353" s="54" t="s">
        <v>354</v>
      </c>
      <c r="H353" s="23"/>
      <c r="I353" s="55"/>
      <c r="J353" s="55"/>
      <c r="K353" s="55"/>
      <c r="L353" s="55"/>
      <c r="M353" s="55"/>
      <c r="N353" s="55"/>
    </row>
    <row r="354" spans="1:14" outlineLevel="1" x14ac:dyDescent="0.25">
      <c r="A354" s="25" t="s">
        <v>378</v>
      </c>
      <c r="B354" s="54" t="s">
        <v>354</v>
      </c>
      <c r="H354" s="23"/>
      <c r="I354" s="55"/>
      <c r="J354" s="55"/>
      <c r="K354" s="55"/>
      <c r="L354" s="55"/>
      <c r="M354" s="55"/>
      <c r="N354" s="55"/>
    </row>
    <row r="355" spans="1:14" outlineLevel="1" x14ac:dyDescent="0.25">
      <c r="A355" s="25" t="s">
        <v>379</v>
      </c>
      <c r="B355" s="54" t="s">
        <v>354</v>
      </c>
      <c r="H355" s="23"/>
      <c r="I355" s="55"/>
      <c r="J355" s="55"/>
      <c r="K355" s="55"/>
      <c r="L355" s="55"/>
      <c r="M355" s="55"/>
      <c r="N355" s="55"/>
    </row>
    <row r="356" spans="1:14" outlineLevel="1" x14ac:dyDescent="0.25">
      <c r="A356" s="25" t="s">
        <v>380</v>
      </c>
      <c r="B356" s="54" t="s">
        <v>354</v>
      </c>
      <c r="H356" s="23"/>
      <c r="I356" s="55"/>
      <c r="J356" s="55"/>
      <c r="K356" s="55"/>
      <c r="L356" s="55"/>
      <c r="M356" s="55"/>
      <c r="N356" s="55"/>
    </row>
    <row r="357" spans="1:14" outlineLevel="1" x14ac:dyDescent="0.25">
      <c r="A357" s="25" t="s">
        <v>381</v>
      </c>
      <c r="B357" s="54" t="s">
        <v>354</v>
      </c>
      <c r="H357" s="23"/>
      <c r="I357" s="55"/>
      <c r="J357" s="55"/>
      <c r="K357" s="55"/>
      <c r="L357" s="55"/>
      <c r="M357" s="55"/>
      <c r="N357" s="55"/>
    </row>
    <row r="358" spans="1:14" outlineLevel="1" x14ac:dyDescent="0.25">
      <c r="A358" s="25" t="s">
        <v>382</v>
      </c>
      <c r="B358" s="54" t="s">
        <v>354</v>
      </c>
      <c r="H358" s="23"/>
      <c r="I358" s="55"/>
      <c r="J358" s="55"/>
      <c r="K358" s="55"/>
      <c r="L358" s="55"/>
      <c r="M358" s="55"/>
      <c r="N358" s="55"/>
    </row>
    <row r="359" spans="1:14" outlineLevel="1" x14ac:dyDescent="0.25">
      <c r="A359" s="25" t="s">
        <v>383</v>
      </c>
      <c r="B359" s="54" t="s">
        <v>354</v>
      </c>
      <c r="H359" s="23"/>
      <c r="I359" s="55"/>
      <c r="J359" s="55"/>
      <c r="K359" s="55"/>
      <c r="L359" s="55"/>
      <c r="M359" s="55"/>
      <c r="N359" s="55"/>
    </row>
    <row r="360" spans="1:14" outlineLevel="1" x14ac:dyDescent="0.25">
      <c r="A360" s="25" t="s">
        <v>384</v>
      </c>
      <c r="B360" s="54" t="s">
        <v>354</v>
      </c>
      <c r="H360" s="23"/>
      <c r="I360" s="55"/>
      <c r="J360" s="55"/>
      <c r="K360" s="55"/>
      <c r="L360" s="55"/>
      <c r="M360" s="55"/>
      <c r="N360" s="55"/>
    </row>
    <row r="361" spans="1:14" outlineLevel="1" x14ac:dyDescent="0.25">
      <c r="A361" s="25" t="s">
        <v>385</v>
      </c>
      <c r="B361" s="54" t="s">
        <v>354</v>
      </c>
      <c r="H361" s="23"/>
      <c r="I361" s="55"/>
      <c r="J361" s="55"/>
      <c r="K361" s="55"/>
      <c r="L361" s="55"/>
      <c r="M361" s="55"/>
      <c r="N361" s="55"/>
    </row>
    <row r="362" spans="1:14" outlineLevel="1" x14ac:dyDescent="0.25">
      <c r="A362" s="25" t="s">
        <v>386</v>
      </c>
      <c r="B362" s="54" t="s">
        <v>354</v>
      </c>
      <c r="H362" s="23"/>
      <c r="I362" s="55"/>
      <c r="J362" s="55"/>
      <c r="K362" s="55"/>
      <c r="L362" s="55"/>
      <c r="M362" s="55"/>
      <c r="N362" s="55"/>
    </row>
    <row r="363" spans="1:14" outlineLevel="1" x14ac:dyDescent="0.25">
      <c r="A363" s="25" t="s">
        <v>387</v>
      </c>
      <c r="B363" s="54" t="s">
        <v>354</v>
      </c>
      <c r="H363" s="23"/>
      <c r="I363" s="55"/>
      <c r="J363" s="55"/>
      <c r="K363" s="55"/>
      <c r="L363" s="55"/>
      <c r="M363" s="55"/>
      <c r="N363" s="55"/>
    </row>
    <row r="364" spans="1:14" outlineLevel="1" x14ac:dyDescent="0.25">
      <c r="A364" s="25" t="s">
        <v>388</v>
      </c>
      <c r="B364" s="54" t="s">
        <v>354</v>
      </c>
      <c r="H364" s="23"/>
      <c r="I364" s="55"/>
      <c r="J364" s="55"/>
      <c r="K364" s="55"/>
      <c r="L364" s="55"/>
      <c r="M364" s="55"/>
      <c r="N364" s="55"/>
    </row>
    <row r="365" spans="1:14" outlineLevel="1" x14ac:dyDescent="0.25">
      <c r="A365" s="25" t="s">
        <v>389</v>
      </c>
      <c r="B365" s="54" t="s">
        <v>354</v>
      </c>
      <c r="H365" s="23"/>
      <c r="I365" s="55"/>
      <c r="J365" s="55"/>
      <c r="K365" s="55"/>
      <c r="L365" s="55"/>
      <c r="M365" s="55"/>
      <c r="N365" s="55"/>
    </row>
    <row r="366" spans="1:14" x14ac:dyDescent="0.25">
      <c r="H366" s="23"/>
      <c r="I366" s="55"/>
      <c r="J366" s="55"/>
      <c r="K366" s="55"/>
      <c r="L366" s="55"/>
      <c r="M366" s="55"/>
      <c r="N366" s="55"/>
    </row>
    <row r="367" spans="1:14" x14ac:dyDescent="0.25">
      <c r="H367" s="23"/>
      <c r="I367" s="55"/>
      <c r="J367" s="55"/>
      <c r="K367" s="55"/>
      <c r="L367" s="55"/>
      <c r="M367" s="55"/>
      <c r="N367" s="55"/>
    </row>
    <row r="368" spans="1:14" x14ac:dyDescent="0.25">
      <c r="H368" s="23"/>
      <c r="I368" s="55"/>
      <c r="J368" s="55"/>
      <c r="K368" s="55"/>
      <c r="L368" s="55"/>
      <c r="M368" s="55"/>
      <c r="N368" s="55"/>
    </row>
    <row r="369" spans="8:8" s="55" customFormat="1" x14ac:dyDescent="0.25">
      <c r="H369" s="23"/>
    </row>
    <row r="370" spans="8:8" s="55" customFormat="1" x14ac:dyDescent="0.25">
      <c r="H370" s="23"/>
    </row>
    <row r="371" spans="8:8" s="55" customFormat="1" x14ac:dyDescent="0.25">
      <c r="H371" s="23"/>
    </row>
    <row r="372" spans="8:8" s="55" customFormat="1" x14ac:dyDescent="0.25">
      <c r="H372" s="23"/>
    </row>
    <row r="373" spans="8:8" s="55" customFormat="1" x14ac:dyDescent="0.25">
      <c r="H373" s="23"/>
    </row>
    <row r="374" spans="8:8" s="55" customFormat="1" x14ac:dyDescent="0.25">
      <c r="H374" s="23"/>
    </row>
    <row r="375" spans="8:8" s="55" customFormat="1" x14ac:dyDescent="0.25">
      <c r="H375" s="23"/>
    </row>
    <row r="376" spans="8:8" s="55" customFormat="1" x14ac:dyDescent="0.25">
      <c r="H376" s="23"/>
    </row>
    <row r="377" spans="8:8" s="55" customFormat="1" x14ac:dyDescent="0.25">
      <c r="H377" s="23"/>
    </row>
    <row r="378" spans="8:8" s="55" customFormat="1" x14ac:dyDescent="0.25">
      <c r="H378" s="23"/>
    </row>
    <row r="379" spans="8:8" s="55" customFormat="1" x14ac:dyDescent="0.25">
      <c r="H379" s="23"/>
    </row>
    <row r="380" spans="8:8" s="55" customFormat="1" x14ac:dyDescent="0.25">
      <c r="H380" s="23"/>
    </row>
    <row r="381" spans="8:8" s="55" customFormat="1" x14ac:dyDescent="0.25">
      <c r="H381" s="23"/>
    </row>
    <row r="382" spans="8:8" s="55" customFormat="1" x14ac:dyDescent="0.25">
      <c r="H382" s="23"/>
    </row>
    <row r="383" spans="8:8" s="55" customFormat="1" x14ac:dyDescent="0.25">
      <c r="H383" s="23"/>
    </row>
    <row r="384" spans="8:8" s="55" customFormat="1" x14ac:dyDescent="0.25">
      <c r="H384" s="23"/>
    </row>
    <row r="385" spans="8:8" s="55" customFormat="1" x14ac:dyDescent="0.25">
      <c r="H385" s="23"/>
    </row>
    <row r="386" spans="8:8" s="55" customFormat="1" x14ac:dyDescent="0.25">
      <c r="H386" s="23"/>
    </row>
    <row r="387" spans="8:8" s="55" customFormat="1" x14ac:dyDescent="0.25">
      <c r="H387" s="23"/>
    </row>
    <row r="388" spans="8:8" s="55" customFormat="1" x14ac:dyDescent="0.25">
      <c r="H388" s="23"/>
    </row>
    <row r="389" spans="8:8" s="55" customFormat="1" x14ac:dyDescent="0.25">
      <c r="H389" s="23"/>
    </row>
    <row r="390" spans="8:8" s="55" customFormat="1" x14ac:dyDescent="0.25">
      <c r="H390" s="23"/>
    </row>
    <row r="391" spans="8:8" s="55" customFormat="1" x14ac:dyDescent="0.25">
      <c r="H391" s="23"/>
    </row>
    <row r="392" spans="8:8" s="55" customFormat="1" x14ac:dyDescent="0.25">
      <c r="H392" s="23"/>
    </row>
    <row r="393" spans="8:8" s="55" customFormat="1" x14ac:dyDescent="0.25">
      <c r="H393" s="23"/>
    </row>
    <row r="394" spans="8:8" s="55" customFormat="1" x14ac:dyDescent="0.25">
      <c r="H394" s="23"/>
    </row>
    <row r="395" spans="8:8" s="55" customFormat="1" x14ac:dyDescent="0.25">
      <c r="H395" s="23"/>
    </row>
    <row r="396" spans="8:8" s="55" customFormat="1" x14ac:dyDescent="0.25">
      <c r="H396" s="23"/>
    </row>
    <row r="397" spans="8:8" s="55" customFormat="1" x14ac:dyDescent="0.25">
      <c r="H397" s="23"/>
    </row>
    <row r="398" spans="8:8" s="55" customFormat="1" x14ac:dyDescent="0.25">
      <c r="H398" s="23"/>
    </row>
    <row r="399" spans="8:8" s="55" customFormat="1" x14ac:dyDescent="0.25">
      <c r="H399" s="23"/>
    </row>
    <row r="400" spans="8:8" s="55" customFormat="1" x14ac:dyDescent="0.25">
      <c r="H400" s="23"/>
    </row>
    <row r="401" spans="8:8" s="55" customFormat="1" x14ac:dyDescent="0.25">
      <c r="H401" s="23"/>
    </row>
    <row r="402" spans="8:8" s="55" customFormat="1" x14ac:dyDescent="0.25">
      <c r="H402" s="23"/>
    </row>
    <row r="403" spans="8:8" s="55" customFormat="1" x14ac:dyDescent="0.25">
      <c r="H403" s="23"/>
    </row>
    <row r="404" spans="8:8" s="55" customFormat="1" x14ac:dyDescent="0.25">
      <c r="H404" s="23"/>
    </row>
    <row r="405" spans="8:8" s="55" customFormat="1" x14ac:dyDescent="0.25">
      <c r="H405" s="23"/>
    </row>
    <row r="406" spans="8:8" s="55" customFormat="1" x14ac:dyDescent="0.25">
      <c r="H406" s="23"/>
    </row>
    <row r="407" spans="8:8" s="55" customFormat="1" x14ac:dyDescent="0.25">
      <c r="H407" s="23"/>
    </row>
    <row r="408" spans="8:8" s="55" customFormat="1" x14ac:dyDescent="0.25">
      <c r="H408" s="23"/>
    </row>
    <row r="409" spans="8:8" s="55" customFormat="1" x14ac:dyDescent="0.25">
      <c r="H409" s="23"/>
    </row>
    <row r="410" spans="8:8" s="55" customFormat="1" x14ac:dyDescent="0.25">
      <c r="H410" s="23"/>
    </row>
    <row r="411" spans="8:8" s="55" customFormat="1" x14ac:dyDescent="0.25">
      <c r="H411" s="23"/>
    </row>
    <row r="412" spans="8:8" s="55" customFormat="1" x14ac:dyDescent="0.25">
      <c r="H412" s="23"/>
    </row>
    <row r="413" spans="8:8" s="55" customFormat="1" x14ac:dyDescent="0.25">
      <c r="H413" s="23"/>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30"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B9BEE52C-2B6E-4C8D-8BB4-A5A07FE46497}"/>
    <hyperlink ref="C30" r:id="rId6" xr:uid="{00678826-0E33-4ABB-B32D-3FAC12E7E874}"/>
    <hyperlink ref="C229" r:id="rId7" xr:uid="{0CB90E73-3883-40FB-B85F-1FBEA1863FD5}"/>
    <hyperlink ref="C290" r:id="rId8" xr:uid="{276CCE81-CCD9-4C3B-AFE1-671D2DB2EF29}"/>
  </hyperlinks>
  <pageMargins left="0.70866141732283472" right="0.70866141732283472" top="0.74803149606299213" bottom="0.74803149606299213" header="0.31496062992125984" footer="0.31496062992125984"/>
  <pageSetup paperSize="9" fitToHeight="0" orientation="landscape" r:id="rId9"/>
  <headerFooter>
    <oddHeader>&amp;R&amp;G</oddHeader>
  </headerFooter>
  <ignoredErrors>
    <ignoredError sqref="F58 F77" formula="1"/>
  </ignoredErrors>
  <legacyDrawingHF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E36E00"/>
  </sheetPr>
  <dimension ref="A1:N179"/>
  <sheetViews>
    <sheetView showZeros="0" topLeftCell="A150" zoomScale="80" zoomScaleNormal="80" workbookViewId="0">
      <selection activeCell="C131" sqref="C131"/>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55"/>
  </cols>
  <sheetData>
    <row r="1" spans="1:14" ht="31.5" x14ac:dyDescent="0.25">
      <c r="A1" s="84" t="s">
        <v>430</v>
      </c>
      <c r="B1" s="84"/>
      <c r="C1" s="23"/>
      <c r="D1" s="23"/>
      <c r="E1" s="23"/>
      <c r="F1" s="117" t="s">
        <v>839</v>
      </c>
      <c r="H1" s="23"/>
      <c r="I1" s="22"/>
      <c r="J1" s="23"/>
      <c r="K1" s="23"/>
      <c r="L1" s="23"/>
      <c r="M1" s="23"/>
    </row>
    <row r="2" spans="1:14" ht="15.75" thickBot="1" x14ac:dyDescent="0.3">
      <c r="A2" s="23"/>
      <c r="B2" s="23"/>
      <c r="C2" s="23"/>
      <c r="D2" s="23"/>
      <c r="E2" s="23"/>
      <c r="F2" s="23"/>
      <c r="H2"/>
      <c r="L2" s="23"/>
      <c r="M2" s="23"/>
    </row>
    <row r="3" spans="1:14" ht="19.5" thickBot="1" x14ac:dyDescent="0.3">
      <c r="A3" s="26"/>
      <c r="B3" s="27" t="s">
        <v>18</v>
      </c>
      <c r="C3" s="28" t="s">
        <v>152</v>
      </c>
      <c r="D3" s="26"/>
      <c r="E3" s="26"/>
      <c r="F3" s="26"/>
      <c r="G3" s="26"/>
      <c r="H3"/>
      <c r="L3" s="23"/>
      <c r="M3" s="23"/>
    </row>
    <row r="4" spans="1:14" ht="15.75" thickBot="1" x14ac:dyDescent="0.3">
      <c r="H4"/>
      <c r="L4" s="23"/>
      <c r="M4" s="23"/>
    </row>
    <row r="5" spans="1:14" ht="18.75" x14ac:dyDescent="0.25">
      <c r="B5" s="30" t="s">
        <v>431</v>
      </c>
      <c r="C5" s="29"/>
      <c r="E5" s="31"/>
      <c r="F5" s="31"/>
      <c r="H5"/>
      <c r="L5" s="23"/>
      <c r="M5" s="23"/>
    </row>
    <row r="6" spans="1:14" ht="15.75" thickBot="1" x14ac:dyDescent="0.3">
      <c r="B6" s="34" t="s">
        <v>432</v>
      </c>
      <c r="H6"/>
      <c r="L6" s="23"/>
      <c r="M6" s="23"/>
    </row>
    <row r="7" spans="1:14" s="72" customFormat="1" x14ac:dyDescent="0.25">
      <c r="A7" s="25"/>
      <c r="B7" s="49"/>
      <c r="C7" s="25"/>
      <c r="D7" s="25"/>
      <c r="E7" s="25"/>
      <c r="F7" s="25"/>
      <c r="G7" s="23"/>
      <c r="H7"/>
      <c r="I7" s="25"/>
      <c r="J7" s="25"/>
      <c r="K7" s="25"/>
      <c r="L7" s="23"/>
      <c r="M7" s="23"/>
      <c r="N7" s="23"/>
    </row>
    <row r="8" spans="1:14" ht="37.5" x14ac:dyDescent="0.25">
      <c r="A8" s="36" t="s">
        <v>26</v>
      </c>
      <c r="B8" s="36" t="s">
        <v>432</v>
      </c>
      <c r="C8" s="37"/>
      <c r="D8" s="37"/>
      <c r="E8" s="37"/>
      <c r="F8" s="37"/>
      <c r="G8" s="38"/>
      <c r="H8"/>
      <c r="I8" s="42"/>
      <c r="J8" s="31"/>
      <c r="K8" s="31"/>
      <c r="L8" s="31"/>
      <c r="M8" s="31"/>
    </row>
    <row r="9" spans="1:14" ht="15" customHeight="1" x14ac:dyDescent="0.25">
      <c r="A9" s="44"/>
      <c r="B9" s="45" t="s">
        <v>433</v>
      </c>
      <c r="C9" s="44"/>
      <c r="D9" s="44"/>
      <c r="E9" s="44"/>
      <c r="F9" s="47"/>
      <c r="G9" s="47"/>
      <c r="H9"/>
      <c r="I9" s="42"/>
      <c r="J9" s="39"/>
      <c r="K9" s="39"/>
      <c r="L9" s="39"/>
      <c r="M9" s="58"/>
      <c r="N9" s="58"/>
    </row>
    <row r="10" spans="1:14" x14ac:dyDescent="0.25">
      <c r="A10" s="25" t="s">
        <v>434</v>
      </c>
      <c r="B10" s="25" t="s">
        <v>435</v>
      </c>
      <c r="C10" s="87">
        <v>8664</v>
      </c>
      <c r="E10" s="42"/>
      <c r="F10" s="42"/>
      <c r="H10"/>
      <c r="I10" s="42"/>
      <c r="L10" s="42"/>
      <c r="M10" s="42"/>
    </row>
    <row r="11" spans="1:14" outlineLevel="1" x14ac:dyDescent="0.25">
      <c r="A11" s="25" t="s">
        <v>436</v>
      </c>
      <c r="B11" s="54" t="s">
        <v>390</v>
      </c>
      <c r="C11" s="87">
        <v>4791</v>
      </c>
      <c r="E11" s="42"/>
      <c r="F11" s="42"/>
      <c r="H11"/>
      <c r="I11" s="42"/>
      <c r="L11" s="42"/>
      <c r="M11" s="42"/>
    </row>
    <row r="12" spans="1:14" outlineLevel="1" x14ac:dyDescent="0.25">
      <c r="A12" s="25" t="s">
        <v>437</v>
      </c>
      <c r="B12" s="54" t="s">
        <v>391</v>
      </c>
      <c r="C12" s="87">
        <v>185</v>
      </c>
      <c r="E12" s="42"/>
      <c r="F12" s="42"/>
      <c r="H12"/>
      <c r="I12" s="42"/>
      <c r="L12" s="42"/>
      <c r="M12" s="42"/>
    </row>
    <row r="13" spans="1:14" outlineLevel="1" x14ac:dyDescent="0.25">
      <c r="A13" s="25" t="s">
        <v>438</v>
      </c>
      <c r="E13" s="42"/>
      <c r="F13" s="42"/>
      <c r="H13"/>
      <c r="I13" s="42"/>
      <c r="L13" s="42"/>
      <c r="M13" s="42"/>
    </row>
    <row r="14" spans="1:14" outlineLevel="1" x14ac:dyDescent="0.25">
      <c r="A14" s="25" t="s">
        <v>439</v>
      </c>
      <c r="E14" s="42"/>
      <c r="F14" s="42"/>
      <c r="H14"/>
      <c r="I14" s="42"/>
      <c r="L14" s="42"/>
      <c r="M14" s="42"/>
    </row>
    <row r="15" spans="1:14" outlineLevel="1" x14ac:dyDescent="0.25">
      <c r="A15" s="25" t="s">
        <v>440</v>
      </c>
      <c r="E15" s="42"/>
      <c r="F15" s="42"/>
      <c r="H15"/>
      <c r="I15" s="42"/>
      <c r="L15" s="42"/>
      <c r="M15" s="42"/>
    </row>
    <row r="16" spans="1:14" outlineLevel="1" x14ac:dyDescent="0.25">
      <c r="A16" s="25" t="s">
        <v>441</v>
      </c>
      <c r="E16" s="42"/>
      <c r="F16" s="42"/>
      <c r="H16"/>
      <c r="I16" s="42"/>
      <c r="L16" s="42"/>
      <c r="M16" s="42"/>
    </row>
    <row r="17" spans="1:14" outlineLevel="1" x14ac:dyDescent="0.25">
      <c r="A17" s="25" t="s">
        <v>442</v>
      </c>
      <c r="E17" s="42"/>
      <c r="F17" s="42"/>
      <c r="H17"/>
      <c r="I17" s="42"/>
      <c r="L17" s="42"/>
      <c r="M17" s="42"/>
    </row>
    <row r="18" spans="1:14" x14ac:dyDescent="0.25">
      <c r="A18" s="44"/>
      <c r="B18" s="44" t="s">
        <v>443</v>
      </c>
      <c r="C18" s="44" t="s">
        <v>428</v>
      </c>
      <c r="D18" s="44" t="s">
        <v>444</v>
      </c>
      <c r="E18" s="44"/>
      <c r="F18" s="44" t="s">
        <v>445</v>
      </c>
      <c r="G18" s="44" t="s">
        <v>446</v>
      </c>
      <c r="H18"/>
      <c r="I18" s="71"/>
      <c r="J18" s="39"/>
      <c r="K18" s="39"/>
      <c r="L18" s="31"/>
      <c r="M18" s="39"/>
      <c r="N18" s="39"/>
    </row>
    <row r="19" spans="1:14" x14ac:dyDescent="0.25">
      <c r="A19" s="25" t="s">
        <v>447</v>
      </c>
      <c r="B19" s="25" t="s">
        <v>448</v>
      </c>
      <c r="C19" s="86">
        <v>423.93284580518002</v>
      </c>
      <c r="D19" s="39"/>
      <c r="E19" s="39"/>
      <c r="F19" s="58"/>
      <c r="G19" s="58"/>
      <c r="H19"/>
      <c r="I19" s="42"/>
      <c r="L19" s="39"/>
      <c r="M19" s="58"/>
      <c r="N19" s="58"/>
    </row>
    <row r="20" spans="1:14" x14ac:dyDescent="0.25">
      <c r="A20" s="39"/>
      <c r="B20" s="71"/>
      <c r="C20" s="39"/>
      <c r="D20" s="39"/>
      <c r="E20" s="39"/>
      <c r="F20" s="58"/>
      <c r="G20" s="58"/>
      <c r="H20"/>
      <c r="I20" s="71"/>
      <c r="J20" s="39"/>
      <c r="K20" s="39"/>
      <c r="L20" s="39"/>
      <c r="M20" s="58"/>
      <c r="N20" s="58"/>
    </row>
    <row r="21" spans="1:14" x14ac:dyDescent="0.25">
      <c r="B21" s="25" t="s">
        <v>429</v>
      </c>
      <c r="C21" s="39"/>
      <c r="D21" s="39"/>
      <c r="E21" s="39"/>
      <c r="F21" s="58"/>
      <c r="G21" s="58"/>
      <c r="H21"/>
      <c r="I21" s="42"/>
      <c r="J21" s="39"/>
      <c r="K21" s="39"/>
      <c r="L21" s="39"/>
      <c r="M21" s="58"/>
      <c r="N21" s="58"/>
    </row>
    <row r="22" spans="1:14" x14ac:dyDescent="0.25">
      <c r="A22" s="25" t="s">
        <v>449</v>
      </c>
      <c r="B22" s="105" t="s">
        <v>857</v>
      </c>
      <c r="C22" s="86">
        <v>165.87389491155599</v>
      </c>
      <c r="D22" s="87">
        <v>4822</v>
      </c>
      <c r="E22" s="42"/>
      <c r="F22" s="93">
        <f>IF($C$37=0,"",IF(C22="[for completion]","",C22/$C$37))</f>
        <v>4.515041366832364E-2</v>
      </c>
      <c r="G22" s="93">
        <f>IF($D$37=0,"",IF(D22="[for completion]","",D22/$D$37))</f>
        <v>0.5565558633425669</v>
      </c>
      <c r="H22"/>
      <c r="I22" s="42"/>
      <c r="L22" s="42"/>
      <c r="M22" s="51"/>
      <c r="N22" s="51"/>
    </row>
    <row r="23" spans="1:14" x14ac:dyDescent="0.25">
      <c r="A23" s="25" t="s">
        <v>450</v>
      </c>
      <c r="B23" s="105" t="s">
        <v>858</v>
      </c>
      <c r="C23" s="106">
        <v>363.94206391361001</v>
      </c>
      <c r="D23" s="154">
        <v>2045</v>
      </c>
      <c r="E23" s="42"/>
      <c r="F23" s="93">
        <f t="shared" ref="F23:F36" si="0">IF($C$37=0,"",IF(C23="[for completion]","",C23/$C$37))</f>
        <v>9.9064019361000677E-2</v>
      </c>
      <c r="G23" s="93">
        <f t="shared" ref="G23:G36" si="1">IF($D$37=0,"",IF(D23="[for completion]","",D23/$D$37))</f>
        <v>0.23603416435826408</v>
      </c>
      <c r="H23"/>
      <c r="I23" s="42"/>
      <c r="L23" s="42"/>
      <c r="M23" s="51"/>
      <c r="N23" s="51"/>
    </row>
    <row r="24" spans="1:14" x14ac:dyDescent="0.25">
      <c r="A24" s="25" t="s">
        <v>451</v>
      </c>
      <c r="B24" s="105" t="s">
        <v>859</v>
      </c>
      <c r="C24" s="106">
        <v>258.37414609004202</v>
      </c>
      <c r="D24" s="154">
        <v>660</v>
      </c>
      <c r="F24" s="93">
        <f t="shared" si="0"/>
        <v>7.0328725224577601E-2</v>
      </c>
      <c r="G24" s="93">
        <f t="shared" si="1"/>
        <v>7.6177285318559551E-2</v>
      </c>
      <c r="H24"/>
      <c r="I24" s="42"/>
      <c r="M24" s="51"/>
      <c r="N24" s="51"/>
    </row>
    <row r="25" spans="1:14" x14ac:dyDescent="0.25">
      <c r="A25" s="25" t="s">
        <v>452</v>
      </c>
      <c r="B25" s="105" t="s">
        <v>860</v>
      </c>
      <c r="C25" s="106">
        <v>428.15904116715893</v>
      </c>
      <c r="D25" s="154">
        <v>624</v>
      </c>
      <c r="E25" s="62"/>
      <c r="F25" s="93">
        <f t="shared" si="0"/>
        <v>0.11654370227959999</v>
      </c>
      <c r="G25" s="93">
        <f t="shared" si="1"/>
        <v>7.2022160664819951E-2</v>
      </c>
      <c r="H25"/>
      <c r="I25" s="42"/>
      <c r="L25" s="62"/>
      <c r="M25" s="51"/>
      <c r="N25" s="51"/>
    </row>
    <row r="26" spans="1:14" x14ac:dyDescent="0.25">
      <c r="A26" s="25" t="s">
        <v>453</v>
      </c>
      <c r="B26" s="105" t="s">
        <v>861</v>
      </c>
      <c r="C26" s="106">
        <v>828.72900994676399</v>
      </c>
      <c r="D26" s="154">
        <v>456</v>
      </c>
      <c r="E26" s="62"/>
      <c r="F26" s="93">
        <f t="shared" si="0"/>
        <v>0.22557773565266367</v>
      </c>
      <c r="G26" s="93">
        <f t="shared" si="1"/>
        <v>5.2631578947368418E-2</v>
      </c>
      <c r="H26"/>
      <c r="I26" s="42"/>
      <c r="L26" s="62"/>
      <c r="M26" s="51"/>
      <c r="N26" s="51"/>
    </row>
    <row r="27" spans="1:14" x14ac:dyDescent="0.25">
      <c r="A27" s="25" t="s">
        <v>454</v>
      </c>
      <c r="B27" s="105" t="s">
        <v>862</v>
      </c>
      <c r="C27" s="106">
        <v>1628.72860308654</v>
      </c>
      <c r="D27" s="154">
        <v>57</v>
      </c>
      <c r="E27" s="62"/>
      <c r="F27" s="93">
        <f t="shared" si="0"/>
        <v>0.44333540381383429</v>
      </c>
      <c r="G27" s="93">
        <f t="shared" si="1"/>
        <v>6.5789473684210523E-3</v>
      </c>
      <c r="H27"/>
      <c r="I27" s="42"/>
      <c r="L27" s="62"/>
      <c r="M27" s="51"/>
      <c r="N27" s="51"/>
    </row>
    <row r="28" spans="1:14" x14ac:dyDescent="0.25">
      <c r="A28" s="25" t="s">
        <v>455</v>
      </c>
      <c r="B28" s="42"/>
      <c r="C28" s="86"/>
      <c r="D28" s="87"/>
      <c r="E28" s="62"/>
      <c r="F28" s="93">
        <f t="shared" si="0"/>
        <v>0</v>
      </c>
      <c r="G28" s="93">
        <f t="shared" si="1"/>
        <v>0</v>
      </c>
      <c r="H28"/>
      <c r="I28" s="42"/>
      <c r="L28" s="62"/>
      <c r="M28" s="51"/>
      <c r="N28" s="51"/>
    </row>
    <row r="29" spans="1:14" x14ac:dyDescent="0.25">
      <c r="A29" s="25" t="s">
        <v>456</v>
      </c>
      <c r="B29" s="42"/>
      <c r="C29" s="86"/>
      <c r="D29" s="87"/>
      <c r="E29" s="62"/>
      <c r="F29" s="93">
        <f t="shared" si="0"/>
        <v>0</v>
      </c>
      <c r="G29" s="93">
        <f t="shared" si="1"/>
        <v>0</v>
      </c>
      <c r="H29"/>
      <c r="I29" s="42"/>
      <c r="L29" s="62"/>
      <c r="M29" s="51"/>
      <c r="N29" s="51"/>
    </row>
    <row r="30" spans="1:14" x14ac:dyDescent="0.25">
      <c r="A30" s="25" t="s">
        <v>457</v>
      </c>
      <c r="B30" s="42"/>
      <c r="C30" s="86"/>
      <c r="D30" s="87"/>
      <c r="E30" s="62"/>
      <c r="F30" s="93">
        <f t="shared" si="0"/>
        <v>0</v>
      </c>
      <c r="G30" s="93">
        <f t="shared" si="1"/>
        <v>0</v>
      </c>
      <c r="H30"/>
      <c r="I30" s="42"/>
      <c r="L30" s="62"/>
      <c r="M30" s="51"/>
      <c r="N30" s="51"/>
    </row>
    <row r="31" spans="1:14" x14ac:dyDescent="0.25">
      <c r="A31" s="25" t="s">
        <v>458</v>
      </c>
      <c r="B31" s="42"/>
      <c r="C31" s="86"/>
      <c r="D31" s="87"/>
      <c r="E31" s="62"/>
      <c r="F31" s="93">
        <f t="shared" si="0"/>
        <v>0</v>
      </c>
      <c r="G31" s="93">
        <f t="shared" si="1"/>
        <v>0</v>
      </c>
      <c r="H31"/>
      <c r="I31" s="42"/>
      <c r="L31" s="62"/>
      <c r="M31" s="51"/>
      <c r="N31" s="51"/>
    </row>
    <row r="32" spans="1:14" x14ac:dyDescent="0.25">
      <c r="A32" s="25" t="s">
        <v>459</v>
      </c>
      <c r="B32" s="42"/>
      <c r="C32" s="86"/>
      <c r="D32" s="87"/>
      <c r="E32" s="62"/>
      <c r="F32" s="93">
        <f t="shared" si="0"/>
        <v>0</v>
      </c>
      <c r="G32" s="93">
        <f t="shared" si="1"/>
        <v>0</v>
      </c>
      <c r="H32"/>
      <c r="I32" s="42"/>
      <c r="L32" s="62"/>
      <c r="M32" s="51"/>
      <c r="N32" s="51"/>
    </row>
    <row r="33" spans="1:14" x14ac:dyDescent="0.25">
      <c r="A33" s="25" t="s">
        <v>460</v>
      </c>
      <c r="B33" s="42"/>
      <c r="C33" s="86"/>
      <c r="D33" s="87"/>
      <c r="E33" s="62"/>
      <c r="F33" s="93">
        <f t="shared" si="0"/>
        <v>0</v>
      </c>
      <c r="G33" s="93">
        <f t="shared" si="1"/>
        <v>0</v>
      </c>
      <c r="H33"/>
      <c r="I33" s="42"/>
      <c r="L33" s="62"/>
      <c r="M33" s="51"/>
      <c r="N33" s="51"/>
    </row>
    <row r="34" spans="1:14" x14ac:dyDescent="0.25">
      <c r="A34" s="25" t="s">
        <v>461</v>
      </c>
      <c r="B34" s="42"/>
      <c r="C34" s="86"/>
      <c r="D34" s="87"/>
      <c r="E34" s="62"/>
      <c r="F34" s="93">
        <f t="shared" si="0"/>
        <v>0</v>
      </c>
      <c r="G34" s="93">
        <f t="shared" si="1"/>
        <v>0</v>
      </c>
      <c r="H34"/>
      <c r="I34" s="42"/>
      <c r="L34" s="62"/>
      <c r="M34" s="51"/>
      <c r="N34" s="51"/>
    </row>
    <row r="35" spans="1:14" x14ac:dyDescent="0.25">
      <c r="A35" s="25" t="s">
        <v>462</v>
      </c>
      <c r="B35" s="42"/>
      <c r="C35" s="86"/>
      <c r="D35" s="87"/>
      <c r="E35" s="62"/>
      <c r="F35" s="93">
        <f t="shared" si="0"/>
        <v>0</v>
      </c>
      <c r="G35" s="93">
        <f t="shared" si="1"/>
        <v>0</v>
      </c>
      <c r="H35"/>
      <c r="I35" s="42"/>
      <c r="L35" s="62"/>
      <c r="M35" s="51"/>
      <c r="N35" s="51"/>
    </row>
    <row r="36" spans="1:14" x14ac:dyDescent="0.25">
      <c r="A36" s="25" t="s">
        <v>463</v>
      </c>
      <c r="B36" s="42"/>
      <c r="C36" s="86"/>
      <c r="D36" s="87"/>
      <c r="E36" s="62"/>
      <c r="F36" s="93">
        <f t="shared" si="0"/>
        <v>0</v>
      </c>
      <c r="G36" s="93">
        <f t="shared" si="1"/>
        <v>0</v>
      </c>
      <c r="H36"/>
      <c r="I36" s="42"/>
      <c r="L36" s="62"/>
      <c r="M36" s="51"/>
      <c r="N36" s="51"/>
    </row>
    <row r="37" spans="1:14" x14ac:dyDescent="0.25">
      <c r="A37" s="25" t="s">
        <v>464</v>
      </c>
      <c r="B37" s="52" t="s">
        <v>87</v>
      </c>
      <c r="C37" s="88">
        <f>SUM(C22:C36)</f>
        <v>3673.8067591156714</v>
      </c>
      <c r="D37" s="50">
        <f>SUM(D22:D36)</f>
        <v>8664</v>
      </c>
      <c r="E37" s="62"/>
      <c r="F37" s="94">
        <f>SUM(F22:F36)</f>
        <v>0.99999999999999989</v>
      </c>
      <c r="G37" s="94">
        <f>SUM(G22:G36)</f>
        <v>0.99999999999999978</v>
      </c>
      <c r="H37"/>
      <c r="I37" s="52"/>
      <c r="J37" s="42"/>
      <c r="K37" s="42"/>
      <c r="L37" s="62"/>
      <c r="M37" s="53"/>
      <c r="N37" s="53"/>
    </row>
    <row r="38" spans="1:14" x14ac:dyDescent="0.25">
      <c r="A38" s="44"/>
      <c r="B38" s="45" t="s">
        <v>465</v>
      </c>
      <c r="C38" s="44" t="s">
        <v>57</v>
      </c>
      <c r="D38" s="44"/>
      <c r="E38" s="46"/>
      <c r="F38" s="44" t="s">
        <v>445</v>
      </c>
      <c r="G38" s="44"/>
      <c r="H38"/>
      <c r="I38" s="71"/>
      <c r="J38" s="39"/>
      <c r="K38" s="39"/>
      <c r="L38" s="31"/>
      <c r="M38" s="39"/>
      <c r="N38" s="39"/>
    </row>
    <row r="39" spans="1:14" x14ac:dyDescent="0.25">
      <c r="A39" s="25" t="s">
        <v>466</v>
      </c>
      <c r="B39" s="42" t="s">
        <v>467</v>
      </c>
      <c r="C39" s="86">
        <v>3673.80675911567</v>
      </c>
      <c r="E39" s="73"/>
      <c r="F39" s="93">
        <f>IF($C$42=0,"",IF(C39="[for completion]","",C39/$C$42))</f>
        <v>1</v>
      </c>
      <c r="G39" s="50"/>
      <c r="H39"/>
      <c r="I39" s="42"/>
      <c r="L39" s="73"/>
      <c r="M39" s="51"/>
      <c r="N39" s="50"/>
    </row>
    <row r="40" spans="1:14" x14ac:dyDescent="0.25">
      <c r="A40" s="25" t="s">
        <v>468</v>
      </c>
      <c r="B40" s="42" t="s">
        <v>469</v>
      </c>
      <c r="C40" s="86">
        <v>0</v>
      </c>
      <c r="E40" s="73"/>
      <c r="F40" s="93">
        <f>IF($C$42=0,"",IF(C40="[for completion]","",C40/$C$42))</f>
        <v>0</v>
      </c>
      <c r="G40" s="50"/>
      <c r="H40"/>
      <c r="I40" s="42"/>
      <c r="L40" s="73"/>
      <c r="M40" s="51"/>
      <c r="N40" s="50"/>
    </row>
    <row r="41" spans="1:14" x14ac:dyDescent="0.25">
      <c r="A41" s="25" t="s">
        <v>470</v>
      </c>
      <c r="B41" s="42" t="s">
        <v>85</v>
      </c>
      <c r="C41" s="86"/>
      <c r="E41" s="62"/>
      <c r="F41" s="93">
        <f>IF($C$42=0,"",IF(C41="[for completion]","",C41/$C$42))</f>
        <v>0</v>
      </c>
      <c r="G41" s="50"/>
      <c r="H41"/>
      <c r="I41" s="42"/>
      <c r="L41" s="62"/>
      <c r="M41" s="51"/>
      <c r="N41" s="50"/>
    </row>
    <row r="42" spans="1:14" x14ac:dyDescent="0.25">
      <c r="A42" s="25" t="s">
        <v>471</v>
      </c>
      <c r="B42" s="52" t="s">
        <v>87</v>
      </c>
      <c r="C42" s="88">
        <f>SUM(C39:C41)</f>
        <v>3673.80675911567</v>
      </c>
      <c r="D42" s="42"/>
      <c r="E42" s="62"/>
      <c r="F42" s="94">
        <f>SUM(F39:F41)</f>
        <v>1</v>
      </c>
      <c r="G42" s="50"/>
      <c r="H42"/>
      <c r="I42" s="42"/>
      <c r="L42" s="62"/>
      <c r="M42" s="51"/>
      <c r="N42" s="50"/>
    </row>
    <row r="43" spans="1:14" outlineLevel="1" x14ac:dyDescent="0.25">
      <c r="A43" s="25" t="s">
        <v>472</v>
      </c>
      <c r="B43" s="52"/>
      <c r="C43" s="42"/>
      <c r="D43" s="42"/>
      <c r="E43" s="62"/>
      <c r="F43" s="53"/>
      <c r="G43" s="50"/>
      <c r="H43"/>
      <c r="I43" s="42"/>
      <c r="L43" s="62"/>
      <c r="M43" s="51"/>
      <c r="N43" s="50"/>
    </row>
    <row r="44" spans="1:14" outlineLevel="1" x14ac:dyDescent="0.25">
      <c r="A44" s="25" t="s">
        <v>473</v>
      </c>
      <c r="B44" s="52"/>
      <c r="C44" s="42"/>
      <c r="D44" s="42"/>
      <c r="E44" s="62"/>
      <c r="F44" s="53"/>
      <c r="G44" s="50"/>
      <c r="H44"/>
      <c r="I44" s="42"/>
      <c r="L44" s="62"/>
      <c r="M44" s="51"/>
      <c r="N44" s="50"/>
    </row>
    <row r="45" spans="1:14" outlineLevel="1" x14ac:dyDescent="0.25">
      <c r="A45" s="25" t="s">
        <v>474</v>
      </c>
      <c r="B45" s="42"/>
      <c r="E45" s="62"/>
      <c r="F45" s="51"/>
      <c r="G45" s="50"/>
      <c r="H45"/>
      <c r="I45" s="42"/>
      <c r="L45" s="62"/>
      <c r="M45" s="51"/>
      <c r="N45" s="50"/>
    </row>
    <row r="46" spans="1:14" outlineLevel="1" x14ac:dyDescent="0.25">
      <c r="A46" s="25" t="s">
        <v>475</v>
      </c>
      <c r="B46" s="42"/>
      <c r="E46" s="62"/>
      <c r="F46" s="51"/>
      <c r="G46" s="50"/>
      <c r="H46"/>
      <c r="I46" s="42"/>
      <c r="L46" s="62"/>
      <c r="M46" s="51"/>
      <c r="N46" s="50"/>
    </row>
    <row r="47" spans="1:14" outlineLevel="1" x14ac:dyDescent="0.25">
      <c r="A47" s="25" t="s">
        <v>476</v>
      </c>
      <c r="B47" s="42"/>
      <c r="E47" s="62"/>
      <c r="F47" s="51"/>
      <c r="G47" s="50"/>
      <c r="H47"/>
      <c r="I47" s="42"/>
      <c r="L47" s="62"/>
      <c r="M47" s="51"/>
      <c r="N47" s="50"/>
    </row>
    <row r="48" spans="1:14" ht="15" customHeight="1" x14ac:dyDescent="0.25">
      <c r="A48" s="44"/>
      <c r="B48" s="45" t="s">
        <v>392</v>
      </c>
      <c r="C48" s="44" t="s">
        <v>445</v>
      </c>
      <c r="D48" s="44"/>
      <c r="E48" s="46"/>
      <c r="F48" s="47"/>
      <c r="G48" s="47"/>
      <c r="H48"/>
      <c r="I48" s="71"/>
      <c r="J48" s="39"/>
      <c r="K48" s="39"/>
      <c r="L48" s="31"/>
      <c r="M48" s="58"/>
      <c r="N48" s="58"/>
    </row>
    <row r="49" spans="1:14" x14ac:dyDescent="0.25">
      <c r="A49" s="25" t="s">
        <v>477</v>
      </c>
      <c r="B49" s="70" t="s">
        <v>393</v>
      </c>
      <c r="C49" s="82">
        <f>SUM(C50:C76)</f>
        <v>1.0000000000000004</v>
      </c>
      <c r="G49" s="25"/>
      <c r="H49"/>
      <c r="I49" s="31"/>
      <c r="N49" s="25"/>
    </row>
    <row r="50" spans="1:14" x14ac:dyDescent="0.25">
      <c r="A50" s="25" t="s">
        <v>478</v>
      </c>
      <c r="B50" s="25" t="s">
        <v>394</v>
      </c>
      <c r="C50" s="82">
        <v>0.98346030705854603</v>
      </c>
      <c r="G50" s="25"/>
      <c r="H50"/>
      <c r="N50" s="25"/>
    </row>
    <row r="51" spans="1:14" x14ac:dyDescent="0.25">
      <c r="A51" s="25" t="s">
        <v>479</v>
      </c>
      <c r="B51" s="25" t="s">
        <v>395</v>
      </c>
      <c r="C51" s="116">
        <v>0</v>
      </c>
      <c r="G51" s="25"/>
      <c r="H51"/>
      <c r="N51" s="25"/>
    </row>
    <row r="52" spans="1:14" x14ac:dyDescent="0.25">
      <c r="A52" s="25" t="s">
        <v>480</v>
      </c>
      <c r="B52" s="25" t="s">
        <v>396</v>
      </c>
      <c r="C52" s="116">
        <v>0</v>
      </c>
      <c r="G52" s="25"/>
      <c r="H52"/>
      <c r="N52" s="25"/>
    </row>
    <row r="53" spans="1:14" x14ac:dyDescent="0.25">
      <c r="A53" s="25" t="s">
        <v>481</v>
      </c>
      <c r="B53" s="25" t="s">
        <v>397</v>
      </c>
      <c r="C53" s="116">
        <v>1.0298737677314901E-2</v>
      </c>
      <c r="G53" s="25"/>
      <c r="H53"/>
      <c r="N53" s="25"/>
    </row>
    <row r="54" spans="1:14" x14ac:dyDescent="0.25">
      <c r="A54" s="25" t="s">
        <v>482</v>
      </c>
      <c r="B54" s="25" t="s">
        <v>398</v>
      </c>
      <c r="C54" s="116">
        <v>0</v>
      </c>
      <c r="G54" s="25"/>
      <c r="H54"/>
      <c r="N54" s="25"/>
    </row>
    <row r="55" spans="1:14" x14ac:dyDescent="0.25">
      <c r="A55" s="25" t="s">
        <v>483</v>
      </c>
      <c r="B55" s="25" t="s">
        <v>774</v>
      </c>
      <c r="C55" s="116">
        <v>0</v>
      </c>
      <c r="G55" s="25"/>
      <c r="H55"/>
      <c r="N55" s="25"/>
    </row>
    <row r="56" spans="1:14" x14ac:dyDescent="0.25">
      <c r="A56" s="25" t="s">
        <v>484</v>
      </c>
      <c r="B56" s="25" t="s">
        <v>399</v>
      </c>
      <c r="C56" s="116">
        <v>0</v>
      </c>
      <c r="G56" s="25"/>
      <c r="H56"/>
      <c r="N56" s="25"/>
    </row>
    <row r="57" spans="1:14" x14ac:dyDescent="0.25">
      <c r="A57" s="25" t="s">
        <v>485</v>
      </c>
      <c r="B57" s="25" t="s">
        <v>400</v>
      </c>
      <c r="C57" s="116">
        <v>0</v>
      </c>
      <c r="G57" s="25"/>
      <c r="H57"/>
      <c r="N57" s="25"/>
    </row>
    <row r="58" spans="1:14" x14ac:dyDescent="0.25">
      <c r="A58" s="25" t="s">
        <v>486</v>
      </c>
      <c r="B58" s="25" t="s">
        <v>401</v>
      </c>
      <c r="C58" s="116">
        <v>0</v>
      </c>
      <c r="G58" s="25"/>
      <c r="H58"/>
      <c r="N58" s="25"/>
    </row>
    <row r="59" spans="1:14" x14ac:dyDescent="0.25">
      <c r="A59" s="25" t="s">
        <v>487</v>
      </c>
      <c r="B59" s="25" t="s">
        <v>402</v>
      </c>
      <c r="C59" s="116">
        <v>0</v>
      </c>
      <c r="G59" s="25"/>
      <c r="H59"/>
      <c r="N59" s="25"/>
    </row>
    <row r="60" spans="1:14" x14ac:dyDescent="0.25">
      <c r="A60" s="25" t="s">
        <v>488</v>
      </c>
      <c r="B60" s="25" t="s">
        <v>403</v>
      </c>
      <c r="C60" s="116">
        <v>0</v>
      </c>
      <c r="G60" s="25"/>
      <c r="H60"/>
      <c r="N60" s="25"/>
    </row>
    <row r="61" spans="1:14" x14ac:dyDescent="0.25">
      <c r="A61" s="25" t="s">
        <v>489</v>
      </c>
      <c r="B61" s="25" t="s">
        <v>404</v>
      </c>
      <c r="C61" s="116">
        <v>0</v>
      </c>
      <c r="G61" s="25"/>
      <c r="H61"/>
      <c r="N61" s="25"/>
    </row>
    <row r="62" spans="1:14" x14ac:dyDescent="0.25">
      <c r="A62" s="25" t="s">
        <v>490</v>
      </c>
      <c r="B62" s="25" t="s">
        <v>405</v>
      </c>
      <c r="C62" s="116">
        <v>0</v>
      </c>
      <c r="G62" s="25"/>
      <c r="H62"/>
      <c r="N62" s="25"/>
    </row>
    <row r="63" spans="1:14" x14ac:dyDescent="0.25">
      <c r="A63" s="25" t="s">
        <v>491</v>
      </c>
      <c r="B63" s="25" t="s">
        <v>406</v>
      </c>
      <c r="C63" s="116">
        <v>6.2409552641393799E-3</v>
      </c>
      <c r="G63" s="25"/>
      <c r="H63"/>
      <c r="N63" s="25"/>
    </row>
    <row r="64" spans="1:14" x14ac:dyDescent="0.25">
      <c r="A64" s="25" t="s">
        <v>492</v>
      </c>
      <c r="B64" s="25" t="s">
        <v>407</v>
      </c>
      <c r="C64" s="116">
        <v>0</v>
      </c>
      <c r="G64" s="25"/>
      <c r="H64"/>
      <c r="N64" s="25"/>
    </row>
    <row r="65" spans="1:14" x14ac:dyDescent="0.25">
      <c r="A65" s="25" t="s">
        <v>493</v>
      </c>
      <c r="B65" s="25" t="s">
        <v>3</v>
      </c>
      <c r="C65" s="116">
        <v>0</v>
      </c>
      <c r="G65" s="25"/>
      <c r="H65"/>
      <c r="N65" s="25"/>
    </row>
    <row r="66" spans="1:14" x14ac:dyDescent="0.25">
      <c r="A66" s="25" t="s">
        <v>494</v>
      </c>
      <c r="B66" s="25" t="s">
        <v>408</v>
      </c>
      <c r="C66" s="116">
        <v>0</v>
      </c>
      <c r="G66" s="25"/>
      <c r="H66"/>
      <c r="N66" s="25"/>
    </row>
    <row r="67" spans="1:14" x14ac:dyDescent="0.25">
      <c r="A67" s="25" t="s">
        <v>495</v>
      </c>
      <c r="B67" s="25" t="s">
        <v>409</v>
      </c>
      <c r="C67" s="116">
        <v>0</v>
      </c>
      <c r="G67" s="25"/>
      <c r="H67"/>
      <c r="N67" s="25"/>
    </row>
    <row r="68" spans="1:14" x14ac:dyDescent="0.25">
      <c r="A68" s="25" t="s">
        <v>496</v>
      </c>
      <c r="B68" s="25" t="s">
        <v>410</v>
      </c>
      <c r="C68" s="116">
        <v>0</v>
      </c>
      <c r="G68" s="25"/>
      <c r="H68"/>
      <c r="N68" s="25"/>
    </row>
    <row r="69" spans="1:14" x14ac:dyDescent="0.25">
      <c r="A69" s="110" t="s">
        <v>497</v>
      </c>
      <c r="B69" s="25" t="s">
        <v>411</v>
      </c>
      <c r="C69" s="116">
        <v>0</v>
      </c>
      <c r="G69" s="25"/>
      <c r="H69"/>
      <c r="N69" s="25"/>
    </row>
    <row r="70" spans="1:14" x14ac:dyDescent="0.25">
      <c r="A70" s="110" t="s">
        <v>498</v>
      </c>
      <c r="B70" s="25" t="s">
        <v>412</v>
      </c>
      <c r="C70" s="116">
        <v>0</v>
      </c>
      <c r="G70" s="25"/>
      <c r="H70"/>
      <c r="N70" s="25"/>
    </row>
    <row r="71" spans="1:14" x14ac:dyDescent="0.25">
      <c r="A71" s="110" t="s">
        <v>499</v>
      </c>
      <c r="B71" s="25" t="s">
        <v>413</v>
      </c>
      <c r="C71" s="116">
        <v>0</v>
      </c>
      <c r="G71" s="25"/>
      <c r="H71"/>
      <c r="N71" s="25"/>
    </row>
    <row r="72" spans="1:14" x14ac:dyDescent="0.25">
      <c r="A72" s="110" t="s">
        <v>500</v>
      </c>
      <c r="B72" s="25" t="s">
        <v>414</v>
      </c>
      <c r="C72" s="116">
        <v>0</v>
      </c>
      <c r="G72" s="25"/>
      <c r="H72"/>
      <c r="N72" s="25"/>
    </row>
    <row r="73" spans="1:14" x14ac:dyDescent="0.25">
      <c r="A73" s="110" t="s">
        <v>501</v>
      </c>
      <c r="B73" s="25" t="s">
        <v>415</v>
      </c>
      <c r="C73" s="116">
        <v>0</v>
      </c>
      <c r="G73" s="25"/>
      <c r="H73"/>
      <c r="N73" s="25"/>
    </row>
    <row r="74" spans="1:14" x14ac:dyDescent="0.25">
      <c r="A74" s="110" t="s">
        <v>502</v>
      </c>
      <c r="B74" s="25" t="s">
        <v>416</v>
      </c>
      <c r="C74" s="116">
        <v>0</v>
      </c>
      <c r="G74" s="25"/>
      <c r="H74"/>
      <c r="N74" s="25"/>
    </row>
    <row r="75" spans="1:14" x14ac:dyDescent="0.25">
      <c r="A75" s="110" t="s">
        <v>503</v>
      </c>
      <c r="B75" s="25" t="s">
        <v>417</v>
      </c>
      <c r="C75" s="116">
        <v>0</v>
      </c>
      <c r="G75" s="25"/>
      <c r="H75"/>
      <c r="N75" s="25"/>
    </row>
    <row r="76" spans="1:14" x14ac:dyDescent="0.25">
      <c r="A76" s="110" t="s">
        <v>504</v>
      </c>
      <c r="B76" s="25" t="s">
        <v>6</v>
      </c>
      <c r="C76" s="116">
        <v>0</v>
      </c>
      <c r="G76" s="25"/>
      <c r="H76"/>
      <c r="N76" s="25"/>
    </row>
    <row r="77" spans="1:14" x14ac:dyDescent="0.25">
      <c r="A77" s="110" t="s">
        <v>505</v>
      </c>
      <c r="B77" s="70" t="s">
        <v>255</v>
      </c>
      <c r="C77" s="82">
        <f>SUM(C78:C80)</f>
        <v>0</v>
      </c>
      <c r="G77" s="25"/>
      <c r="H77"/>
      <c r="I77" s="31"/>
      <c r="N77" s="25"/>
    </row>
    <row r="78" spans="1:14" x14ac:dyDescent="0.25">
      <c r="A78" s="110" t="s">
        <v>506</v>
      </c>
      <c r="B78" s="25" t="s">
        <v>419</v>
      </c>
      <c r="C78" s="82">
        <v>0</v>
      </c>
      <c r="G78" s="25"/>
      <c r="H78"/>
      <c r="N78" s="25"/>
    </row>
    <row r="79" spans="1:14" x14ac:dyDescent="0.25">
      <c r="A79" s="110" t="s">
        <v>507</v>
      </c>
      <c r="B79" s="25" t="s">
        <v>420</v>
      </c>
      <c r="C79" s="116">
        <v>0</v>
      </c>
      <c r="G79" s="25"/>
      <c r="H79"/>
      <c r="N79" s="25"/>
    </row>
    <row r="80" spans="1:14" x14ac:dyDescent="0.25">
      <c r="A80" s="110" t="s">
        <v>508</v>
      </c>
      <c r="B80" s="25" t="s">
        <v>2</v>
      </c>
      <c r="C80" s="116">
        <v>0</v>
      </c>
      <c r="G80" s="25"/>
      <c r="H80"/>
      <c r="N80" s="25"/>
    </row>
    <row r="81" spans="1:14" x14ac:dyDescent="0.25">
      <c r="A81" s="110" t="s">
        <v>509</v>
      </c>
      <c r="B81" s="70" t="s">
        <v>85</v>
      </c>
      <c r="C81" s="82">
        <f>SUM(C82:C92)</f>
        <v>0</v>
      </c>
      <c r="G81" s="25"/>
      <c r="H81"/>
      <c r="I81" s="31"/>
      <c r="N81" s="25"/>
    </row>
    <row r="82" spans="1:14" x14ac:dyDescent="0.25">
      <c r="A82" s="110" t="s">
        <v>510</v>
      </c>
      <c r="B82" s="42" t="s">
        <v>257</v>
      </c>
      <c r="C82" s="82">
        <v>0</v>
      </c>
      <c r="G82" s="25"/>
      <c r="H82"/>
      <c r="I82" s="42"/>
      <c r="N82" s="25"/>
    </row>
    <row r="83" spans="1:14" x14ac:dyDescent="0.25">
      <c r="A83" s="110" t="s">
        <v>511</v>
      </c>
      <c r="B83" s="110" t="s">
        <v>418</v>
      </c>
      <c r="C83" s="116">
        <v>0</v>
      </c>
      <c r="D83" s="110"/>
      <c r="E83" s="110"/>
      <c r="F83" s="110"/>
      <c r="G83" s="110"/>
      <c r="H83" s="107"/>
      <c r="I83" s="109"/>
      <c r="J83" s="110"/>
      <c r="K83" s="110"/>
      <c r="L83" s="110"/>
      <c r="M83" s="110"/>
      <c r="N83" s="110"/>
    </row>
    <row r="84" spans="1:14" x14ac:dyDescent="0.25">
      <c r="A84" s="110" t="s">
        <v>512</v>
      </c>
      <c r="B84" s="42" t="s">
        <v>259</v>
      </c>
      <c r="C84" s="116">
        <v>0</v>
      </c>
      <c r="G84" s="25"/>
      <c r="H84"/>
      <c r="I84" s="42"/>
      <c r="N84" s="25"/>
    </row>
    <row r="85" spans="1:14" x14ac:dyDescent="0.25">
      <c r="A85" s="110" t="s">
        <v>513</v>
      </c>
      <c r="B85" s="42" t="s">
        <v>261</v>
      </c>
      <c r="C85" s="116">
        <v>0</v>
      </c>
      <c r="G85" s="25"/>
      <c r="H85"/>
      <c r="I85" s="42"/>
      <c r="N85" s="25"/>
    </row>
    <row r="86" spans="1:14" x14ac:dyDescent="0.25">
      <c r="A86" s="110" t="s">
        <v>514</v>
      </c>
      <c r="B86" s="42" t="s">
        <v>11</v>
      </c>
      <c r="C86" s="116">
        <v>0</v>
      </c>
      <c r="G86" s="25"/>
      <c r="H86"/>
      <c r="I86" s="42"/>
      <c r="N86" s="25"/>
    </row>
    <row r="87" spans="1:14" x14ac:dyDescent="0.25">
      <c r="A87" s="110" t="s">
        <v>515</v>
      </c>
      <c r="B87" s="42" t="s">
        <v>264</v>
      </c>
      <c r="C87" s="116">
        <v>0</v>
      </c>
      <c r="G87" s="25"/>
      <c r="H87"/>
      <c r="I87" s="42"/>
      <c r="N87" s="25"/>
    </row>
    <row r="88" spans="1:14" x14ac:dyDescent="0.25">
      <c r="A88" s="110" t="s">
        <v>516</v>
      </c>
      <c r="B88" s="42" t="s">
        <v>266</v>
      </c>
      <c r="C88" s="116">
        <v>0</v>
      </c>
      <c r="G88" s="25"/>
      <c r="H88"/>
      <c r="I88" s="42"/>
      <c r="N88" s="25"/>
    </row>
    <row r="89" spans="1:14" x14ac:dyDescent="0.25">
      <c r="A89" s="110" t="s">
        <v>517</v>
      </c>
      <c r="B89" s="42" t="s">
        <v>268</v>
      </c>
      <c r="C89" s="116">
        <v>0</v>
      </c>
      <c r="G89" s="25"/>
      <c r="H89"/>
      <c r="I89" s="42"/>
      <c r="N89" s="25"/>
    </row>
    <row r="90" spans="1:14" x14ac:dyDescent="0.25">
      <c r="A90" s="110" t="s">
        <v>518</v>
      </c>
      <c r="B90" s="42" t="s">
        <v>270</v>
      </c>
      <c r="C90" s="116">
        <v>0</v>
      </c>
      <c r="G90" s="25"/>
      <c r="H90"/>
      <c r="I90" s="42"/>
      <c r="N90" s="25"/>
    </row>
    <row r="91" spans="1:14" x14ac:dyDescent="0.25">
      <c r="A91" s="110" t="s">
        <v>519</v>
      </c>
      <c r="B91" s="42" t="s">
        <v>272</v>
      </c>
      <c r="C91" s="116">
        <v>0</v>
      </c>
      <c r="G91" s="25"/>
      <c r="H91"/>
      <c r="I91" s="42"/>
      <c r="N91" s="25"/>
    </row>
    <row r="92" spans="1:14" x14ac:dyDescent="0.25">
      <c r="A92" s="110" t="s">
        <v>520</v>
      </c>
      <c r="B92" s="42" t="s">
        <v>85</v>
      </c>
      <c r="C92" s="116">
        <v>0</v>
      </c>
      <c r="G92" s="25"/>
      <c r="H92"/>
      <c r="I92" s="42"/>
      <c r="N92" s="25"/>
    </row>
    <row r="93" spans="1:14" outlineLevel="1" x14ac:dyDescent="0.25">
      <c r="A93" s="25" t="s">
        <v>521</v>
      </c>
      <c r="B93" s="54" t="s">
        <v>89</v>
      </c>
      <c r="C93" s="82"/>
      <c r="G93" s="25"/>
      <c r="H93"/>
      <c r="I93" s="42"/>
      <c r="N93" s="25"/>
    </row>
    <row r="94" spans="1:14" outlineLevel="1" x14ac:dyDescent="0.25">
      <c r="A94" s="25" t="s">
        <v>522</v>
      </c>
      <c r="B94" s="54" t="s">
        <v>89</v>
      </c>
      <c r="C94" s="82"/>
      <c r="G94" s="25"/>
      <c r="H94"/>
      <c r="I94" s="42"/>
      <c r="N94" s="25"/>
    </row>
    <row r="95" spans="1:14" outlineLevel="1" x14ac:dyDescent="0.25">
      <c r="A95" s="25" t="s">
        <v>523</v>
      </c>
      <c r="B95" s="54" t="s">
        <v>89</v>
      </c>
      <c r="C95" s="82"/>
      <c r="G95" s="25"/>
      <c r="H95"/>
      <c r="I95" s="42"/>
      <c r="N95" s="25"/>
    </row>
    <row r="96" spans="1:14" outlineLevel="1" x14ac:dyDescent="0.25">
      <c r="A96" s="25" t="s">
        <v>524</v>
      </c>
      <c r="B96" s="54" t="s">
        <v>89</v>
      </c>
      <c r="C96" s="82"/>
      <c r="G96" s="25"/>
      <c r="H96"/>
      <c r="I96" s="42"/>
      <c r="N96" s="25"/>
    </row>
    <row r="97" spans="1:14" outlineLevel="1" x14ac:dyDescent="0.25">
      <c r="A97" s="25" t="s">
        <v>525</v>
      </c>
      <c r="B97" s="54" t="s">
        <v>89</v>
      </c>
      <c r="C97" s="82"/>
      <c r="G97" s="25"/>
      <c r="H97"/>
      <c r="I97" s="42"/>
      <c r="N97" s="25"/>
    </row>
    <row r="98" spans="1:14" outlineLevel="1" x14ac:dyDescent="0.25">
      <c r="A98" s="25" t="s">
        <v>526</v>
      </c>
      <c r="B98" s="54" t="s">
        <v>89</v>
      </c>
      <c r="C98" s="82"/>
      <c r="G98" s="25"/>
      <c r="H98"/>
      <c r="I98" s="42"/>
      <c r="N98" s="25"/>
    </row>
    <row r="99" spans="1:14" outlineLevel="1" x14ac:dyDescent="0.25">
      <c r="A99" s="25" t="s">
        <v>527</v>
      </c>
      <c r="B99" s="54" t="s">
        <v>89</v>
      </c>
      <c r="C99" s="82"/>
      <c r="G99" s="25"/>
      <c r="H99"/>
      <c r="I99" s="42"/>
      <c r="N99" s="25"/>
    </row>
    <row r="100" spans="1:14" outlineLevel="1" x14ac:dyDescent="0.25">
      <c r="A100" s="25" t="s">
        <v>528</v>
      </c>
      <c r="B100" s="54" t="s">
        <v>89</v>
      </c>
      <c r="C100" s="82"/>
      <c r="G100" s="25"/>
      <c r="H100"/>
      <c r="I100" s="42"/>
      <c r="N100" s="25"/>
    </row>
    <row r="101" spans="1:14" outlineLevel="1" x14ac:dyDescent="0.25">
      <c r="A101" s="25" t="s">
        <v>529</v>
      </c>
      <c r="B101" s="54" t="s">
        <v>89</v>
      </c>
      <c r="C101" s="82"/>
      <c r="G101" s="25"/>
      <c r="H101"/>
      <c r="I101" s="42"/>
      <c r="N101" s="25"/>
    </row>
    <row r="102" spans="1:14" outlineLevel="1" x14ac:dyDescent="0.25">
      <c r="A102" s="25" t="s">
        <v>530</v>
      </c>
      <c r="B102" s="54" t="s">
        <v>89</v>
      </c>
      <c r="C102" s="82"/>
      <c r="G102" s="25"/>
      <c r="H102"/>
      <c r="I102" s="42"/>
      <c r="N102" s="25"/>
    </row>
    <row r="103" spans="1:14" ht="15" customHeight="1" x14ac:dyDescent="0.25">
      <c r="A103" s="44"/>
      <c r="B103" s="92" t="s">
        <v>694</v>
      </c>
      <c r="C103" s="83" t="s">
        <v>445</v>
      </c>
      <c r="D103" s="44"/>
      <c r="E103" s="46"/>
      <c r="F103" s="44"/>
      <c r="G103" s="47"/>
      <c r="H103"/>
      <c r="I103" s="71"/>
      <c r="J103" s="39"/>
      <c r="K103" s="39"/>
      <c r="L103" s="31"/>
      <c r="M103" s="39"/>
      <c r="N103" s="58"/>
    </row>
    <row r="104" spans="1:14" x14ac:dyDescent="0.25">
      <c r="A104" s="25" t="s">
        <v>531</v>
      </c>
      <c r="B104" s="42" t="s">
        <v>863</v>
      </c>
      <c r="C104" s="116">
        <v>0.19423031155621101</v>
      </c>
      <c r="G104" s="25"/>
      <c r="H104"/>
      <c r="I104" s="42"/>
      <c r="N104" s="25"/>
    </row>
    <row r="105" spans="1:14" x14ac:dyDescent="0.25">
      <c r="A105" s="25" t="s">
        <v>532</v>
      </c>
      <c r="B105" s="42" t="s">
        <v>864</v>
      </c>
      <c r="C105" s="116">
        <v>0.27438397415503801</v>
      </c>
      <c r="G105" s="25"/>
      <c r="H105"/>
      <c r="I105" s="42"/>
      <c r="N105" s="25"/>
    </row>
    <row r="106" spans="1:14" x14ac:dyDescent="0.25">
      <c r="A106" s="25" t="s">
        <v>533</v>
      </c>
      <c r="B106" s="42" t="s">
        <v>865</v>
      </c>
      <c r="C106" s="116">
        <v>9.7494465625625804E-2</v>
      </c>
      <c r="G106" s="25"/>
      <c r="H106"/>
      <c r="I106" s="42"/>
      <c r="N106" s="25"/>
    </row>
    <row r="107" spans="1:14" x14ac:dyDescent="0.25">
      <c r="A107" s="25" t="s">
        <v>534</v>
      </c>
      <c r="B107" s="42" t="s">
        <v>866</v>
      </c>
      <c r="C107" s="116">
        <v>8.0950574602129205E-2</v>
      </c>
      <c r="G107" s="25"/>
      <c r="H107"/>
      <c r="I107" s="42"/>
      <c r="N107" s="25"/>
    </row>
    <row r="108" spans="1:14" x14ac:dyDescent="0.25">
      <c r="A108" s="25" t="s">
        <v>535</v>
      </c>
      <c r="B108" s="42" t="s">
        <v>867</v>
      </c>
      <c r="C108" s="116">
        <v>0.22038229736988299</v>
      </c>
      <c r="G108" s="25"/>
      <c r="H108"/>
      <c r="I108" s="42"/>
      <c r="N108" s="25"/>
    </row>
    <row r="109" spans="1:14" x14ac:dyDescent="0.25">
      <c r="A109" s="25" t="s">
        <v>536</v>
      </c>
      <c r="B109" s="42" t="s">
        <v>868</v>
      </c>
      <c r="C109" s="116">
        <v>7.0330105408399304E-2</v>
      </c>
      <c r="G109" s="25"/>
      <c r="H109"/>
      <c r="I109" s="42"/>
      <c r="N109" s="25"/>
    </row>
    <row r="110" spans="1:14" x14ac:dyDescent="0.25">
      <c r="A110" s="25" t="s">
        <v>537</v>
      </c>
      <c r="B110" s="42" t="s">
        <v>869</v>
      </c>
      <c r="C110" s="116">
        <v>1.6805202660561399E-2</v>
      </c>
      <c r="G110" s="25"/>
      <c r="H110"/>
      <c r="I110" s="42"/>
      <c r="N110" s="25"/>
    </row>
    <row r="111" spans="1:14" x14ac:dyDescent="0.25">
      <c r="A111" s="25" t="s">
        <v>538</v>
      </c>
      <c r="B111" s="42" t="s">
        <v>870</v>
      </c>
      <c r="C111" s="116">
        <v>1.46357529316421E-2</v>
      </c>
      <c r="G111" s="25"/>
      <c r="H111"/>
      <c r="I111" s="42"/>
      <c r="N111" s="25"/>
    </row>
    <row r="112" spans="1:14" x14ac:dyDescent="0.25">
      <c r="A112" s="25" t="s">
        <v>539</v>
      </c>
      <c r="B112" s="42" t="s">
        <v>871</v>
      </c>
      <c r="C112" s="116">
        <v>3.07873156905056E-2</v>
      </c>
      <c r="G112" s="25"/>
      <c r="H112"/>
      <c r="I112" s="42"/>
      <c r="N112" s="25"/>
    </row>
    <row r="113" spans="1:14" x14ac:dyDescent="0.25">
      <c r="A113" s="25" t="s">
        <v>540</v>
      </c>
      <c r="B113" s="42"/>
      <c r="C113" s="82"/>
      <c r="G113" s="25"/>
      <c r="H113"/>
      <c r="I113" s="42"/>
      <c r="N113" s="25"/>
    </row>
    <row r="114" spans="1:14" x14ac:dyDescent="0.25">
      <c r="A114" s="25" t="s">
        <v>541</v>
      </c>
      <c r="B114" s="42"/>
      <c r="C114" s="82"/>
      <c r="G114" s="25"/>
      <c r="H114"/>
      <c r="I114" s="42"/>
      <c r="N114" s="25"/>
    </row>
    <row r="115" spans="1:14" x14ac:dyDescent="0.25">
      <c r="A115" s="25" t="s">
        <v>542</v>
      </c>
      <c r="B115" s="42"/>
      <c r="C115" s="82"/>
      <c r="G115" s="25"/>
      <c r="H115"/>
      <c r="I115" s="42"/>
      <c r="N115" s="25"/>
    </row>
    <row r="116" spans="1:14" x14ac:dyDescent="0.25">
      <c r="A116" s="25" t="s">
        <v>543</v>
      </c>
      <c r="B116" s="42"/>
      <c r="C116" s="82"/>
      <c r="G116" s="25"/>
      <c r="H116"/>
      <c r="I116" s="42"/>
      <c r="N116" s="25"/>
    </row>
    <row r="117" spans="1:14" x14ac:dyDescent="0.25">
      <c r="A117" s="25" t="s">
        <v>544</v>
      </c>
      <c r="B117" s="42"/>
      <c r="C117" s="82"/>
      <c r="G117" s="25"/>
      <c r="H117"/>
      <c r="I117" s="42"/>
      <c r="N117" s="25"/>
    </row>
    <row r="118" spans="1:14" x14ac:dyDescent="0.25">
      <c r="A118" s="25" t="s">
        <v>545</v>
      </c>
      <c r="B118" s="42"/>
      <c r="C118" s="82"/>
      <c r="G118" s="25"/>
      <c r="H118"/>
      <c r="I118" s="42"/>
      <c r="N118" s="25"/>
    </row>
    <row r="119" spans="1:14" x14ac:dyDescent="0.25">
      <c r="A119" s="25" t="s">
        <v>546</v>
      </c>
      <c r="B119" s="42"/>
      <c r="C119" s="82"/>
      <c r="G119" s="25"/>
      <c r="H119"/>
      <c r="I119" s="42"/>
      <c r="N119" s="25"/>
    </row>
    <row r="120" spans="1:14" x14ac:dyDescent="0.25">
      <c r="A120" s="25" t="s">
        <v>547</v>
      </c>
      <c r="B120" s="42"/>
      <c r="C120" s="82"/>
      <c r="G120" s="25"/>
      <c r="H120"/>
      <c r="I120" s="42"/>
      <c r="N120" s="25"/>
    </row>
    <row r="121" spans="1:14" x14ac:dyDescent="0.25">
      <c r="A121" s="25" t="s">
        <v>548</v>
      </c>
      <c r="B121" s="42"/>
      <c r="C121" s="82"/>
      <c r="G121" s="25"/>
      <c r="H121"/>
      <c r="I121" s="42"/>
      <c r="N121" s="25"/>
    </row>
    <row r="122" spans="1:14" x14ac:dyDescent="0.25">
      <c r="A122" s="25" t="s">
        <v>549</v>
      </c>
      <c r="B122" s="42"/>
      <c r="C122" s="82"/>
      <c r="G122" s="25"/>
      <c r="H122"/>
      <c r="I122" s="42"/>
      <c r="N122" s="25"/>
    </row>
    <row r="123" spans="1:14" x14ac:dyDescent="0.25">
      <c r="A123" s="25" t="s">
        <v>550</v>
      </c>
      <c r="B123" s="42"/>
      <c r="C123" s="82"/>
      <c r="G123" s="25"/>
      <c r="H123"/>
      <c r="I123" s="42"/>
      <c r="N123" s="25"/>
    </row>
    <row r="124" spans="1:14" x14ac:dyDescent="0.25">
      <c r="A124" s="25" t="s">
        <v>551</v>
      </c>
      <c r="B124" s="42"/>
      <c r="C124" s="82"/>
      <c r="G124" s="25"/>
      <c r="H124"/>
      <c r="I124" s="42"/>
      <c r="N124" s="25"/>
    </row>
    <row r="125" spans="1:14" x14ac:dyDescent="0.25">
      <c r="A125" s="25" t="s">
        <v>552</v>
      </c>
      <c r="B125" s="42"/>
      <c r="C125" s="82"/>
      <c r="G125" s="25"/>
      <c r="H125"/>
      <c r="I125" s="42"/>
      <c r="N125" s="25"/>
    </row>
    <row r="126" spans="1:14" x14ac:dyDescent="0.25">
      <c r="A126" s="25" t="s">
        <v>553</v>
      </c>
      <c r="B126" s="42"/>
      <c r="C126" s="82"/>
      <c r="G126" s="25"/>
      <c r="H126"/>
      <c r="I126" s="42"/>
      <c r="N126" s="25"/>
    </row>
    <row r="127" spans="1:14" x14ac:dyDescent="0.25">
      <c r="A127" s="25" t="s">
        <v>554</v>
      </c>
      <c r="B127" s="42"/>
      <c r="C127" s="82"/>
      <c r="G127" s="25"/>
      <c r="H127"/>
      <c r="I127" s="42"/>
      <c r="N127" s="25"/>
    </row>
    <row r="128" spans="1:14" x14ac:dyDescent="0.25">
      <c r="A128" s="25" t="s">
        <v>555</v>
      </c>
      <c r="B128" s="42"/>
      <c r="G128" s="25"/>
      <c r="H128"/>
      <c r="I128" s="42"/>
      <c r="N128" s="25"/>
    </row>
    <row r="129" spans="1:14" x14ac:dyDescent="0.25">
      <c r="A129" s="44"/>
      <c r="B129" s="45" t="s">
        <v>421</v>
      </c>
      <c r="C129" s="44" t="s">
        <v>445</v>
      </c>
      <c r="D129" s="44"/>
      <c r="E129" s="44"/>
      <c r="F129" s="47"/>
      <c r="G129" s="47"/>
      <c r="H129"/>
      <c r="I129" s="71"/>
      <c r="J129" s="39"/>
      <c r="K129" s="39"/>
      <c r="L129" s="39"/>
      <c r="M129" s="58"/>
      <c r="N129" s="58"/>
    </row>
    <row r="130" spans="1:14" x14ac:dyDescent="0.25">
      <c r="A130" s="25" t="s">
        <v>556</v>
      </c>
      <c r="B130" s="25" t="s">
        <v>422</v>
      </c>
      <c r="C130" s="82">
        <v>0.49655351368830097</v>
      </c>
      <c r="D130"/>
      <c r="E130"/>
      <c r="F130"/>
      <c r="G130"/>
      <c r="H130"/>
      <c r="K130" s="67"/>
      <c r="L130" s="67"/>
      <c r="M130" s="67"/>
      <c r="N130" s="67"/>
    </row>
    <row r="131" spans="1:14" x14ac:dyDescent="0.25">
      <c r="A131" s="25" t="s">
        <v>557</v>
      </c>
      <c r="B131" s="25" t="s">
        <v>423</v>
      </c>
      <c r="C131" s="116">
        <v>0.50344648631169597</v>
      </c>
      <c r="D131"/>
      <c r="E131"/>
      <c r="F131"/>
      <c r="G131"/>
      <c r="H131"/>
      <c r="K131" s="67"/>
      <c r="L131" s="67"/>
      <c r="M131" s="67"/>
      <c r="N131" s="67"/>
    </row>
    <row r="132" spans="1:14" x14ac:dyDescent="0.25">
      <c r="A132" s="25" t="s">
        <v>558</v>
      </c>
      <c r="B132" s="25" t="s">
        <v>85</v>
      </c>
      <c r="C132" s="82"/>
      <c r="D132"/>
      <c r="E132"/>
      <c r="F132"/>
      <c r="G132"/>
      <c r="H132"/>
      <c r="K132" s="67"/>
      <c r="L132" s="67"/>
      <c r="M132" s="67"/>
      <c r="N132" s="67"/>
    </row>
    <row r="133" spans="1:14" outlineLevel="1" x14ac:dyDescent="0.25">
      <c r="A133" s="25" t="s">
        <v>559</v>
      </c>
      <c r="C133" s="82"/>
      <c r="D133"/>
      <c r="E133"/>
      <c r="F133"/>
      <c r="G133"/>
      <c r="H133"/>
      <c r="K133" s="67"/>
      <c r="L133" s="67"/>
      <c r="M133" s="67"/>
      <c r="N133" s="67"/>
    </row>
    <row r="134" spans="1:14" outlineLevel="1" x14ac:dyDescent="0.25">
      <c r="A134" s="25" t="s">
        <v>560</v>
      </c>
      <c r="C134" s="82"/>
      <c r="D134"/>
      <c r="E134"/>
      <c r="F134"/>
      <c r="G134"/>
      <c r="H134"/>
      <c r="K134" s="67"/>
      <c r="L134" s="67"/>
      <c r="M134" s="67"/>
      <c r="N134" s="67"/>
    </row>
    <row r="135" spans="1:14" outlineLevel="1" x14ac:dyDescent="0.25">
      <c r="A135" s="25" t="s">
        <v>561</v>
      </c>
      <c r="C135" s="82"/>
      <c r="D135"/>
      <c r="E135"/>
      <c r="F135"/>
      <c r="G135"/>
      <c r="H135"/>
      <c r="K135" s="67"/>
      <c r="L135" s="67"/>
      <c r="M135" s="67"/>
      <c r="N135" s="67"/>
    </row>
    <row r="136" spans="1:14" outlineLevel="1" x14ac:dyDescent="0.25">
      <c r="A136" s="25" t="s">
        <v>562</v>
      </c>
      <c r="C136" s="82"/>
      <c r="D136"/>
      <c r="E136"/>
      <c r="F136"/>
      <c r="G136"/>
      <c r="H136"/>
      <c r="K136" s="67"/>
      <c r="L136" s="67"/>
      <c r="M136" s="67"/>
      <c r="N136" s="67"/>
    </row>
    <row r="137" spans="1:14" x14ac:dyDescent="0.25">
      <c r="A137" s="44"/>
      <c r="B137" s="45" t="s">
        <v>424</v>
      </c>
      <c r="C137" s="44" t="s">
        <v>445</v>
      </c>
      <c r="D137" s="44"/>
      <c r="E137" s="44"/>
      <c r="F137" s="47"/>
      <c r="G137" s="47"/>
      <c r="H137"/>
      <c r="I137" s="71"/>
      <c r="J137" s="39"/>
      <c r="K137" s="39"/>
      <c r="L137" s="39"/>
      <c r="M137" s="58"/>
      <c r="N137" s="58"/>
    </row>
    <row r="138" spans="1:14" x14ac:dyDescent="0.25">
      <c r="A138" s="25" t="s">
        <v>563</v>
      </c>
      <c r="B138" s="25" t="s">
        <v>425</v>
      </c>
      <c r="C138" s="82">
        <v>0.206672216582102</v>
      </c>
      <c r="D138" s="73"/>
      <c r="E138" s="73"/>
      <c r="F138" s="62"/>
      <c r="G138" s="50"/>
      <c r="H138"/>
      <c r="K138" s="73"/>
      <c r="L138" s="73"/>
      <c r="M138" s="62"/>
      <c r="N138" s="50"/>
    </row>
    <row r="139" spans="1:14" x14ac:dyDescent="0.25">
      <c r="A139" s="25" t="s">
        <v>564</v>
      </c>
      <c r="B139" s="25" t="s">
        <v>426</v>
      </c>
      <c r="C139" s="116">
        <v>0.79331743752241801</v>
      </c>
      <c r="D139" s="73"/>
      <c r="E139" s="73"/>
      <c r="F139" s="62"/>
      <c r="G139" s="50"/>
      <c r="H139"/>
      <c r="K139" s="73"/>
      <c r="L139" s="73"/>
      <c r="M139" s="62"/>
      <c r="N139" s="50"/>
    </row>
    <row r="140" spans="1:14" x14ac:dyDescent="0.25">
      <c r="A140" s="25" t="s">
        <v>565</v>
      </c>
      <c r="B140" s="25" t="s">
        <v>85</v>
      </c>
      <c r="C140" s="116">
        <v>1.03458954777386E-5</v>
      </c>
      <c r="D140" s="73"/>
      <c r="E140" s="73"/>
      <c r="F140" s="62"/>
      <c r="G140" s="50"/>
      <c r="H140"/>
      <c r="K140" s="73"/>
      <c r="L140" s="73"/>
      <c r="M140" s="62"/>
      <c r="N140" s="50"/>
    </row>
    <row r="141" spans="1:14" outlineLevel="1" x14ac:dyDescent="0.25">
      <c r="A141" s="25" t="s">
        <v>566</v>
      </c>
      <c r="C141" s="82"/>
      <c r="D141" s="73"/>
      <c r="E141" s="73"/>
      <c r="F141" s="62"/>
      <c r="G141" s="50"/>
      <c r="H141"/>
      <c r="K141" s="73"/>
      <c r="L141" s="73"/>
      <c r="M141" s="62"/>
      <c r="N141" s="50"/>
    </row>
    <row r="142" spans="1:14" outlineLevel="1" x14ac:dyDescent="0.25">
      <c r="A142" s="25" t="s">
        <v>567</v>
      </c>
      <c r="C142" s="82"/>
      <c r="D142" s="73"/>
      <c r="E142" s="73"/>
      <c r="F142" s="62"/>
      <c r="G142" s="50"/>
      <c r="H142"/>
      <c r="K142" s="73"/>
      <c r="L142" s="73"/>
      <c r="M142" s="62"/>
      <c r="N142" s="50"/>
    </row>
    <row r="143" spans="1:14" outlineLevel="1" x14ac:dyDescent="0.25">
      <c r="A143" s="25" t="s">
        <v>568</v>
      </c>
      <c r="C143" s="82"/>
      <c r="D143" s="73"/>
      <c r="E143" s="73"/>
      <c r="F143" s="62"/>
      <c r="G143" s="50"/>
      <c r="H143"/>
      <c r="K143" s="73"/>
      <c r="L143" s="73"/>
      <c r="M143" s="62"/>
      <c r="N143" s="50"/>
    </row>
    <row r="144" spans="1:14" outlineLevel="1" x14ac:dyDescent="0.25">
      <c r="A144" s="25" t="s">
        <v>569</v>
      </c>
      <c r="C144" s="82"/>
      <c r="D144" s="73"/>
      <c r="E144" s="73"/>
      <c r="F144" s="62"/>
      <c r="G144" s="50"/>
      <c r="H144"/>
      <c r="K144" s="73"/>
      <c r="L144" s="73"/>
      <c r="M144" s="62"/>
      <c r="N144" s="50"/>
    </row>
    <row r="145" spans="1:14" outlineLevel="1" x14ac:dyDescent="0.25">
      <c r="A145" s="25" t="s">
        <v>570</v>
      </c>
      <c r="C145" s="82"/>
      <c r="D145" s="73"/>
      <c r="E145" s="73"/>
      <c r="F145" s="62"/>
      <c r="G145" s="50"/>
      <c r="H145"/>
      <c r="K145" s="73"/>
      <c r="L145" s="73"/>
      <c r="M145" s="62"/>
      <c r="N145" s="50"/>
    </row>
    <row r="146" spans="1:14" outlineLevel="1" x14ac:dyDescent="0.25">
      <c r="A146" s="25" t="s">
        <v>571</v>
      </c>
      <c r="C146" s="82"/>
      <c r="D146" s="73"/>
      <c r="E146" s="73"/>
      <c r="F146" s="62"/>
      <c r="G146" s="50"/>
      <c r="H146"/>
      <c r="K146" s="73"/>
      <c r="L146" s="73"/>
      <c r="M146" s="62"/>
      <c r="N146" s="50"/>
    </row>
    <row r="147" spans="1:14" x14ac:dyDescent="0.25">
      <c r="A147" s="44"/>
      <c r="B147" s="45" t="s">
        <v>572</v>
      </c>
      <c r="C147" s="44" t="s">
        <v>57</v>
      </c>
      <c r="D147" s="44"/>
      <c r="E147" s="44"/>
      <c r="F147" s="44" t="s">
        <v>445</v>
      </c>
      <c r="G147" s="47"/>
      <c r="H147"/>
      <c r="I147" s="71"/>
      <c r="J147" s="39"/>
      <c r="K147" s="39"/>
      <c r="L147" s="39"/>
      <c r="M147" s="39"/>
      <c r="N147" s="58"/>
    </row>
    <row r="148" spans="1:14" x14ac:dyDescent="0.25">
      <c r="A148" s="25" t="s">
        <v>573</v>
      </c>
      <c r="B148" s="42" t="s">
        <v>574</v>
      </c>
      <c r="C148" s="86">
        <v>581.01915220000001</v>
      </c>
      <c r="D148" s="73"/>
      <c r="E148" s="73"/>
      <c r="F148" s="93">
        <f>IF($C$152=0,"",IF(C148="[for completion]","",C148/$C$152))</f>
        <v>0.15815180010716157</v>
      </c>
      <c r="G148" s="50"/>
      <c r="H148"/>
      <c r="I148" s="42"/>
      <c r="K148" s="73"/>
      <c r="L148" s="73"/>
      <c r="M148" s="51"/>
      <c r="N148" s="50"/>
    </row>
    <row r="149" spans="1:14" x14ac:dyDescent="0.25">
      <c r="A149" s="25" t="s">
        <v>575</v>
      </c>
      <c r="B149" s="42" t="s">
        <v>576</v>
      </c>
      <c r="C149" s="106">
        <v>1336.2497623544</v>
      </c>
      <c r="D149" s="73"/>
      <c r="E149" s="73"/>
      <c r="F149" s="93">
        <f>IF($C$152=0,"",IF(C149="[for completion]","",C149/$C$152))</f>
        <v>0.36372347539478445</v>
      </c>
      <c r="G149" s="50"/>
      <c r="H149"/>
      <c r="I149" s="42"/>
      <c r="K149" s="73"/>
      <c r="L149" s="73"/>
      <c r="M149" s="51"/>
      <c r="N149" s="50"/>
    </row>
    <row r="150" spans="1:14" x14ac:dyDescent="0.25">
      <c r="A150" s="25" t="s">
        <v>577</v>
      </c>
      <c r="B150" s="42" t="s">
        <v>578</v>
      </c>
      <c r="C150" s="106">
        <v>1573.43168091798</v>
      </c>
      <c r="D150" s="73"/>
      <c r="E150" s="73"/>
      <c r="F150" s="93">
        <f>IF($C$152=0,"",IF(C150="[for completion]","",C150/$C$152))</f>
        <v>0.428283735124034</v>
      </c>
      <c r="G150" s="50"/>
      <c r="H150"/>
      <c r="I150" s="42"/>
      <c r="K150" s="73"/>
      <c r="L150" s="73"/>
      <c r="M150" s="51"/>
      <c r="N150" s="50"/>
    </row>
    <row r="151" spans="1:14" ht="15" customHeight="1" x14ac:dyDescent="0.25">
      <c r="A151" s="25" t="s">
        <v>579</v>
      </c>
      <c r="B151" s="42" t="s">
        <v>580</v>
      </c>
      <c r="C151" s="106">
        <f>182.253580583697+0.852583059589961</f>
        <v>183.10616364328695</v>
      </c>
      <c r="D151" s="73"/>
      <c r="E151" s="73"/>
      <c r="F151" s="93">
        <f>IF($C$152=0,"",IF(C151="[for completion]","",C151/$C$152))</f>
        <v>4.9840989374020039E-2</v>
      </c>
      <c r="G151" s="50"/>
      <c r="H151"/>
      <c r="I151" s="42"/>
      <c r="K151" s="73"/>
      <c r="L151" s="73"/>
      <c r="M151" s="51"/>
      <c r="N151" s="50"/>
    </row>
    <row r="152" spans="1:14" ht="15" customHeight="1" x14ac:dyDescent="0.25">
      <c r="A152" s="25" t="s">
        <v>581</v>
      </c>
      <c r="B152" s="52" t="s">
        <v>87</v>
      </c>
      <c r="C152" s="88">
        <f>SUM(C148:C151)</f>
        <v>3673.8067591156669</v>
      </c>
      <c r="D152" s="73"/>
      <c r="E152" s="73"/>
      <c r="F152" s="82">
        <f>SUM(F148:F151)</f>
        <v>1</v>
      </c>
      <c r="G152" s="50"/>
      <c r="H152"/>
      <c r="I152" s="42"/>
      <c r="K152" s="73"/>
      <c r="L152" s="73"/>
      <c r="M152" s="51"/>
      <c r="N152" s="50"/>
    </row>
    <row r="153" spans="1:14" ht="15" customHeight="1" outlineLevel="1" x14ac:dyDescent="0.25">
      <c r="A153" s="25" t="s">
        <v>582</v>
      </c>
      <c r="B153" s="54" t="s">
        <v>583</v>
      </c>
      <c r="C153" s="106">
        <v>0</v>
      </c>
      <c r="D153" s="73"/>
      <c r="E153" s="73"/>
      <c r="F153" s="93">
        <f>IF($C$152=0,"",IF(C153="[for completion]","",C153/$C$152))</f>
        <v>0</v>
      </c>
      <c r="G153" s="50"/>
      <c r="H153"/>
      <c r="I153" s="42"/>
      <c r="K153" s="73"/>
      <c r="L153" s="73"/>
      <c r="M153" s="51"/>
      <c r="N153" s="50"/>
    </row>
    <row r="154" spans="1:14" ht="15" customHeight="1" outlineLevel="1" x14ac:dyDescent="0.25">
      <c r="A154" s="25" t="s">
        <v>584</v>
      </c>
      <c r="B154" s="54" t="s">
        <v>585</v>
      </c>
      <c r="C154" s="106">
        <v>76.701795880000006</v>
      </c>
      <c r="D154" s="73"/>
      <c r="E154" s="73"/>
      <c r="F154" s="93">
        <f t="shared" ref="F154:F159" si="2">IF($C$152=0,"",IF(C154="[for completion]","",C154/$C$152))</f>
        <v>2.0878015886296408E-2</v>
      </c>
      <c r="G154" s="50"/>
      <c r="H154"/>
      <c r="I154" s="42"/>
      <c r="K154" s="73"/>
      <c r="L154" s="73"/>
      <c r="M154" s="51"/>
      <c r="N154" s="50"/>
    </row>
    <row r="155" spans="1:14" ht="15" customHeight="1" outlineLevel="1" x14ac:dyDescent="0.25">
      <c r="A155" s="25" t="s">
        <v>586</v>
      </c>
      <c r="B155" s="54" t="s">
        <v>587</v>
      </c>
      <c r="C155" s="106">
        <v>504.31735631999999</v>
      </c>
      <c r="D155" s="73"/>
      <c r="E155" s="73"/>
      <c r="F155" s="93">
        <f t="shared" si="2"/>
        <v>0.13727378422086517</v>
      </c>
      <c r="G155" s="50"/>
      <c r="H155"/>
      <c r="I155" s="42"/>
      <c r="K155" s="73"/>
      <c r="L155" s="73"/>
      <c r="M155" s="51"/>
      <c r="N155" s="50"/>
    </row>
    <row r="156" spans="1:14" ht="15" customHeight="1" outlineLevel="1" x14ac:dyDescent="0.25">
      <c r="A156" s="25" t="s">
        <v>588</v>
      </c>
      <c r="B156" s="54" t="s">
        <v>589</v>
      </c>
      <c r="C156" s="106">
        <v>777.04508755940105</v>
      </c>
      <c r="D156" s="73"/>
      <c r="E156" s="73"/>
      <c r="F156" s="93">
        <f t="shared" si="2"/>
        <v>0.21150951547229607</v>
      </c>
      <c r="G156" s="50"/>
      <c r="H156"/>
      <c r="I156" s="42"/>
      <c r="K156" s="73"/>
      <c r="L156" s="73"/>
      <c r="M156" s="51"/>
      <c r="N156" s="50"/>
    </row>
    <row r="157" spans="1:14" ht="15" customHeight="1" outlineLevel="1" x14ac:dyDescent="0.25">
      <c r="A157" s="25" t="s">
        <v>590</v>
      </c>
      <c r="B157" s="54" t="s">
        <v>591</v>
      </c>
      <c r="C157" s="106">
        <v>559.20467479499996</v>
      </c>
      <c r="D157" s="73"/>
      <c r="E157" s="73"/>
      <c r="F157" s="93">
        <f t="shared" si="2"/>
        <v>0.15221395992248862</v>
      </c>
      <c r="G157" s="50"/>
      <c r="H157"/>
      <c r="I157" s="42"/>
      <c r="K157" s="73"/>
      <c r="L157" s="73"/>
      <c r="M157" s="51"/>
      <c r="N157" s="50"/>
    </row>
    <row r="158" spans="1:14" ht="15" customHeight="1" outlineLevel="1" x14ac:dyDescent="0.25">
      <c r="A158" s="25" t="s">
        <v>592</v>
      </c>
      <c r="B158" s="54" t="s">
        <v>593</v>
      </c>
      <c r="C158" s="106">
        <v>1324.82833219094</v>
      </c>
      <c r="D158" s="73"/>
      <c r="E158" s="73"/>
      <c r="F158" s="93">
        <f t="shared" si="2"/>
        <v>0.36061459381435823</v>
      </c>
      <c r="G158" s="50"/>
      <c r="H158"/>
      <c r="I158" s="42"/>
      <c r="K158" s="73"/>
      <c r="L158" s="73"/>
      <c r="M158" s="51"/>
      <c r="N158" s="50"/>
    </row>
    <row r="159" spans="1:14" ht="15" customHeight="1" outlineLevel="1" x14ac:dyDescent="0.25">
      <c r="A159" s="25" t="s">
        <v>594</v>
      </c>
      <c r="B159" s="54" t="s">
        <v>595</v>
      </c>
      <c r="C159" s="106">
        <v>248.60334872704399</v>
      </c>
      <c r="D159" s="73"/>
      <c r="E159" s="73"/>
      <c r="F159" s="93">
        <f t="shared" si="2"/>
        <v>6.7669141309676842E-2</v>
      </c>
      <c r="G159" s="50"/>
      <c r="H159"/>
      <c r="I159" s="42"/>
      <c r="K159" s="73"/>
      <c r="L159" s="73"/>
      <c r="M159" s="51"/>
      <c r="N159" s="50"/>
    </row>
    <row r="160" spans="1:14" ht="15" customHeight="1" outlineLevel="1" x14ac:dyDescent="0.25">
      <c r="A160" s="25" t="s">
        <v>596</v>
      </c>
      <c r="B160" s="54"/>
      <c r="D160" s="73"/>
      <c r="E160" s="73"/>
      <c r="F160" s="51"/>
      <c r="G160" s="50"/>
      <c r="H160"/>
      <c r="I160" s="42"/>
      <c r="K160" s="73"/>
      <c r="L160" s="73"/>
      <c r="M160" s="51"/>
      <c r="N160" s="50"/>
    </row>
    <row r="161" spans="1:14" ht="15" customHeight="1" outlineLevel="1" x14ac:dyDescent="0.25">
      <c r="A161" s="25" t="s">
        <v>597</v>
      </c>
      <c r="B161" s="54"/>
      <c r="D161" s="73"/>
      <c r="E161" s="73"/>
      <c r="F161" s="51"/>
      <c r="G161" s="50"/>
      <c r="H161"/>
      <c r="I161" s="42"/>
      <c r="K161" s="73"/>
      <c r="L161" s="73"/>
      <c r="M161" s="51"/>
      <c r="N161" s="50"/>
    </row>
    <row r="162" spans="1:14" ht="15" customHeight="1" outlineLevel="1" x14ac:dyDescent="0.25">
      <c r="A162" s="25" t="s">
        <v>598</v>
      </c>
      <c r="B162" s="54"/>
      <c r="D162" s="73"/>
      <c r="E162" s="73"/>
      <c r="F162" s="51"/>
      <c r="G162" s="50"/>
      <c r="H162"/>
      <c r="I162" s="42"/>
      <c r="K162" s="73"/>
      <c r="L162" s="73"/>
      <c r="M162" s="51"/>
      <c r="N162" s="50"/>
    </row>
    <row r="163" spans="1:14" ht="15" customHeight="1" outlineLevel="1" x14ac:dyDescent="0.25">
      <c r="A163" s="25" t="s">
        <v>599</v>
      </c>
      <c r="B163" s="54"/>
      <c r="D163" s="73"/>
      <c r="E163" s="73"/>
      <c r="F163" s="51"/>
      <c r="G163" s="50"/>
      <c r="H163"/>
      <c r="I163" s="42"/>
      <c r="K163" s="73"/>
      <c r="L163" s="73"/>
      <c r="M163" s="51"/>
      <c r="N163" s="50"/>
    </row>
    <row r="164" spans="1:14" ht="15" customHeight="1" outlineLevel="1" x14ac:dyDescent="0.25">
      <c r="A164" s="25" t="s">
        <v>600</v>
      </c>
      <c r="B164" s="42"/>
      <c r="D164" s="73"/>
      <c r="E164" s="73"/>
      <c r="F164" s="51"/>
      <c r="G164" s="50"/>
      <c r="H164"/>
      <c r="I164" s="42"/>
      <c r="K164" s="73"/>
      <c r="L164" s="73"/>
      <c r="M164" s="51"/>
      <c r="N164" s="50"/>
    </row>
    <row r="165" spans="1:14" outlineLevel="1" x14ac:dyDescent="0.25">
      <c r="A165" s="25" t="s">
        <v>601</v>
      </c>
      <c r="B165" s="55"/>
      <c r="C165" s="55"/>
      <c r="D165" s="55"/>
      <c r="E165" s="55"/>
      <c r="F165" s="51"/>
      <c r="G165" s="50"/>
      <c r="H165"/>
      <c r="I165" s="52"/>
      <c r="J165" s="42"/>
      <c r="K165" s="73"/>
      <c r="L165" s="73"/>
      <c r="M165" s="62"/>
      <c r="N165" s="50"/>
    </row>
    <row r="166" spans="1:14" ht="15" customHeight="1" x14ac:dyDescent="0.25">
      <c r="A166" s="44"/>
      <c r="B166" s="124" t="s">
        <v>602</v>
      </c>
      <c r="C166" s="44" t="s">
        <v>445</v>
      </c>
      <c r="D166" s="44"/>
      <c r="E166" s="44"/>
      <c r="F166" s="47"/>
      <c r="G166" s="47"/>
      <c r="H166"/>
      <c r="I166" s="71"/>
      <c r="J166" s="39"/>
      <c r="K166" s="39"/>
      <c r="L166" s="39"/>
      <c r="M166" s="58"/>
      <c r="N166" s="58"/>
    </row>
    <row r="167" spans="1:14" x14ac:dyDescent="0.25">
      <c r="A167" s="25" t="s">
        <v>603</v>
      </c>
      <c r="B167" s="115" t="s">
        <v>427</v>
      </c>
      <c r="C167" s="82">
        <v>0</v>
      </c>
      <c r="D167"/>
      <c r="E167" s="23"/>
      <c r="F167" s="23"/>
      <c r="G167"/>
      <c r="H167"/>
      <c r="K167" s="67"/>
      <c r="L167" s="23"/>
      <c r="M167" s="23"/>
      <c r="N167" s="67"/>
    </row>
    <row r="168" spans="1:14" outlineLevel="1" x14ac:dyDescent="0.25">
      <c r="A168" s="25" t="s">
        <v>604</v>
      </c>
      <c r="B168" s="104" t="s">
        <v>809</v>
      </c>
      <c r="C168" s="116">
        <v>0</v>
      </c>
      <c r="D168"/>
      <c r="E168" s="23"/>
      <c r="F168" s="23"/>
      <c r="G168"/>
      <c r="H168"/>
      <c r="K168" s="67"/>
      <c r="L168" s="23"/>
      <c r="M168" s="23"/>
      <c r="N168" s="67"/>
    </row>
    <row r="169" spans="1:14" outlineLevel="1" x14ac:dyDescent="0.25">
      <c r="A169" s="25" t="s">
        <v>605</v>
      </c>
      <c r="D169"/>
      <c r="E169" s="23"/>
      <c r="F169" s="23"/>
      <c r="G169"/>
      <c r="H169"/>
      <c r="K169" s="67"/>
      <c r="L169" s="23"/>
      <c r="M169" s="23"/>
      <c r="N169" s="67"/>
    </row>
    <row r="170" spans="1:14" outlineLevel="1" x14ac:dyDescent="0.25">
      <c r="A170" s="25" t="s">
        <v>606</v>
      </c>
      <c r="D170"/>
      <c r="E170" s="23"/>
      <c r="F170" s="23"/>
      <c r="G170"/>
      <c r="H170"/>
      <c r="K170" s="67"/>
      <c r="L170" s="23"/>
      <c r="M170" s="23"/>
      <c r="N170" s="67"/>
    </row>
    <row r="171" spans="1:14" outlineLevel="1" x14ac:dyDescent="0.25">
      <c r="A171" s="25" t="s">
        <v>607</v>
      </c>
      <c r="D171"/>
      <c r="E171" s="23"/>
      <c r="F171" s="23"/>
      <c r="G171"/>
      <c r="H171"/>
      <c r="K171" s="67"/>
      <c r="L171" s="23"/>
      <c r="M171" s="23"/>
      <c r="N171" s="67"/>
    </row>
    <row r="172" spans="1:14" x14ac:dyDescent="0.25">
      <c r="A172" s="44"/>
      <c r="B172" s="45" t="s">
        <v>608</v>
      </c>
      <c r="C172" s="44" t="s">
        <v>445</v>
      </c>
      <c r="D172" s="44"/>
      <c r="E172" s="44"/>
      <c r="F172" s="47"/>
      <c r="G172" s="47"/>
      <c r="H172"/>
      <c r="I172" s="71"/>
      <c r="J172" s="39"/>
      <c r="K172" s="39"/>
      <c r="L172" s="39"/>
      <c r="M172" s="58"/>
      <c r="N172" s="58"/>
    </row>
    <row r="173" spans="1:14" ht="15" customHeight="1" x14ac:dyDescent="0.25">
      <c r="A173" s="25" t="s">
        <v>609</v>
      </c>
      <c r="B173" s="25" t="s">
        <v>610</v>
      </c>
      <c r="C173" s="82">
        <v>0.26490937652121105</v>
      </c>
      <c r="D173"/>
      <c r="E173"/>
      <c r="F173"/>
      <c r="G173"/>
      <c r="H173"/>
      <c r="K173" s="67"/>
      <c r="L173" s="67"/>
      <c r="M173" s="67"/>
      <c r="N173" s="67"/>
    </row>
    <row r="174" spans="1:14" outlineLevel="1" x14ac:dyDescent="0.25">
      <c r="A174" s="25" t="s">
        <v>611</v>
      </c>
      <c r="D174"/>
      <c r="E174"/>
      <c r="F174"/>
      <c r="G174"/>
      <c r="H174"/>
      <c r="K174" s="67"/>
      <c r="L174" s="67"/>
      <c r="M174" s="67"/>
      <c r="N174" s="67"/>
    </row>
    <row r="175" spans="1:14" outlineLevel="1" x14ac:dyDescent="0.25">
      <c r="A175" s="25" t="s">
        <v>612</v>
      </c>
      <c r="D175"/>
      <c r="E175"/>
      <c r="F175"/>
      <c r="G175"/>
      <c r="H175"/>
      <c r="K175" s="67"/>
      <c r="L175" s="67"/>
      <c r="M175" s="67"/>
      <c r="N175" s="67"/>
    </row>
    <row r="176" spans="1:14" outlineLevel="1" x14ac:dyDescent="0.25">
      <c r="A176" s="25" t="s">
        <v>613</v>
      </c>
      <c r="D176"/>
      <c r="E176"/>
      <c r="F176"/>
      <c r="G176"/>
      <c r="H176"/>
      <c r="K176" s="67"/>
      <c r="L176" s="67"/>
      <c r="M176" s="67"/>
      <c r="N176" s="67"/>
    </row>
    <row r="177" spans="1:14" outlineLevel="1" x14ac:dyDescent="0.25">
      <c r="A177" s="25" t="s">
        <v>614</v>
      </c>
      <c r="D177"/>
      <c r="E177"/>
      <c r="F177"/>
      <c r="G177"/>
      <c r="H177"/>
      <c r="K177" s="67"/>
      <c r="L177" s="67"/>
      <c r="M177" s="67"/>
      <c r="N177" s="67"/>
    </row>
    <row r="178" spans="1:14" outlineLevel="1" x14ac:dyDescent="0.25">
      <c r="A178" s="25" t="s">
        <v>615</v>
      </c>
    </row>
    <row r="179" spans="1:14" outlineLevel="1" x14ac:dyDescent="0.25">
      <c r="A179" s="25" t="s">
        <v>616</v>
      </c>
    </row>
  </sheetData>
  <sheetProtection algorithmName="SHA-512" hashValue="yA68ApbinToFOnDpzxLJa5w32tm0XscOB4HFPzDRHL3Y/fjj8eqTsThFy6hFD7iNMHZE2VeOspWS/0YlW7vU0g==" saltValue="nchGn8+d6TQsyGuOYPEy7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30"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tabColor rgb="FFE36E00"/>
  </sheetPr>
  <dimension ref="A1:M403"/>
  <sheetViews>
    <sheetView zoomScale="80" zoomScaleNormal="80" workbookViewId="0">
      <selection activeCell="C25" sqref="C25"/>
    </sheetView>
  </sheetViews>
  <sheetFormatPr baseColWidth="10" defaultColWidth="11.42578125" defaultRowHeight="15" outlineLevelRow="1" x14ac:dyDescent="0.25"/>
  <cols>
    <col min="1" max="1" width="16.28515625" customWidth="1"/>
    <col min="2" max="2" width="89.85546875" style="25" bestFit="1" customWidth="1"/>
    <col min="3" max="3" width="134.7109375" style="2" customWidth="1"/>
    <col min="4" max="13" width="11.42578125" style="2"/>
  </cols>
  <sheetData>
    <row r="1" spans="1:13" s="85" customFormat="1" ht="31.5" x14ac:dyDescent="0.25">
      <c r="A1" s="84" t="s">
        <v>617</v>
      </c>
      <c r="B1" s="84"/>
      <c r="C1" s="117" t="s">
        <v>839</v>
      </c>
      <c r="D1" s="20"/>
      <c r="E1" s="20"/>
      <c r="F1" s="20"/>
      <c r="G1" s="20"/>
      <c r="H1" s="20"/>
      <c r="I1" s="20"/>
      <c r="J1" s="20"/>
      <c r="K1" s="20"/>
      <c r="L1" s="20"/>
      <c r="M1" s="20"/>
    </row>
    <row r="2" spans="1:13" x14ac:dyDescent="0.25">
      <c r="B2" s="23"/>
      <c r="C2" s="23"/>
    </row>
    <row r="3" spans="1:13" x14ac:dyDescent="0.25">
      <c r="A3" s="74" t="s">
        <v>618</v>
      </c>
      <c r="B3" s="75"/>
      <c r="C3" s="23"/>
    </row>
    <row r="4" spans="1:13" x14ac:dyDescent="0.25">
      <c r="C4" s="23"/>
    </row>
    <row r="5" spans="1:13" ht="37.5" x14ac:dyDescent="0.25">
      <c r="A5" s="36" t="s">
        <v>26</v>
      </c>
      <c r="B5" s="36" t="s">
        <v>619</v>
      </c>
      <c r="C5" s="76" t="s">
        <v>698</v>
      </c>
    </row>
    <row r="6" spans="1:13" ht="30" x14ac:dyDescent="0.25">
      <c r="A6" s="1" t="s">
        <v>620</v>
      </c>
      <c r="B6" s="39" t="s">
        <v>824</v>
      </c>
      <c r="C6" s="141" t="s">
        <v>823</v>
      </c>
    </row>
    <row r="7" spans="1:13" ht="30" x14ac:dyDescent="0.25">
      <c r="A7" s="1" t="s">
        <v>621</v>
      </c>
      <c r="B7" s="39" t="s">
        <v>826</v>
      </c>
      <c r="C7" s="141" t="s">
        <v>827</v>
      </c>
    </row>
    <row r="8" spans="1:13" ht="30" x14ac:dyDescent="0.25">
      <c r="A8" s="1" t="s">
        <v>622</v>
      </c>
      <c r="B8" s="39" t="s">
        <v>825</v>
      </c>
      <c r="C8" s="141" t="s">
        <v>828</v>
      </c>
    </row>
    <row r="9" spans="1:13" x14ac:dyDescent="0.25">
      <c r="A9" s="1" t="s">
        <v>623</v>
      </c>
      <c r="B9" s="39" t="s">
        <v>624</v>
      </c>
      <c r="C9" s="142" t="s">
        <v>28</v>
      </c>
    </row>
    <row r="10" spans="1:13" ht="44.25" customHeight="1" x14ac:dyDescent="0.25">
      <c r="A10" s="1" t="s">
        <v>625</v>
      </c>
      <c r="B10" s="39" t="s">
        <v>674</v>
      </c>
      <c r="C10" s="142" t="s">
        <v>872</v>
      </c>
    </row>
    <row r="11" spans="1:13" ht="54.75" customHeight="1" x14ac:dyDescent="0.25">
      <c r="A11" s="1" t="s">
        <v>626</v>
      </c>
      <c r="B11" s="39" t="s">
        <v>627</v>
      </c>
      <c r="C11" s="142" t="s">
        <v>878</v>
      </c>
    </row>
    <row r="12" spans="1:13" x14ac:dyDescent="0.25">
      <c r="A12" s="1" t="s">
        <v>628</v>
      </c>
      <c r="B12" s="39" t="s">
        <v>816</v>
      </c>
      <c r="C12" s="136" t="s">
        <v>877</v>
      </c>
    </row>
    <row r="13" spans="1:13" x14ac:dyDescent="0.25">
      <c r="A13" s="1" t="s">
        <v>630</v>
      </c>
      <c r="B13" s="39" t="s">
        <v>629</v>
      </c>
      <c r="C13" s="142" t="s">
        <v>28</v>
      </c>
    </row>
    <row r="14" spans="1:13" x14ac:dyDescent="0.25">
      <c r="A14" s="1" t="s">
        <v>632</v>
      </c>
      <c r="B14" s="39" t="s">
        <v>631</v>
      </c>
      <c r="C14" s="136" t="s">
        <v>873</v>
      </c>
    </row>
    <row r="15" spans="1:13" ht="30" x14ac:dyDescent="0.25">
      <c r="A15" s="1" t="s">
        <v>634</v>
      </c>
      <c r="B15" s="39" t="s">
        <v>633</v>
      </c>
      <c r="C15" s="142" t="s">
        <v>874</v>
      </c>
    </row>
    <row r="16" spans="1:13" x14ac:dyDescent="0.25">
      <c r="A16" s="1" t="s">
        <v>636</v>
      </c>
      <c r="B16" s="39" t="s">
        <v>635</v>
      </c>
      <c r="C16" s="142" t="s">
        <v>28</v>
      </c>
    </row>
    <row r="17" spans="1:13" ht="30" customHeight="1" x14ac:dyDescent="0.25">
      <c r="A17" s="1" t="s">
        <v>638</v>
      </c>
      <c r="B17" s="43" t="s">
        <v>637</v>
      </c>
      <c r="C17" s="142" t="s">
        <v>875</v>
      </c>
    </row>
    <row r="18" spans="1:13" x14ac:dyDescent="0.25">
      <c r="A18" s="1" t="s">
        <v>640</v>
      </c>
      <c r="B18" s="43" t="s">
        <v>639</v>
      </c>
      <c r="C18" s="142" t="s">
        <v>28</v>
      </c>
    </row>
    <row r="19" spans="1:13" s="107" customFormat="1" x14ac:dyDescent="0.25">
      <c r="A19" s="102" t="s">
        <v>815</v>
      </c>
      <c r="B19" s="43" t="s">
        <v>641</v>
      </c>
      <c r="C19" s="153">
        <v>0</v>
      </c>
      <c r="D19" s="2"/>
      <c r="E19" s="2"/>
      <c r="F19" s="2"/>
      <c r="G19" s="2"/>
      <c r="H19" s="2"/>
      <c r="I19" s="2"/>
      <c r="J19" s="2"/>
    </row>
    <row r="20" spans="1:13" s="107" customFormat="1" x14ac:dyDescent="0.25">
      <c r="A20" s="102" t="s">
        <v>817</v>
      </c>
      <c r="B20" s="39" t="s">
        <v>814</v>
      </c>
      <c r="C20" s="136" t="s">
        <v>873</v>
      </c>
      <c r="D20" s="2"/>
      <c r="E20" s="2"/>
      <c r="F20" s="2"/>
      <c r="G20" s="2"/>
      <c r="H20" s="2"/>
      <c r="I20" s="2"/>
      <c r="J20" s="2"/>
    </row>
    <row r="21" spans="1:13" s="107" customFormat="1" x14ac:dyDescent="0.25">
      <c r="A21" s="66" t="s">
        <v>642</v>
      </c>
      <c r="B21" s="40" t="s">
        <v>643</v>
      </c>
      <c r="C21" s="125"/>
      <c r="D21" s="2"/>
      <c r="E21" s="2"/>
      <c r="F21" s="2"/>
      <c r="G21" s="2"/>
      <c r="H21" s="2"/>
      <c r="I21" s="2"/>
      <c r="J21" s="2"/>
    </row>
    <row r="22" spans="1:13" s="107" customFormat="1" x14ac:dyDescent="0.25">
      <c r="A22" s="66" t="s">
        <v>644</v>
      </c>
      <c r="C22" s="125"/>
      <c r="D22" s="2"/>
      <c r="E22" s="2"/>
      <c r="F22" s="2"/>
      <c r="G22" s="2"/>
      <c r="H22" s="2"/>
      <c r="I22" s="2"/>
      <c r="J22" s="2"/>
    </row>
    <row r="23" spans="1:13" outlineLevel="1" x14ac:dyDescent="0.25">
      <c r="A23" s="66" t="s">
        <v>645</v>
      </c>
      <c r="B23" s="110"/>
      <c r="C23" s="114"/>
    </row>
    <row r="24" spans="1:13" outlineLevel="1" x14ac:dyDescent="0.25">
      <c r="A24" s="66" t="s">
        <v>646</v>
      </c>
      <c r="B24" s="71"/>
      <c r="C24" s="114"/>
    </row>
    <row r="25" spans="1:13" outlineLevel="1" x14ac:dyDescent="0.25">
      <c r="A25" s="66" t="s">
        <v>647</v>
      </c>
      <c r="B25" s="71"/>
      <c r="C25" s="114"/>
    </row>
    <row r="26" spans="1:13" outlineLevel="1" x14ac:dyDescent="0.25">
      <c r="A26" s="66" t="s">
        <v>777</v>
      </c>
      <c r="B26" s="71"/>
      <c r="C26" s="114"/>
    </row>
    <row r="27" spans="1:13" outlineLevel="1" x14ac:dyDescent="0.25">
      <c r="A27" s="66" t="s">
        <v>778</v>
      </c>
      <c r="B27" s="71"/>
      <c r="C27" s="114"/>
    </row>
    <row r="28" spans="1:13" s="107" customFormat="1" ht="18.75" outlineLevel="1" x14ac:dyDescent="0.25">
      <c r="A28" s="112"/>
      <c r="B28" s="111" t="s">
        <v>754</v>
      </c>
      <c r="C28" s="76" t="s">
        <v>698</v>
      </c>
      <c r="D28" s="2"/>
      <c r="E28" s="2"/>
      <c r="F28" s="2"/>
      <c r="G28" s="2"/>
      <c r="H28" s="2"/>
      <c r="I28" s="2"/>
      <c r="J28" s="2"/>
      <c r="K28" s="2"/>
      <c r="L28" s="2"/>
      <c r="M28" s="2"/>
    </row>
    <row r="29" spans="1:13" s="107" customFormat="1" outlineLevel="1" x14ac:dyDescent="0.25">
      <c r="A29" s="66" t="s">
        <v>649</v>
      </c>
      <c r="B29" s="39" t="s">
        <v>752</v>
      </c>
      <c r="C29" s="114" t="s">
        <v>654</v>
      </c>
      <c r="D29" s="2"/>
      <c r="E29" s="2"/>
      <c r="F29" s="2"/>
      <c r="G29" s="2"/>
      <c r="H29" s="2"/>
      <c r="I29" s="2"/>
      <c r="J29" s="2"/>
      <c r="K29" s="2"/>
      <c r="L29" s="2"/>
      <c r="M29" s="2"/>
    </row>
    <row r="30" spans="1:13" s="107" customFormat="1" outlineLevel="1" x14ac:dyDescent="0.25">
      <c r="A30" s="66" t="s">
        <v>652</v>
      </c>
      <c r="B30" s="39" t="s">
        <v>753</v>
      </c>
      <c r="C30" s="114" t="s">
        <v>654</v>
      </c>
      <c r="D30" s="2"/>
      <c r="E30" s="2"/>
      <c r="F30" s="2"/>
      <c r="G30" s="2"/>
      <c r="H30" s="2"/>
      <c r="I30" s="2"/>
      <c r="J30" s="2"/>
      <c r="K30" s="2"/>
      <c r="L30" s="2"/>
      <c r="M30" s="2"/>
    </row>
    <row r="31" spans="1:13" s="107" customFormat="1" outlineLevel="1" x14ac:dyDescent="0.25">
      <c r="A31" s="66" t="s">
        <v>655</v>
      </c>
      <c r="B31" s="39" t="s">
        <v>751</v>
      </c>
      <c r="C31" s="114" t="s">
        <v>654</v>
      </c>
      <c r="D31" s="2"/>
      <c r="E31" s="2"/>
      <c r="F31" s="2"/>
      <c r="G31" s="2"/>
      <c r="H31" s="2"/>
      <c r="I31" s="2"/>
      <c r="J31" s="2"/>
      <c r="K31" s="2"/>
      <c r="L31" s="2"/>
      <c r="M31" s="2"/>
    </row>
    <row r="32" spans="1:13" s="107" customFormat="1" outlineLevel="1" x14ac:dyDescent="0.25">
      <c r="A32" s="66" t="s">
        <v>658</v>
      </c>
      <c r="B32" s="126"/>
      <c r="C32" s="114"/>
      <c r="D32" s="2"/>
      <c r="E32" s="2"/>
      <c r="F32" s="2"/>
      <c r="G32" s="2"/>
      <c r="H32" s="2"/>
      <c r="I32" s="2"/>
      <c r="J32" s="2"/>
      <c r="K32" s="2"/>
      <c r="L32" s="2"/>
      <c r="M32" s="2"/>
    </row>
    <row r="33" spans="1:13" s="107" customFormat="1" outlineLevel="1" x14ac:dyDescent="0.25">
      <c r="A33" s="66" t="s">
        <v>659</v>
      </c>
      <c r="B33" s="126"/>
      <c r="C33" s="114"/>
      <c r="D33" s="2"/>
      <c r="E33" s="2"/>
      <c r="F33" s="2"/>
      <c r="G33" s="2"/>
      <c r="H33" s="2"/>
      <c r="I33" s="2"/>
      <c r="J33" s="2"/>
      <c r="K33" s="2"/>
      <c r="L33" s="2"/>
      <c r="M33" s="2"/>
    </row>
    <row r="34" spans="1:13" s="107" customFormat="1" outlineLevel="1" x14ac:dyDescent="0.25">
      <c r="A34" s="66" t="s">
        <v>684</v>
      </c>
      <c r="B34" s="126"/>
      <c r="C34" s="114"/>
      <c r="D34" s="2"/>
      <c r="E34" s="2"/>
      <c r="F34" s="2"/>
      <c r="G34" s="2"/>
      <c r="H34" s="2"/>
      <c r="I34" s="2"/>
      <c r="J34" s="2"/>
      <c r="K34" s="2"/>
      <c r="L34" s="2"/>
      <c r="M34" s="2"/>
    </row>
    <row r="35" spans="1:13" s="107" customFormat="1" outlineLevel="1" x14ac:dyDescent="0.25">
      <c r="A35" s="66" t="s">
        <v>765</v>
      </c>
      <c r="B35" s="126"/>
      <c r="C35" s="114"/>
      <c r="D35" s="2"/>
      <c r="E35" s="2"/>
      <c r="F35" s="2"/>
      <c r="G35" s="2"/>
      <c r="H35" s="2"/>
      <c r="I35" s="2"/>
      <c r="J35" s="2"/>
      <c r="K35" s="2"/>
      <c r="L35" s="2"/>
      <c r="M35" s="2"/>
    </row>
    <row r="36" spans="1:13" s="107" customFormat="1" outlineLevel="1" x14ac:dyDescent="0.25">
      <c r="A36" s="66" t="s">
        <v>766</v>
      </c>
      <c r="B36" s="126"/>
      <c r="C36" s="114"/>
      <c r="D36" s="2"/>
      <c r="E36" s="2"/>
      <c r="F36" s="2"/>
      <c r="G36" s="2"/>
      <c r="H36" s="2"/>
      <c r="I36" s="2"/>
      <c r="J36" s="2"/>
      <c r="K36" s="2"/>
      <c r="L36" s="2"/>
      <c r="M36" s="2"/>
    </row>
    <row r="37" spans="1:13" s="107" customFormat="1" outlineLevel="1" x14ac:dyDescent="0.25">
      <c r="A37" s="66" t="s">
        <v>767</v>
      </c>
      <c r="B37" s="126"/>
      <c r="C37" s="114"/>
      <c r="D37" s="2"/>
      <c r="E37" s="2"/>
      <c r="F37" s="2"/>
      <c r="G37" s="2"/>
      <c r="H37" s="2"/>
      <c r="I37" s="2"/>
      <c r="J37" s="2"/>
      <c r="K37" s="2"/>
      <c r="L37" s="2"/>
      <c r="M37" s="2"/>
    </row>
    <row r="38" spans="1:13" s="107" customFormat="1" outlineLevel="1" x14ac:dyDescent="0.25">
      <c r="A38" s="66" t="s">
        <v>768</v>
      </c>
      <c r="B38" s="126"/>
      <c r="C38" s="114"/>
      <c r="D38" s="2"/>
      <c r="E38" s="2"/>
      <c r="F38" s="2"/>
      <c r="G38" s="2"/>
      <c r="H38" s="2"/>
      <c r="I38" s="2"/>
      <c r="J38" s="2"/>
      <c r="K38" s="2"/>
      <c r="L38" s="2"/>
      <c r="M38" s="2"/>
    </row>
    <row r="39" spans="1:13" s="107" customFormat="1" outlineLevel="1" x14ac:dyDescent="0.25">
      <c r="A39" s="66" t="s">
        <v>769</v>
      </c>
      <c r="B39" s="126"/>
      <c r="C39" s="114"/>
      <c r="D39" s="2"/>
      <c r="E39" s="2"/>
      <c r="F39" s="2"/>
      <c r="G39" s="2"/>
      <c r="H39" s="2"/>
      <c r="I39" s="2"/>
      <c r="J39" s="2"/>
      <c r="K39" s="2"/>
      <c r="L39" s="2"/>
      <c r="M39" s="2"/>
    </row>
    <row r="40" spans="1:13" s="107" customFormat="1" outlineLevel="1" x14ac:dyDescent="0.25">
      <c r="A40" s="66" t="s">
        <v>770</v>
      </c>
      <c r="B40" s="126"/>
      <c r="C40" s="114"/>
      <c r="D40" s="2"/>
      <c r="E40" s="2"/>
      <c r="F40" s="2"/>
      <c r="G40" s="2"/>
      <c r="H40" s="2"/>
      <c r="I40" s="2"/>
      <c r="J40" s="2"/>
      <c r="K40" s="2"/>
      <c r="L40" s="2"/>
      <c r="M40" s="2"/>
    </row>
    <row r="41" spans="1:13" s="107" customFormat="1" outlineLevel="1" x14ac:dyDescent="0.25">
      <c r="A41" s="66" t="s">
        <v>771</v>
      </c>
      <c r="B41" s="126"/>
      <c r="C41" s="114"/>
      <c r="D41" s="2"/>
      <c r="E41" s="2"/>
      <c r="F41" s="2"/>
      <c r="G41" s="2"/>
      <c r="H41" s="2"/>
      <c r="I41" s="2"/>
      <c r="J41" s="2"/>
      <c r="K41" s="2"/>
      <c r="L41" s="2"/>
      <c r="M41" s="2"/>
    </row>
    <row r="42" spans="1:13" s="107" customFormat="1" outlineLevel="1" x14ac:dyDescent="0.25">
      <c r="A42" s="66" t="s">
        <v>772</v>
      </c>
      <c r="B42" s="126"/>
      <c r="C42" s="114"/>
      <c r="D42" s="2"/>
      <c r="E42" s="2"/>
      <c r="F42" s="2"/>
      <c r="G42" s="2"/>
      <c r="H42" s="2"/>
      <c r="I42" s="2"/>
      <c r="J42" s="2"/>
      <c r="K42" s="2"/>
      <c r="L42" s="2"/>
      <c r="M42" s="2"/>
    </row>
    <row r="43" spans="1:13" s="107" customFormat="1" outlineLevel="1" x14ac:dyDescent="0.25">
      <c r="A43" s="66" t="s">
        <v>773</v>
      </c>
      <c r="B43" s="126"/>
      <c r="C43" s="114"/>
      <c r="D43" s="2"/>
      <c r="E43" s="2"/>
      <c r="F43" s="2"/>
      <c r="G43" s="2"/>
      <c r="H43" s="2"/>
      <c r="I43" s="2"/>
      <c r="J43" s="2"/>
      <c r="K43" s="2"/>
      <c r="L43" s="2"/>
      <c r="M43" s="2"/>
    </row>
    <row r="44" spans="1:13" ht="18.75" x14ac:dyDescent="0.25">
      <c r="A44" s="36"/>
      <c r="B44" s="36" t="s">
        <v>755</v>
      </c>
      <c r="C44" s="76" t="s">
        <v>648</v>
      </c>
    </row>
    <row r="45" spans="1:13" x14ac:dyDescent="0.25">
      <c r="A45" s="1" t="s">
        <v>660</v>
      </c>
      <c r="B45" s="43" t="s">
        <v>650</v>
      </c>
      <c r="C45" s="25" t="s">
        <v>651</v>
      </c>
    </row>
    <row r="46" spans="1:13" x14ac:dyDescent="0.25">
      <c r="A46" s="102" t="s">
        <v>757</v>
      </c>
      <c r="B46" s="43" t="s">
        <v>653</v>
      </c>
      <c r="C46" s="25" t="s">
        <v>654</v>
      </c>
    </row>
    <row r="47" spans="1:13" x14ac:dyDescent="0.25">
      <c r="A47" s="102" t="s">
        <v>758</v>
      </c>
      <c r="B47" s="43" t="s">
        <v>656</v>
      </c>
      <c r="C47" s="25" t="s">
        <v>657</v>
      </c>
    </row>
    <row r="48" spans="1:13" outlineLevel="1" x14ac:dyDescent="0.25">
      <c r="A48" s="1" t="s">
        <v>662</v>
      </c>
      <c r="B48" s="113"/>
      <c r="C48" s="114"/>
    </row>
    <row r="49" spans="1:3" outlineLevel="1" x14ac:dyDescent="0.25">
      <c r="A49" s="102" t="s">
        <v>663</v>
      </c>
      <c r="B49" s="113"/>
      <c r="C49" s="114"/>
    </row>
    <row r="50" spans="1:3" outlineLevel="1" x14ac:dyDescent="0.25">
      <c r="A50" s="102" t="s">
        <v>664</v>
      </c>
      <c r="B50" s="127"/>
      <c r="C50" s="114"/>
    </row>
    <row r="51" spans="1:3" ht="18.75" x14ac:dyDescent="0.25">
      <c r="A51" s="36"/>
      <c r="B51" s="36" t="s">
        <v>756</v>
      </c>
      <c r="C51" s="76" t="s">
        <v>698</v>
      </c>
    </row>
    <row r="52" spans="1:3" x14ac:dyDescent="0.25">
      <c r="A52" s="1" t="s">
        <v>759</v>
      </c>
      <c r="B52" s="39" t="s">
        <v>661</v>
      </c>
      <c r="C52" s="137" t="s">
        <v>876</v>
      </c>
    </row>
    <row r="53" spans="1:3" x14ac:dyDescent="0.25">
      <c r="A53" s="1" t="s">
        <v>760</v>
      </c>
      <c r="B53" s="113"/>
      <c r="C53" s="128"/>
    </row>
    <row r="54" spans="1:3" x14ac:dyDescent="0.25">
      <c r="A54" s="102" t="s">
        <v>761</v>
      </c>
      <c r="B54" s="113"/>
      <c r="C54" s="128"/>
    </row>
    <row r="55" spans="1:3" x14ac:dyDescent="0.25">
      <c r="A55" s="102" t="s">
        <v>762</v>
      </c>
      <c r="B55" s="113"/>
      <c r="C55" s="128"/>
    </row>
    <row r="56" spans="1:3" x14ac:dyDescent="0.25">
      <c r="A56" s="102" t="s">
        <v>763</v>
      </c>
      <c r="B56" s="113"/>
      <c r="C56" s="128"/>
    </row>
    <row r="57" spans="1:3" x14ac:dyDescent="0.25">
      <c r="A57" s="102" t="s">
        <v>764</v>
      </c>
      <c r="B57" s="113"/>
      <c r="C57" s="128"/>
    </row>
    <row r="58" spans="1:3" x14ac:dyDescent="0.25">
      <c r="B58" s="42"/>
    </row>
    <row r="59" spans="1:3" x14ac:dyDescent="0.25">
      <c r="B59" s="42"/>
    </row>
    <row r="60" spans="1:3" x14ac:dyDescent="0.25">
      <c r="B60" s="42"/>
    </row>
    <row r="61" spans="1:3" x14ac:dyDescent="0.25">
      <c r="B61" s="42"/>
    </row>
    <row r="62" spans="1:3" x14ac:dyDescent="0.25">
      <c r="B62" s="42"/>
    </row>
    <row r="63" spans="1:3" x14ac:dyDescent="0.25">
      <c r="B63" s="42"/>
    </row>
    <row r="64" spans="1:3" x14ac:dyDescent="0.25">
      <c r="B64" s="42"/>
    </row>
    <row r="65" spans="2:2" x14ac:dyDescent="0.25">
      <c r="B65" s="42"/>
    </row>
    <row r="66" spans="2:2" x14ac:dyDescent="0.25">
      <c r="B66" s="42"/>
    </row>
    <row r="67" spans="2:2" x14ac:dyDescent="0.25">
      <c r="B67" s="42"/>
    </row>
    <row r="68" spans="2:2" x14ac:dyDescent="0.25">
      <c r="B68" s="42"/>
    </row>
    <row r="69" spans="2:2" x14ac:dyDescent="0.25">
      <c r="B69" s="42"/>
    </row>
    <row r="70" spans="2:2" x14ac:dyDescent="0.25">
      <c r="B70" s="42"/>
    </row>
    <row r="71" spans="2:2" x14ac:dyDescent="0.25">
      <c r="B71" s="42"/>
    </row>
    <row r="72" spans="2:2" x14ac:dyDescent="0.25">
      <c r="B72" s="42"/>
    </row>
    <row r="73" spans="2:2" x14ac:dyDescent="0.25">
      <c r="B73" s="42"/>
    </row>
    <row r="74" spans="2:2" x14ac:dyDescent="0.25">
      <c r="B74" s="42"/>
    </row>
    <row r="75" spans="2:2" x14ac:dyDescent="0.25">
      <c r="B75" s="42"/>
    </row>
    <row r="76" spans="2:2" x14ac:dyDescent="0.25">
      <c r="B76" s="42"/>
    </row>
    <row r="77" spans="2:2" x14ac:dyDescent="0.25">
      <c r="B77" s="42"/>
    </row>
    <row r="78" spans="2:2" x14ac:dyDescent="0.25">
      <c r="B78" s="42"/>
    </row>
    <row r="79" spans="2:2" x14ac:dyDescent="0.25">
      <c r="B79" s="42"/>
    </row>
    <row r="80" spans="2:2" x14ac:dyDescent="0.25">
      <c r="B80" s="42"/>
    </row>
    <row r="81" spans="2:2" x14ac:dyDescent="0.25">
      <c r="B81" s="42"/>
    </row>
    <row r="82" spans="2:2" x14ac:dyDescent="0.25">
      <c r="B82" s="42"/>
    </row>
    <row r="83" spans="2:2" x14ac:dyDescent="0.25">
      <c r="B83" s="42"/>
    </row>
    <row r="84" spans="2:2" x14ac:dyDescent="0.25">
      <c r="B84" s="42"/>
    </row>
    <row r="85" spans="2:2" x14ac:dyDescent="0.25">
      <c r="B85" s="42"/>
    </row>
    <row r="86" spans="2:2" x14ac:dyDescent="0.25">
      <c r="B86" s="42"/>
    </row>
    <row r="87" spans="2:2" x14ac:dyDescent="0.25">
      <c r="B87" s="42"/>
    </row>
    <row r="88" spans="2:2" x14ac:dyDescent="0.25">
      <c r="B88" s="42"/>
    </row>
    <row r="89" spans="2:2" x14ac:dyDescent="0.25">
      <c r="B89" s="42"/>
    </row>
    <row r="90" spans="2:2" x14ac:dyDescent="0.25">
      <c r="B90" s="42"/>
    </row>
    <row r="91" spans="2:2" x14ac:dyDescent="0.25">
      <c r="B91" s="42"/>
    </row>
    <row r="92" spans="2:2" x14ac:dyDescent="0.25">
      <c r="B92" s="42"/>
    </row>
    <row r="93" spans="2:2" x14ac:dyDescent="0.25">
      <c r="B93" s="42"/>
    </row>
    <row r="94" spans="2:2" x14ac:dyDescent="0.25">
      <c r="B94" s="42"/>
    </row>
    <row r="95" spans="2:2" x14ac:dyDescent="0.25">
      <c r="B95" s="42"/>
    </row>
    <row r="96" spans="2:2" x14ac:dyDescent="0.25">
      <c r="B96" s="42"/>
    </row>
    <row r="97" spans="2:2" x14ac:dyDescent="0.25">
      <c r="B97" s="42"/>
    </row>
    <row r="98" spans="2:2" x14ac:dyDescent="0.25">
      <c r="B98" s="42"/>
    </row>
    <row r="99" spans="2:2" x14ac:dyDescent="0.25">
      <c r="B99" s="42"/>
    </row>
    <row r="100" spans="2:2" x14ac:dyDescent="0.25">
      <c r="B100" s="42"/>
    </row>
    <row r="101" spans="2:2" x14ac:dyDescent="0.25">
      <c r="B101" s="42"/>
    </row>
    <row r="102" spans="2:2" x14ac:dyDescent="0.25">
      <c r="B102" s="42"/>
    </row>
    <row r="103" spans="2:2" x14ac:dyDescent="0.25">
      <c r="B103" s="23"/>
    </row>
    <row r="104" spans="2:2" x14ac:dyDescent="0.25">
      <c r="B104" s="23"/>
    </row>
    <row r="105" spans="2:2" x14ac:dyDescent="0.25">
      <c r="B105" s="23"/>
    </row>
    <row r="106" spans="2:2" x14ac:dyDescent="0.25">
      <c r="B106" s="23"/>
    </row>
    <row r="107" spans="2:2" x14ac:dyDescent="0.25">
      <c r="B107" s="23"/>
    </row>
    <row r="108" spans="2:2" x14ac:dyDescent="0.25">
      <c r="B108" s="23"/>
    </row>
    <row r="109" spans="2:2" x14ac:dyDescent="0.25">
      <c r="B109" s="23"/>
    </row>
    <row r="110" spans="2:2" x14ac:dyDescent="0.25">
      <c r="B110" s="23"/>
    </row>
    <row r="111" spans="2:2" x14ac:dyDescent="0.25">
      <c r="B111" s="23"/>
    </row>
    <row r="112" spans="2:2" x14ac:dyDescent="0.25">
      <c r="B112" s="23"/>
    </row>
    <row r="113" spans="2:2" x14ac:dyDescent="0.25">
      <c r="B113" s="42"/>
    </row>
    <row r="114" spans="2:2" x14ac:dyDescent="0.25">
      <c r="B114" s="42"/>
    </row>
    <row r="115" spans="2:2" x14ac:dyDescent="0.25">
      <c r="B115" s="42"/>
    </row>
    <row r="116" spans="2:2" x14ac:dyDescent="0.25">
      <c r="B116" s="42"/>
    </row>
    <row r="117" spans="2:2" x14ac:dyDescent="0.25">
      <c r="B117" s="42"/>
    </row>
    <row r="118" spans="2:2" x14ac:dyDescent="0.25">
      <c r="B118" s="42"/>
    </row>
    <row r="119" spans="2:2" x14ac:dyDescent="0.25">
      <c r="B119" s="42"/>
    </row>
    <row r="120" spans="2:2" x14ac:dyDescent="0.25">
      <c r="B120" s="42"/>
    </row>
    <row r="121" spans="2:2" x14ac:dyDescent="0.25">
      <c r="B121" s="21"/>
    </row>
    <row r="122" spans="2:2" x14ac:dyDescent="0.25">
      <c r="B122" s="42"/>
    </row>
    <row r="123" spans="2:2" x14ac:dyDescent="0.25">
      <c r="B123" s="42"/>
    </row>
    <row r="124" spans="2:2" x14ac:dyDescent="0.25">
      <c r="B124" s="42"/>
    </row>
    <row r="125" spans="2:2" x14ac:dyDescent="0.25">
      <c r="B125" s="42"/>
    </row>
    <row r="126" spans="2:2" x14ac:dyDescent="0.25">
      <c r="B126" s="42"/>
    </row>
    <row r="127" spans="2:2" x14ac:dyDescent="0.25">
      <c r="B127" s="42"/>
    </row>
    <row r="128" spans="2:2" x14ac:dyDescent="0.25">
      <c r="B128" s="42"/>
    </row>
    <row r="129" spans="2:2" x14ac:dyDescent="0.25">
      <c r="B129" s="42"/>
    </row>
    <row r="130" spans="2:2" x14ac:dyDescent="0.25">
      <c r="B130" s="42"/>
    </row>
    <row r="131" spans="2:2" x14ac:dyDescent="0.25">
      <c r="B131" s="42"/>
    </row>
    <row r="132" spans="2:2" x14ac:dyDescent="0.25">
      <c r="B132" s="42"/>
    </row>
    <row r="133" spans="2:2" x14ac:dyDescent="0.25">
      <c r="B133" s="42"/>
    </row>
    <row r="134" spans="2:2" x14ac:dyDescent="0.25">
      <c r="B134" s="42"/>
    </row>
    <row r="135" spans="2:2" x14ac:dyDescent="0.25">
      <c r="B135" s="42"/>
    </row>
    <row r="136" spans="2:2" x14ac:dyDescent="0.25">
      <c r="B136" s="42"/>
    </row>
    <row r="137" spans="2:2" x14ac:dyDescent="0.25">
      <c r="B137" s="42"/>
    </row>
    <row r="138" spans="2:2" x14ac:dyDescent="0.25">
      <c r="B138" s="42"/>
    </row>
    <row r="140" spans="2:2" x14ac:dyDescent="0.25">
      <c r="B140" s="42"/>
    </row>
    <row r="141" spans="2:2" x14ac:dyDescent="0.25">
      <c r="B141" s="42"/>
    </row>
    <row r="142" spans="2:2" x14ac:dyDescent="0.25">
      <c r="B142" s="42"/>
    </row>
    <row r="147" spans="2:2" x14ac:dyDescent="0.25">
      <c r="B147" s="31"/>
    </row>
    <row r="148" spans="2:2" x14ac:dyDescent="0.25">
      <c r="B148" s="77"/>
    </row>
    <row r="154" spans="2:2" x14ac:dyDescent="0.25">
      <c r="B154" s="43"/>
    </row>
    <row r="155" spans="2:2" x14ac:dyDescent="0.25">
      <c r="B155" s="42"/>
    </row>
    <row r="157" spans="2:2" x14ac:dyDescent="0.25">
      <c r="B157" s="42"/>
    </row>
    <row r="158" spans="2:2" x14ac:dyDescent="0.25">
      <c r="B158" s="42"/>
    </row>
    <row r="159" spans="2:2" x14ac:dyDescent="0.25">
      <c r="B159" s="42"/>
    </row>
    <row r="160" spans="2:2" x14ac:dyDescent="0.25">
      <c r="B160" s="42"/>
    </row>
    <row r="161" spans="2:2" x14ac:dyDescent="0.25">
      <c r="B161" s="42"/>
    </row>
    <row r="162" spans="2:2" x14ac:dyDescent="0.25">
      <c r="B162" s="42"/>
    </row>
    <row r="163" spans="2:2" x14ac:dyDescent="0.25">
      <c r="B163" s="42"/>
    </row>
    <row r="164" spans="2:2" x14ac:dyDescent="0.25">
      <c r="B164" s="42"/>
    </row>
    <row r="165" spans="2:2" x14ac:dyDescent="0.25">
      <c r="B165" s="42"/>
    </row>
    <row r="166" spans="2:2" x14ac:dyDescent="0.25">
      <c r="B166" s="42"/>
    </row>
    <row r="167" spans="2:2" x14ac:dyDescent="0.25">
      <c r="B167" s="42"/>
    </row>
    <row r="168" spans="2:2" x14ac:dyDescent="0.25">
      <c r="B168" s="42"/>
    </row>
    <row r="265" spans="2:2" x14ac:dyDescent="0.25">
      <c r="B265" s="39"/>
    </row>
    <row r="266" spans="2:2" x14ac:dyDescent="0.25">
      <c r="B266" s="42"/>
    </row>
    <row r="267" spans="2:2" x14ac:dyDescent="0.25">
      <c r="B267" s="42"/>
    </row>
    <row r="270" spans="2:2" x14ac:dyDescent="0.25">
      <c r="B270" s="42"/>
    </row>
    <row r="286" spans="2:2" x14ac:dyDescent="0.25">
      <c r="B286" s="39"/>
    </row>
    <row r="316" spans="2:2" x14ac:dyDescent="0.25">
      <c r="B316" s="31"/>
    </row>
    <row r="317" spans="2:2" x14ac:dyDescent="0.25">
      <c r="B317" s="42"/>
    </row>
    <row r="319" spans="2:2" x14ac:dyDescent="0.25">
      <c r="B319" s="42"/>
    </row>
    <row r="320" spans="2:2" x14ac:dyDescent="0.25">
      <c r="B320" s="42"/>
    </row>
    <row r="321" spans="2:2" x14ac:dyDescent="0.25">
      <c r="B321" s="42"/>
    </row>
    <row r="322" spans="2:2" x14ac:dyDescent="0.25">
      <c r="B322" s="42"/>
    </row>
    <row r="323" spans="2:2" x14ac:dyDescent="0.25">
      <c r="B323" s="42"/>
    </row>
    <row r="324" spans="2:2" x14ac:dyDescent="0.25">
      <c r="B324" s="42"/>
    </row>
    <row r="325" spans="2:2" x14ac:dyDescent="0.25">
      <c r="B325" s="42"/>
    </row>
    <row r="326" spans="2:2" x14ac:dyDescent="0.25">
      <c r="B326" s="42"/>
    </row>
    <row r="327" spans="2:2" x14ac:dyDescent="0.25">
      <c r="B327" s="42"/>
    </row>
    <row r="328" spans="2:2" x14ac:dyDescent="0.25">
      <c r="B328" s="42"/>
    </row>
    <row r="329" spans="2:2" x14ac:dyDescent="0.25">
      <c r="B329" s="42"/>
    </row>
    <row r="330" spans="2:2" x14ac:dyDescent="0.25">
      <c r="B330" s="42"/>
    </row>
    <row r="342" spans="2:2" x14ac:dyDescent="0.25">
      <c r="B342" s="42"/>
    </row>
    <row r="343" spans="2:2" x14ac:dyDescent="0.25">
      <c r="B343" s="42"/>
    </row>
    <row r="344" spans="2:2" x14ac:dyDescent="0.25">
      <c r="B344" s="42"/>
    </row>
    <row r="345" spans="2:2" x14ac:dyDescent="0.25">
      <c r="B345" s="42"/>
    </row>
    <row r="346" spans="2:2" x14ac:dyDescent="0.25">
      <c r="B346" s="42"/>
    </row>
    <row r="347" spans="2:2" x14ac:dyDescent="0.25">
      <c r="B347" s="42"/>
    </row>
    <row r="348" spans="2:2" x14ac:dyDescent="0.25">
      <c r="B348" s="42"/>
    </row>
    <row r="349" spans="2:2" x14ac:dyDescent="0.25">
      <c r="B349" s="42"/>
    </row>
    <row r="350" spans="2:2" x14ac:dyDescent="0.25">
      <c r="B350" s="42"/>
    </row>
    <row r="352" spans="2:2" x14ac:dyDescent="0.25">
      <c r="B352" s="42"/>
    </row>
    <row r="353" spans="2:2" x14ac:dyDescent="0.25">
      <c r="B353" s="42"/>
    </row>
    <row r="354" spans="2:2" x14ac:dyDescent="0.25">
      <c r="B354" s="42"/>
    </row>
    <row r="355" spans="2:2" x14ac:dyDescent="0.25">
      <c r="B355" s="42"/>
    </row>
    <row r="356" spans="2:2" x14ac:dyDescent="0.25">
      <c r="B356" s="42"/>
    </row>
    <row r="358" spans="2:2" x14ac:dyDescent="0.25">
      <c r="B358" s="42"/>
    </row>
    <row r="361" spans="2:2" x14ac:dyDescent="0.25">
      <c r="B361" s="42"/>
    </row>
    <row r="364" spans="2:2" x14ac:dyDescent="0.25">
      <c r="B364" s="42"/>
    </row>
    <row r="365" spans="2:2" x14ac:dyDescent="0.25">
      <c r="B365" s="42"/>
    </row>
    <row r="366" spans="2:2" x14ac:dyDescent="0.25">
      <c r="B366" s="42"/>
    </row>
    <row r="367" spans="2:2" x14ac:dyDescent="0.25">
      <c r="B367" s="42"/>
    </row>
    <row r="368" spans="2:2" x14ac:dyDescent="0.25">
      <c r="B368" s="42"/>
    </row>
    <row r="369" spans="2:2" x14ac:dyDescent="0.25">
      <c r="B369" s="42"/>
    </row>
    <row r="370" spans="2:2" x14ac:dyDescent="0.25">
      <c r="B370" s="42"/>
    </row>
    <row r="371" spans="2:2" x14ac:dyDescent="0.25">
      <c r="B371" s="42"/>
    </row>
    <row r="372" spans="2:2" x14ac:dyDescent="0.25">
      <c r="B372" s="42"/>
    </row>
    <row r="373" spans="2:2" x14ac:dyDescent="0.25">
      <c r="B373" s="42"/>
    </row>
    <row r="374" spans="2:2" x14ac:dyDescent="0.25">
      <c r="B374" s="42"/>
    </row>
    <row r="375" spans="2:2" x14ac:dyDescent="0.25">
      <c r="B375" s="42"/>
    </row>
    <row r="376" spans="2:2" x14ac:dyDescent="0.25">
      <c r="B376" s="42"/>
    </row>
    <row r="377" spans="2:2" x14ac:dyDescent="0.25">
      <c r="B377" s="42"/>
    </row>
    <row r="378" spans="2:2" x14ac:dyDescent="0.25">
      <c r="B378" s="42"/>
    </row>
    <row r="379" spans="2:2" x14ac:dyDescent="0.25">
      <c r="B379" s="42"/>
    </row>
    <row r="380" spans="2:2" x14ac:dyDescent="0.25">
      <c r="B380" s="42"/>
    </row>
    <row r="381" spans="2:2" x14ac:dyDescent="0.25">
      <c r="B381" s="42"/>
    </row>
    <row r="382" spans="2:2" x14ac:dyDescent="0.25">
      <c r="B382" s="42"/>
    </row>
    <row r="386" spans="2:2" x14ac:dyDescent="0.25">
      <c r="B386" s="31"/>
    </row>
    <row r="403" spans="2:2" x14ac:dyDescent="0.25">
      <c r="B403" s="78"/>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6:C11 B32:C43 C29:C31 A53:B88 C23:C27 C13:C19" name="Glossary"/>
  </protectedRanges>
  <phoneticPr fontId="30" type="noConversion"/>
  <hyperlinks>
    <hyperlink ref="C20" r:id="rId1" xr:uid="{B02DD043-3378-4D99-B77A-7EA70C58D686}"/>
    <hyperlink ref="C14" r:id="rId2" xr:uid="{A81BA479-9B02-403A-8522-FC1C6224D21D}"/>
    <hyperlink ref="C12" location="'D. Bond List'!A1" display="D. Bond List" xr:uid="{4A7B1E82-9AFC-4C6C-80FB-61C3B3FEAA2C}"/>
  </hyperlinks>
  <pageMargins left="0.70866141732283472" right="0.70866141732283472" top="0.74803149606299213" bottom="0.74803149606299213" header="0.31496062992125984" footer="0.31496062992125984"/>
  <pageSetup paperSize="9" scale="50" orientation="landscape" r:id="rId3"/>
  <headerFooter>
    <oddHeader>&amp;R&amp;G</oddHead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243386"/>
  </sheetPr>
  <dimension ref="A1:CE98"/>
  <sheetViews>
    <sheetView zoomScale="85" zoomScaleNormal="85" workbookViewId="0">
      <selection activeCell="G27" sqref="G27"/>
    </sheetView>
  </sheetViews>
  <sheetFormatPr baseColWidth="10" defaultColWidth="8.85546875" defaultRowHeight="15" x14ac:dyDescent="0.25"/>
  <cols>
    <col min="1" max="1" width="13.85546875" customWidth="1"/>
    <col min="2" max="2" width="14.28515625" bestFit="1" customWidth="1"/>
    <col min="3" max="3" width="13.7109375" bestFit="1" customWidth="1"/>
    <col min="4" max="4" width="26" bestFit="1" customWidth="1"/>
    <col min="5" max="5" width="16.28515625" bestFit="1" customWidth="1"/>
    <col min="6" max="6" width="12.7109375" bestFit="1" customWidth="1"/>
    <col min="7" max="7" width="11" bestFit="1" customWidth="1"/>
    <col min="8" max="8" width="9.5703125" bestFit="1" customWidth="1"/>
    <col min="9" max="9" width="18.7109375" customWidth="1"/>
    <col min="10" max="10" width="34.28515625" customWidth="1"/>
  </cols>
  <sheetData>
    <row r="1" spans="1:83" ht="31.5" x14ac:dyDescent="0.25">
      <c r="A1" s="143" t="s">
        <v>879</v>
      </c>
      <c r="B1" s="143"/>
      <c r="C1" s="144"/>
      <c r="D1" s="144"/>
      <c r="E1" s="144"/>
      <c r="F1" s="144"/>
      <c r="G1" s="144"/>
      <c r="H1" s="144"/>
      <c r="I1" s="144"/>
      <c r="J1" s="145"/>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row>
    <row r="2" spans="1:83" ht="18.75" x14ac:dyDescent="0.3">
      <c r="A2" s="146"/>
      <c r="B2" s="147" t="s">
        <v>880</v>
      </c>
      <c r="C2" s="147" t="s">
        <v>881</v>
      </c>
      <c r="D2" s="147" t="s">
        <v>882</v>
      </c>
      <c r="E2" s="147" t="s">
        <v>883</v>
      </c>
      <c r="F2" s="147" t="s">
        <v>884</v>
      </c>
      <c r="G2" s="147" t="s">
        <v>885</v>
      </c>
      <c r="H2" s="147" t="s">
        <v>886</v>
      </c>
      <c r="I2" s="147" t="s">
        <v>887</v>
      </c>
      <c r="J2" s="147" t="s">
        <v>888</v>
      </c>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row>
    <row r="3" spans="1:83" x14ac:dyDescent="0.25">
      <c r="A3" s="144"/>
      <c r="B3" s="148" t="s">
        <v>889</v>
      </c>
      <c r="C3" s="148"/>
      <c r="D3" s="149">
        <v>42430</v>
      </c>
      <c r="E3" s="149">
        <v>46447</v>
      </c>
      <c r="F3" s="150">
        <v>1500000000</v>
      </c>
      <c r="G3" s="150" t="s">
        <v>152</v>
      </c>
      <c r="H3" s="151" t="s">
        <v>890</v>
      </c>
      <c r="I3" s="149" t="s">
        <v>904</v>
      </c>
      <c r="J3" s="148" t="s">
        <v>841</v>
      </c>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row>
    <row r="4" spans="1:83" x14ac:dyDescent="0.25">
      <c r="A4" s="144"/>
      <c r="B4" s="148" t="s">
        <v>891</v>
      </c>
      <c r="C4" s="148"/>
      <c r="D4" s="149">
        <v>41780</v>
      </c>
      <c r="E4" s="149">
        <v>46163</v>
      </c>
      <c r="F4" s="150">
        <v>1400000000</v>
      </c>
      <c r="G4" s="150" t="s">
        <v>152</v>
      </c>
      <c r="H4" s="151" t="s">
        <v>890</v>
      </c>
      <c r="I4" s="149" t="s">
        <v>904</v>
      </c>
      <c r="J4" s="148" t="s">
        <v>841</v>
      </c>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row>
    <row r="5" spans="1:83" x14ac:dyDescent="0.25">
      <c r="A5" s="144"/>
      <c r="B5" s="148" t="s">
        <v>892</v>
      </c>
      <c r="C5" s="148"/>
      <c r="D5" s="149">
        <v>40680</v>
      </c>
      <c r="E5" s="149">
        <v>46053</v>
      </c>
      <c r="F5" s="150">
        <v>9434269</v>
      </c>
      <c r="G5" s="150" t="s">
        <v>152</v>
      </c>
      <c r="H5" s="151" t="s">
        <v>893</v>
      </c>
      <c r="I5" s="149" t="s">
        <v>904</v>
      </c>
      <c r="J5" s="148" t="s">
        <v>841</v>
      </c>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row>
    <row r="6" spans="1:83" x14ac:dyDescent="0.25">
      <c r="A6" s="144"/>
      <c r="B6" s="148" t="s">
        <v>894</v>
      </c>
      <c r="C6" s="148"/>
      <c r="D6" s="149">
        <v>40291</v>
      </c>
      <c r="E6" s="149">
        <v>47596</v>
      </c>
      <c r="F6" s="150">
        <v>3000000</v>
      </c>
      <c r="G6" s="150" t="s">
        <v>152</v>
      </c>
      <c r="H6" s="151" t="s">
        <v>893</v>
      </c>
      <c r="I6" s="149" t="s">
        <v>904</v>
      </c>
      <c r="J6" s="148" t="s">
        <v>841</v>
      </c>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row>
    <row r="7" spans="1:83" x14ac:dyDescent="0.25">
      <c r="A7" s="144"/>
      <c r="B7" s="148" t="s">
        <v>895</v>
      </c>
      <c r="C7" s="148"/>
      <c r="D7" s="149">
        <v>40065</v>
      </c>
      <c r="E7" s="149">
        <v>45544</v>
      </c>
      <c r="F7" s="150">
        <v>10000000</v>
      </c>
      <c r="G7" s="150" t="s">
        <v>152</v>
      </c>
      <c r="H7" s="151" t="s">
        <v>893</v>
      </c>
      <c r="I7" s="149" t="s">
        <v>904</v>
      </c>
      <c r="J7" s="148" t="s">
        <v>841</v>
      </c>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row>
    <row r="8" spans="1:83" x14ac:dyDescent="0.25">
      <c r="A8" s="144"/>
      <c r="B8" s="148" t="s">
        <v>896</v>
      </c>
      <c r="C8" s="148"/>
      <c r="D8" s="149">
        <v>39968</v>
      </c>
      <c r="E8" s="149">
        <v>45447</v>
      </c>
      <c r="F8" s="150">
        <v>10000000</v>
      </c>
      <c r="G8" s="150" t="s">
        <v>152</v>
      </c>
      <c r="H8" s="151" t="s">
        <v>893</v>
      </c>
      <c r="I8" s="149" t="s">
        <v>904</v>
      </c>
      <c r="J8" s="148" t="s">
        <v>841</v>
      </c>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row>
    <row r="9" spans="1:83" x14ac:dyDescent="0.25">
      <c r="A9" s="144"/>
      <c r="B9" s="148" t="s">
        <v>897</v>
      </c>
      <c r="C9" s="148"/>
      <c r="D9" s="149">
        <v>39961</v>
      </c>
      <c r="E9" s="149">
        <v>45440</v>
      </c>
      <c r="F9" s="150">
        <v>15000000</v>
      </c>
      <c r="G9" s="150" t="s">
        <v>152</v>
      </c>
      <c r="H9" s="151" t="s">
        <v>893</v>
      </c>
      <c r="I9" s="149" t="s">
        <v>904</v>
      </c>
      <c r="J9" s="148" t="s">
        <v>841</v>
      </c>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row>
    <row r="10" spans="1:83" x14ac:dyDescent="0.25">
      <c r="A10" s="144"/>
      <c r="B10" s="148" t="s">
        <v>898</v>
      </c>
      <c r="C10" s="148"/>
      <c r="D10" s="149">
        <v>39939</v>
      </c>
      <c r="E10" s="149">
        <v>47245</v>
      </c>
      <c r="F10" s="150">
        <v>10000000</v>
      </c>
      <c r="G10" s="150" t="s">
        <v>152</v>
      </c>
      <c r="H10" s="151" t="s">
        <v>893</v>
      </c>
      <c r="I10" s="149" t="s">
        <v>904</v>
      </c>
      <c r="J10" s="148" t="s">
        <v>841</v>
      </c>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row>
    <row r="11" spans="1:83" x14ac:dyDescent="0.25">
      <c r="A11" s="144"/>
      <c r="B11" s="148" t="s">
        <v>899</v>
      </c>
      <c r="C11" s="148"/>
      <c r="D11" s="149">
        <v>39573</v>
      </c>
      <c r="E11" s="149">
        <v>46147</v>
      </c>
      <c r="F11" s="150">
        <v>3000000</v>
      </c>
      <c r="G11" s="150" t="s">
        <v>152</v>
      </c>
      <c r="H11" s="151" t="s">
        <v>893</v>
      </c>
      <c r="I11" s="149" t="s">
        <v>904</v>
      </c>
      <c r="J11" s="148" t="s">
        <v>841</v>
      </c>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row>
    <row r="12" spans="1:83" x14ac:dyDescent="0.25">
      <c r="A12" s="144"/>
      <c r="B12" s="148" t="s">
        <v>904</v>
      </c>
      <c r="C12" s="148"/>
      <c r="D12" s="149" t="s">
        <v>904</v>
      </c>
      <c r="E12" s="149" t="s">
        <v>904</v>
      </c>
      <c r="F12" s="150" t="s">
        <v>904</v>
      </c>
      <c r="G12" s="150" t="s">
        <v>904</v>
      </c>
      <c r="H12" s="151" t="s">
        <v>904</v>
      </c>
      <c r="I12" s="149" t="s">
        <v>904</v>
      </c>
      <c r="J12" s="148" t="s">
        <v>904</v>
      </c>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row>
    <row r="13" spans="1:83" x14ac:dyDescent="0.25">
      <c r="A13" s="144"/>
      <c r="B13" s="148" t="s">
        <v>904</v>
      </c>
      <c r="C13" s="148"/>
      <c r="D13" s="149" t="s">
        <v>904</v>
      </c>
      <c r="E13" s="149" t="s">
        <v>904</v>
      </c>
      <c r="F13" s="150" t="s">
        <v>904</v>
      </c>
      <c r="G13" s="150" t="s">
        <v>904</v>
      </c>
      <c r="H13" s="151" t="s">
        <v>904</v>
      </c>
      <c r="I13" s="149" t="s">
        <v>904</v>
      </c>
      <c r="J13" s="148" t="s">
        <v>904</v>
      </c>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row>
    <row r="14" spans="1:83" x14ac:dyDescent="0.25">
      <c r="A14" s="144"/>
      <c r="B14" s="148" t="s">
        <v>904</v>
      </c>
      <c r="C14" s="148"/>
      <c r="D14" s="149" t="s">
        <v>904</v>
      </c>
      <c r="E14" s="149" t="s">
        <v>904</v>
      </c>
      <c r="F14" s="150" t="s">
        <v>904</v>
      </c>
      <c r="G14" s="150" t="s">
        <v>904</v>
      </c>
      <c r="H14" s="151" t="s">
        <v>904</v>
      </c>
      <c r="I14" s="149" t="s">
        <v>904</v>
      </c>
      <c r="J14" s="148" t="s">
        <v>904</v>
      </c>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row>
    <row r="15" spans="1:83" x14ac:dyDescent="0.25">
      <c r="A15" s="144"/>
      <c r="B15" s="148" t="s">
        <v>904</v>
      </c>
      <c r="C15" s="148"/>
      <c r="D15" s="149" t="s">
        <v>904</v>
      </c>
      <c r="E15" s="149" t="s">
        <v>904</v>
      </c>
      <c r="F15" s="150" t="s">
        <v>904</v>
      </c>
      <c r="G15" s="150" t="s">
        <v>904</v>
      </c>
      <c r="H15" s="151" t="s">
        <v>904</v>
      </c>
      <c r="I15" s="149" t="s">
        <v>904</v>
      </c>
      <c r="J15" s="148" t="s">
        <v>904</v>
      </c>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row>
    <row r="16" spans="1:83" x14ac:dyDescent="0.25">
      <c r="A16" s="144"/>
      <c r="B16" s="148" t="s">
        <v>904</v>
      </c>
      <c r="C16" s="148"/>
      <c r="D16" s="149" t="s">
        <v>904</v>
      </c>
      <c r="E16" s="149" t="s">
        <v>904</v>
      </c>
      <c r="F16" s="150" t="s">
        <v>904</v>
      </c>
      <c r="G16" s="150" t="s">
        <v>904</v>
      </c>
      <c r="H16" s="151" t="s">
        <v>904</v>
      </c>
      <c r="I16" s="149" t="s">
        <v>904</v>
      </c>
      <c r="J16" s="148" t="s">
        <v>904</v>
      </c>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row>
    <row r="17" spans="1:83" x14ac:dyDescent="0.25">
      <c r="A17" s="144"/>
      <c r="B17" s="148" t="s">
        <v>904</v>
      </c>
      <c r="C17" s="148"/>
      <c r="D17" s="149" t="s">
        <v>904</v>
      </c>
      <c r="E17" s="149" t="s">
        <v>904</v>
      </c>
      <c r="F17" s="150" t="s">
        <v>904</v>
      </c>
      <c r="G17" s="150" t="s">
        <v>904</v>
      </c>
      <c r="H17" s="151" t="s">
        <v>904</v>
      </c>
      <c r="I17" s="149" t="s">
        <v>904</v>
      </c>
      <c r="J17" s="148" t="s">
        <v>904</v>
      </c>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row>
    <row r="18" spans="1:83" x14ac:dyDescent="0.25">
      <c r="A18" s="144"/>
      <c r="B18" s="148" t="s">
        <v>904</v>
      </c>
      <c r="C18" s="148"/>
      <c r="D18" s="149" t="s">
        <v>904</v>
      </c>
      <c r="E18" s="149" t="s">
        <v>904</v>
      </c>
      <c r="F18" s="150" t="s">
        <v>904</v>
      </c>
      <c r="G18" s="150" t="s">
        <v>904</v>
      </c>
      <c r="H18" s="151" t="s">
        <v>904</v>
      </c>
      <c r="I18" s="149" t="s">
        <v>904</v>
      </c>
      <c r="J18" s="148" t="s">
        <v>904</v>
      </c>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row>
    <row r="19" spans="1:83" x14ac:dyDescent="0.25">
      <c r="A19" s="144"/>
      <c r="B19" s="148" t="s">
        <v>904</v>
      </c>
      <c r="C19" s="148"/>
      <c r="D19" s="149" t="s">
        <v>904</v>
      </c>
      <c r="E19" s="149" t="s">
        <v>904</v>
      </c>
      <c r="F19" s="150" t="s">
        <v>904</v>
      </c>
      <c r="G19" s="150" t="s">
        <v>904</v>
      </c>
      <c r="H19" s="151" t="s">
        <v>904</v>
      </c>
      <c r="I19" s="149" t="s">
        <v>904</v>
      </c>
      <c r="J19" s="148" t="s">
        <v>904</v>
      </c>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row>
    <row r="20" spans="1:83" x14ac:dyDescent="0.25">
      <c r="A20" s="144"/>
      <c r="B20" s="148" t="s">
        <v>904</v>
      </c>
      <c r="C20" s="148"/>
      <c r="D20" s="149" t="s">
        <v>904</v>
      </c>
      <c r="E20" s="149" t="s">
        <v>904</v>
      </c>
      <c r="F20" s="150" t="s">
        <v>904</v>
      </c>
      <c r="G20" s="150" t="s">
        <v>904</v>
      </c>
      <c r="H20" s="151" t="s">
        <v>904</v>
      </c>
      <c r="I20" s="149" t="s">
        <v>904</v>
      </c>
      <c r="J20" s="148" t="s">
        <v>904</v>
      </c>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row>
    <row r="21" spans="1:83" x14ac:dyDescent="0.25">
      <c r="A21" s="144"/>
      <c r="B21" s="148" t="s">
        <v>904</v>
      </c>
      <c r="C21" s="148"/>
      <c r="D21" s="149" t="s">
        <v>904</v>
      </c>
      <c r="E21" s="149" t="s">
        <v>904</v>
      </c>
      <c r="F21" s="150" t="s">
        <v>904</v>
      </c>
      <c r="G21" s="150" t="s">
        <v>904</v>
      </c>
      <c r="H21" s="151" t="s">
        <v>904</v>
      </c>
      <c r="I21" s="149" t="s">
        <v>904</v>
      </c>
      <c r="J21" s="148" t="s">
        <v>904</v>
      </c>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row>
    <row r="22" spans="1:83" x14ac:dyDescent="0.25">
      <c r="A22" s="144"/>
      <c r="B22" s="148" t="s">
        <v>904</v>
      </c>
      <c r="C22" s="148"/>
      <c r="D22" s="149" t="s">
        <v>904</v>
      </c>
      <c r="E22" s="149" t="s">
        <v>904</v>
      </c>
      <c r="F22" s="150" t="s">
        <v>904</v>
      </c>
      <c r="G22" s="150" t="s">
        <v>904</v>
      </c>
      <c r="H22" s="151" t="s">
        <v>904</v>
      </c>
      <c r="I22" s="149" t="s">
        <v>904</v>
      </c>
      <c r="J22" s="148" t="s">
        <v>904</v>
      </c>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row>
    <row r="23" spans="1:83" x14ac:dyDescent="0.25">
      <c r="A23" s="144"/>
      <c r="B23" s="148" t="s">
        <v>904</v>
      </c>
      <c r="C23" s="148"/>
      <c r="D23" s="149" t="s">
        <v>904</v>
      </c>
      <c r="E23" s="149" t="s">
        <v>904</v>
      </c>
      <c r="F23" s="150" t="s">
        <v>904</v>
      </c>
      <c r="G23" s="150" t="s">
        <v>904</v>
      </c>
      <c r="H23" s="151" t="s">
        <v>904</v>
      </c>
      <c r="I23" s="149" t="s">
        <v>904</v>
      </c>
      <c r="J23" s="148" t="s">
        <v>904</v>
      </c>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row>
    <row r="24" spans="1:83" x14ac:dyDescent="0.25">
      <c r="A24" s="144"/>
      <c r="B24" s="148" t="s">
        <v>904</v>
      </c>
      <c r="C24" s="148"/>
      <c r="D24" s="149" t="s">
        <v>904</v>
      </c>
      <c r="E24" s="149" t="s">
        <v>904</v>
      </c>
      <c r="F24" s="150" t="s">
        <v>904</v>
      </c>
      <c r="G24" s="150" t="s">
        <v>904</v>
      </c>
      <c r="H24" s="151" t="s">
        <v>904</v>
      </c>
      <c r="I24" s="149" t="s">
        <v>904</v>
      </c>
      <c r="J24" s="148" t="s">
        <v>904</v>
      </c>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row>
    <row r="25" spans="1:83" x14ac:dyDescent="0.25">
      <c r="A25" s="144"/>
      <c r="B25" s="148" t="s">
        <v>904</v>
      </c>
      <c r="C25" s="148"/>
      <c r="D25" s="149" t="s">
        <v>904</v>
      </c>
      <c r="E25" s="149" t="s">
        <v>904</v>
      </c>
      <c r="F25" s="150" t="s">
        <v>904</v>
      </c>
      <c r="G25" s="150" t="s">
        <v>904</v>
      </c>
      <c r="H25" s="151" t="s">
        <v>904</v>
      </c>
      <c r="I25" s="149" t="s">
        <v>904</v>
      </c>
      <c r="J25" s="148" t="s">
        <v>904</v>
      </c>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row>
    <row r="26" spans="1:83" x14ac:dyDescent="0.25">
      <c r="A26" s="144"/>
      <c r="B26" s="148" t="s">
        <v>904</v>
      </c>
      <c r="C26" s="148"/>
      <c r="D26" s="149" t="s">
        <v>904</v>
      </c>
      <c r="E26" s="149" t="s">
        <v>904</v>
      </c>
      <c r="F26" s="150" t="s">
        <v>904</v>
      </c>
      <c r="G26" s="150" t="s">
        <v>904</v>
      </c>
      <c r="H26" s="151" t="s">
        <v>904</v>
      </c>
      <c r="I26" s="149" t="s">
        <v>904</v>
      </c>
      <c r="J26" s="148" t="s">
        <v>904</v>
      </c>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row>
    <row r="27" spans="1:83" x14ac:dyDescent="0.25">
      <c r="A27" s="144"/>
      <c r="B27" s="148" t="s">
        <v>904</v>
      </c>
      <c r="C27" s="148"/>
      <c r="D27" s="149" t="s">
        <v>904</v>
      </c>
      <c r="E27" s="149" t="s">
        <v>904</v>
      </c>
      <c r="F27" s="150" t="s">
        <v>904</v>
      </c>
      <c r="G27" s="150" t="s">
        <v>904</v>
      </c>
      <c r="H27" s="151" t="s">
        <v>904</v>
      </c>
      <c r="I27" s="149" t="s">
        <v>904</v>
      </c>
      <c r="J27" s="148" t="s">
        <v>904</v>
      </c>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row>
    <row r="28" spans="1:83" x14ac:dyDescent="0.25">
      <c r="A28" s="144"/>
      <c r="B28" s="148" t="s">
        <v>904</v>
      </c>
      <c r="C28" s="148"/>
      <c r="D28" s="149" t="s">
        <v>904</v>
      </c>
      <c r="E28" s="149" t="s">
        <v>904</v>
      </c>
      <c r="F28" s="150" t="s">
        <v>904</v>
      </c>
      <c r="G28" s="150" t="s">
        <v>904</v>
      </c>
      <c r="H28" s="151" t="s">
        <v>904</v>
      </c>
      <c r="I28" s="149" t="s">
        <v>904</v>
      </c>
      <c r="J28" s="148" t="s">
        <v>904</v>
      </c>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row>
    <row r="29" spans="1:83" x14ac:dyDescent="0.25">
      <c r="A29" s="144"/>
      <c r="B29" s="148" t="s">
        <v>904</v>
      </c>
      <c r="C29" s="148"/>
      <c r="D29" s="149" t="s">
        <v>904</v>
      </c>
      <c r="E29" s="149" t="s">
        <v>904</v>
      </c>
      <c r="F29" s="150" t="s">
        <v>904</v>
      </c>
      <c r="G29" s="150" t="s">
        <v>904</v>
      </c>
      <c r="H29" s="151" t="s">
        <v>904</v>
      </c>
      <c r="I29" s="149" t="s">
        <v>904</v>
      </c>
      <c r="J29" s="148" t="s">
        <v>904</v>
      </c>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row>
    <row r="30" spans="1:83" x14ac:dyDescent="0.25">
      <c r="A30" s="144"/>
      <c r="B30" s="148" t="s">
        <v>904</v>
      </c>
      <c r="C30" s="148"/>
      <c r="D30" s="149" t="s">
        <v>904</v>
      </c>
      <c r="E30" s="149" t="s">
        <v>904</v>
      </c>
      <c r="F30" s="150" t="s">
        <v>904</v>
      </c>
      <c r="G30" s="150" t="s">
        <v>904</v>
      </c>
      <c r="H30" s="151" t="s">
        <v>904</v>
      </c>
      <c r="I30" s="149" t="s">
        <v>904</v>
      </c>
      <c r="J30" s="148" t="s">
        <v>904</v>
      </c>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row>
    <row r="31" spans="1:83" x14ac:dyDescent="0.25">
      <c r="A31" s="144"/>
      <c r="B31" s="148" t="s">
        <v>904</v>
      </c>
      <c r="C31" s="148"/>
      <c r="D31" s="149" t="s">
        <v>904</v>
      </c>
      <c r="E31" s="149" t="s">
        <v>904</v>
      </c>
      <c r="F31" s="150" t="s">
        <v>904</v>
      </c>
      <c r="G31" s="150" t="s">
        <v>904</v>
      </c>
      <c r="H31" s="151" t="s">
        <v>904</v>
      </c>
      <c r="I31" s="149" t="s">
        <v>904</v>
      </c>
      <c r="J31" s="148" t="s">
        <v>904</v>
      </c>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row>
    <row r="32" spans="1:83" x14ac:dyDescent="0.25">
      <c r="A32" s="144"/>
      <c r="B32" s="148" t="s">
        <v>904</v>
      </c>
      <c r="C32" s="148"/>
      <c r="D32" s="149" t="s">
        <v>904</v>
      </c>
      <c r="E32" s="149" t="s">
        <v>904</v>
      </c>
      <c r="F32" s="150" t="s">
        <v>904</v>
      </c>
      <c r="G32" s="150" t="s">
        <v>904</v>
      </c>
      <c r="H32" s="151" t="s">
        <v>904</v>
      </c>
      <c r="I32" s="149" t="s">
        <v>904</v>
      </c>
      <c r="J32" s="148" t="s">
        <v>904</v>
      </c>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row>
    <row r="33" spans="1:83" x14ac:dyDescent="0.25">
      <c r="A33" s="144"/>
      <c r="B33" s="148" t="s">
        <v>904</v>
      </c>
      <c r="C33" s="148"/>
      <c r="D33" s="149" t="s">
        <v>904</v>
      </c>
      <c r="E33" s="149" t="s">
        <v>904</v>
      </c>
      <c r="F33" s="150" t="s">
        <v>904</v>
      </c>
      <c r="G33" s="150" t="s">
        <v>904</v>
      </c>
      <c r="H33" s="151" t="s">
        <v>904</v>
      </c>
      <c r="I33" s="149" t="s">
        <v>904</v>
      </c>
      <c r="J33" s="148" t="s">
        <v>904</v>
      </c>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row>
    <row r="34" spans="1:83" x14ac:dyDescent="0.25">
      <c r="A34" s="144"/>
      <c r="B34" s="148" t="s">
        <v>904</v>
      </c>
      <c r="C34" s="148"/>
      <c r="D34" s="149" t="s">
        <v>904</v>
      </c>
      <c r="E34" s="149" t="s">
        <v>904</v>
      </c>
      <c r="F34" s="150" t="s">
        <v>904</v>
      </c>
      <c r="G34" s="150" t="s">
        <v>904</v>
      </c>
      <c r="H34" s="151" t="s">
        <v>904</v>
      </c>
      <c r="I34" s="149" t="s">
        <v>904</v>
      </c>
      <c r="J34" s="148" t="s">
        <v>904</v>
      </c>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row>
    <row r="35" spans="1:83" x14ac:dyDescent="0.25">
      <c r="A35" s="144"/>
      <c r="B35" s="148" t="s">
        <v>904</v>
      </c>
      <c r="C35" s="148"/>
      <c r="D35" s="149" t="s">
        <v>904</v>
      </c>
      <c r="E35" s="149" t="s">
        <v>904</v>
      </c>
      <c r="F35" s="150" t="s">
        <v>904</v>
      </c>
      <c r="G35" s="150" t="s">
        <v>904</v>
      </c>
      <c r="H35" s="151" t="s">
        <v>904</v>
      </c>
      <c r="I35" s="149" t="s">
        <v>904</v>
      </c>
      <c r="J35" s="148" t="s">
        <v>904</v>
      </c>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row>
    <row r="36" spans="1:83"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row>
    <row r="37" spans="1:83"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row>
    <row r="38" spans="1:83"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row>
    <row r="39" spans="1:83"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row>
    <row r="40" spans="1:83"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row>
    <row r="41" spans="1:83"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row>
    <row r="42" spans="1:83"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row>
    <row r="43" spans="1:83"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row>
    <row r="44" spans="1:83"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row>
    <row r="45" spans="1:83"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row>
    <row r="46" spans="1:83"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row>
    <row r="47" spans="1:83"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row>
    <row r="48" spans="1:83"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row>
    <row r="49" spans="1:83"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row>
    <row r="50" spans="1:83"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row>
    <row r="51" spans="1:83"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row>
    <row r="52" spans="1:83"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row>
    <row r="53" spans="1:83"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row>
    <row r="54" spans="1:83"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row>
    <row r="55" spans="1:83"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row>
    <row r="56" spans="1:83"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row>
    <row r="57" spans="1:83"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row>
    <row r="58" spans="1:83"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row>
    <row r="59" spans="1:83"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row>
    <row r="60" spans="1:83"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row>
    <row r="61" spans="1:83"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row>
    <row r="62" spans="1:83"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row>
    <row r="63" spans="1:83"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row>
    <row r="64" spans="1:83"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row>
    <row r="65" spans="1:83"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row>
    <row r="66" spans="1:83"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row>
    <row r="67" spans="1:83"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row>
    <row r="68" spans="1:83"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row>
    <row r="69" spans="1:83"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row>
    <row r="70" spans="1:83"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row>
    <row r="71" spans="1:83"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row>
    <row r="72" spans="1:83"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row>
    <row r="73" spans="1:83"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row>
    <row r="74" spans="1:83"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row>
    <row r="75" spans="1:83"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row>
    <row r="76" spans="1:83"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row>
    <row r="77" spans="1:83"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row>
    <row r="78" spans="1:83"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row>
    <row r="79" spans="1:83"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row>
    <row r="80" spans="1:83"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row>
    <row r="81" spans="1:83"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row>
    <row r="82" spans="1:83"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row>
    <row r="83" spans="1:83"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row>
    <row r="84" spans="1:83"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row>
    <row r="85" spans="1:83"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row>
    <row r="86" spans="1:83"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row>
    <row r="87" spans="1:83"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row>
    <row r="89" spans="1:83"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row>
    <row r="90" spans="1:83"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row>
    <row r="91" spans="1:83"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row>
    <row r="92" spans="1:83"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row>
    <row r="93" spans="1:83"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row>
    <row r="94" spans="1:83"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row>
    <row r="95" spans="1:83"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row>
    <row r="97" spans="1:83"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row>
    <row r="98" spans="1:83"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xMCIvPgogICAgICAgICAgICA8L0Nyb3NzdGFiU3RhdGU+CiAgICAgICAgICAgIDxDcm9zc3RhYlN0YXRlIGVsZW1lbnQ9InZlNjY0NSI+CiAgICAgICAgICAgICAgICA8VmlzaWJsZUNlbGxzIGhvcml6b250YWxJbmRleD0iMCIgdmVydGljYWxJbmRleD0iMCIgaG9yaXpvbnRhbENlbGxzPSIxIiB2ZXJ0aWNhbENlbGxzPSIyIi8+CiAgICAgICAgICAgIDwvQ3Jvc3N0YWJTdGF0ZT4KICAgICAgICAgICAgPENyb3NzdGFiU3RhdGUgZWxlbWVudD0idmU2NjU3Ij4KICAgICAgICAgICAgICAgIDxWaXNpYmxlQ2VsbHMgaG9yaXpvbnRhbEluZGV4PSIwIiB2ZXJ0aWNhbEluZGV4PSIwIiBob3Jpem9udGFsQ2VsbHM9IjAiIHZlcnRpY2FsQ2VsbHM9IjQiLz4KICAgICAgICAgICAgPC9Dcm9zc3RhYlN0YXRlPgogICAgICAgICAgICA8VGFibGVTdGF0ZSBlbGVtZW50PSJ2ZTY2NjkiPgogICAgICAgICAgICAgICAgPFZpc2libGVDZWxscyBob3Jpem9udGFsSW5kZXg9IjAiIHZlcnRpY2FsSW5kZXg9IjAiIGhvcml6b250YWxDZWxscz0iMiIgdmVydGljYWxDZWxscz0iMSIvPgogICAgICAgICAgICA8L1RhYmxlU3RhdGU+CiAgICAgICAgICAgIDxDcm9zc3RhYlN0YXRlIGVsZW1lbnQ9InZlNjY4MCI+CiAgICAgICAgICAgICAgICA8VmlzaWJsZUNlbGxzIGhvcml6b250YWxJbmRleD0iMCIgdmVydGljYWxJbmRleD0iMCIgaG9yaXpvbnRhbENlbGxzPSIwIiB2ZXJ0aWNhbENlbGxzPSIyIi8+CiAgICAgICAgICAgIDwvQ3Jvc3N0YWJTdGF0ZT4KICAgICAgICAgICAgPFRhYmxlU3RhdGUgZWxlbWVudD0idmU2NjkyIj4KICAgICAgICAgICAgICAgIDxWaXNpYmxlQ2VsbHMgaG9yaXpvbnRhbEluZGV4PSIwIiB2ZXJ0aWNhbEluZGV4PSIwIiBob3Jpem9udGFsQ2VsbHM9IjE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0.xml><?xml version="1.0" encoding="utf-8"?>
<ReportState xmlns="sas.reportstate">
  <data type="reportstate">UkNfU1RBUlRbVgVnZ1VjAgAAAFNnYwIAAABjAAAAAGRVBQAAAHZlNzIzZFUAAAAAYwAAAABnmWZVAQAAAFNWAWeYZFUGAAAAYmk4NTg0ZFUMAAAAQ3V0IE9mZiBEYXRlYVYBZ2MAYWMY/P//YgAAAABA09ZAZFUKAAAAMjkvMTIvMjAyM2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UkNfU1RBUlRbVgVnZ1VjAgAAAFNnYwIAAABjAAAAAGRVBgAAAHZlMzU5NmRVAAAAAGMAAAAAZ5lmVQEAAABTVgFnmGRVBgAAAGJpODYwNGRVEgAAAFJlZmluYW5jaW5nIE1hcmtlcmFWAWdjAWRVAgAAADc0Yxj8//9iAAAAAAAA+H9kVQIAAAA3NGMBAAAAVGMIAAAAYWMAZ2MCAAAAYwAAAABkVQUAAAB2ZTcyM2RVAAAAAGMAAAAAZ5lmVQEAAABTVgFnmGRVBgAAAGJpMzUxOGRVDAAAAEN1dCBPZmYgRGF0ZWFWAWdjAGFjGPz//2IAAAAAQNPWQGRVCgAAADI5LzEyLzIwMjNjAQAAAFRjCAAAAGFjAFRWAWZVAQAAAFNkVQYAAABiaTM1MThUVgFhVgFnZFUGAAAAZGQzNTAyVgFhVgFmZ1UEAAAAU1YBZ8BjAAAAAGRVBgAAAGJpMzUxOGRVDAAAAEN1dCBPZmYgRGF0ZWRVBwAAAERETU1ZWThjGAAAAFYBZmNVAQAAAFMAAAAAQNPWQFRWAWFjAQAAAGIBAAAAYgAAAAAAAPh/YgAAAAAAAPh/YgAAAAAAAPh/YgAAAAAAAPh/YgAAAAAAAPh/YWMAYwBjAGMBVgFnwGMAAAAAZFUGAAAAYmkzNTE0ZFUMAAAATk8uIE9GIExPQU5TZFUIAAAAQ09NTUExMi5jGAAAAFYBZmNVAQAAAFMAAAAAAOzAQFRWAWFjAgAAAGIBAAAAYgAAAAAAAPh/YgAAAAAAAPh/YgAAAAAAAPh/YgAAAAAAAPh/YgAAAAAAAPh/YWMAYwBjAGMBVgFnwGMAAAAAZFUGAAAAYmkzNTIyZFURAAAATk8uIE9GIEJPUlJPV0VSUzpkVQgAAABDT01NQTEyLmMYAAAAVgFmY1UBAAAAUwAAAAAAt7JAVFYBYWMCAAAAYgEAAABiAAAAAAAA+H9iAAAAAAAA+H9iAAAAAAAA+H9iAAAAAAAA+H9iAAAAAAAA+H9hYwBjAGMAYwFWAWfAYwAAAABkVQYAAABiaTM2ODlkVREAAABOTy4gT0YgR1VBUkFOVE9SU2RVCAAAAENPTU1BMTIuYxgAAABWAWZjVQEAAABTAAAAAAAgZ0BUVgFhYwIAAABiAQAAAGIAAAAAAAD4f2IAAAAAAAD4f2IAAAAAAAD4f2IAAAAAAAD4f2IAAAAAAAD4f2FjAGMAYwBjAVRnoGZjVQEAAABTAFRWAWVjVQAAAABTVGFWAWFjAQAAAGIBAAAAYwFjAGIAAAAAAAAAAFYBYVYBYVYDZ2dkVQYAAABkZDM1MDJWAWFWAWZnVQEAAABTZ2RVCgAAADI5LzEyLzIwMjNWAWdjAGFjGPz//2IAAAAAQNPWQGRVCgAAADI5LzEyLzIwMjNWAWFjAQAAAGMBVgFmY1UBAAAAUwAAAABUVgFhVgFmZ1UDAAAAU1YBZ2MAYWMY/P//YgAAAAAA7MBAZFUGAAAAOMKgNjY0VgFnYwBhYxj8//9iAAAAAAC3skBkVQYAAAA0wqA3OTFWAWdjAGFjGPz//2IAAAAAACBnQGRVAwAAADE4NVRWAWFUYwAAAABjAVYBYVYBYVYBYVYBYVYBZmdVAQAAAFNnZFUXAAAAZGVmYXVsdFJvd0F4aXNIaWVyYXJjaHlkVRAAAABaZWlsZW5oaWVyYXJjaGllVgFmZ1UBAAAAU2dkVQYAAABiaTM1MThkVQwAAABDdXQgT2ZmIERhdGVkVQcAAABERE1NWVk4YwAAAABjAVYBYVYBYVRjAAAAAGdkVQQAAAByb290VgFhVgFmZ1UBAAAAU2dkVQoAAAAyOS8xMi8yMDIzVgFnYwBhYxj8//9iAAAAAEDT1kBkVQoAAAAyOS8xMi8yMDIzVgFhYwEAAABjAVYBYVYBYVYBYVYBYVRjAAAAAGMAVgFhVgFhVgFhVgFhZ2RVBAAAAHJvb3RWAWFWAWZnVQEAAABTZ2RVCgAAADI5LzEyLzIwMjNWAWdjAGFjGPz//2IAAAAAQNPWQGRVCgAAADI5LzEyLzIwMjN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k1CVDY0WVVQUTZTSFNaVFZHV1ZXNVhJQUtZQjU3MjU3Ij48IVtDREFUQVsyMzM3My4wLDg2NjQuMCw0NzkxLjAsMTg1LjAKXV0+PC9EYXRhPjwvUmVzdWx0PlYBYWMAYwBjAGMBYwBjAGMAVgFhYwEAAABjAGMAXUVORF9SQys=</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kNfU1RBUlRbVgVnZ1VjAgAAAFNnYwIAAABjAAAAAGRVBgAAAHZlMzU5NmRVAAAAAGMAAAAAZ5lmVQEAAABTVgFnmGRVBgAAAGJpODYwOGRVEgAAAFJlZmluYW5jaW5nIE1hcmtlcmFWAWdjAWRVAgAAADc0Yxj8//9iAAAAAAAA+H9kVQIAAAA3NGMBAAAAVGMIAAAAYWMAZ2MCAAAAYwAAAABkVQUAAAB2ZTcyM2RVAAAAAGMAAAAAZ5lmVQEAAABTVgFnmGRVBgAAAGJpMzcxNWRVDAAAAEN1dCBPZmYgRGF0ZWFWAWdjAGFjGPz//2IAAAAAQNPWQGRVCgAAADI5LzEyLzIwMjN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QNPWQAAAAABA09ZAAAAAAEDT1kAAAAAAQNPWQAAAAABA09ZAAAAAAEDT1kAAAAAAQNP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1gXue/sfnpAXXpadR8zQUCP12Tb7z5mQKuXE5ydd3hATcpqtUlmhUArOPt+jWWcQAZ/vOeL59tAVFYBYWMCAAAAYgcAAABiAAAAAAAA+H9iAAAAAAAA+H9iAAAAAAAA+H9iAAAAAAAA+H9iAAAAAAAA+H9hYwBjAGMAYwFWAWfAYwAAAABkVQYAAABiaTM3MTFkVQwAAABOb21pbmFsIChtbilkVQgAAABDT01NQTEyLmMAAAAAVgFmY1UHAAAAU/uWw4nosaxAtSh28va7ZEAkO5yxEr92QIJKnID8JXBAp9mdQOe0ekB5vioD1eWJQM5x7RbqcplAVFYBYWMCAAAAYgcAAABiAAAAAAAA+H9iAAAAAAAA+H9iAAAAAAAA+H9iAAAAAAAA+H9iAAAAAAAA+H9hYwBjAGMAYwFWAWfAYwAAAABkVQYAAABiaTM3NDFkVQwAAABOTy4gT0YgTE9BTlNkVQgAAABDT01NQTEyLmMYAAAAVgFmY1UHAAAAUwAAAAAA7MBAAAAAAADWskAAAAAAAPSfQAAAAAAAoIRAAAAAAACAg0AAAAAAAIB8QAAAAAAAgExAVFYBYWMCAAAAYgcAAABiAAAAAAAA+H9iAAAAAAAA+H9iAAAAAAAA+H9iAAAAAAAA+H9iAAAAAAAA+H9hYwBjAGMAYwFWAWfAYwAAAABkVQYAAABiaTM3MTNkVREAAAAlIG9mIFRvdGFsIEFzc2V0c2RVCwAAAFBFUkNFTlQxMi4yYxgAAABWAWZjVQcAAABTAAAAAAAA8D/8gjYnVB+nP9cX/D7EXbk/US9FGiICsj9FeYdUXsi9Pyrrg3Fy4cw/7gnlFkth3D9UVgFhYwIAAABiBwAAAGIAAAAAAAD4f2IAAAAAAAD4f2IAAAAAAAD4f2IAAAAAAAD4f2IAAAAAAAD4f2FjAGMAYwBjAVYBZ8BjAAAAAGRVBgAAAGJpMzcxNGRVEQAAACUgTnVtYmVyIG9mIExvYW5zZFULAAAAUEVSQ0VOVDEyLjJjGAAAAFYBZmNVBwAAAFMAAAAAAADwPwKC7j1Oz+E/xCZUFF42zj+MKiTFWoCzP1KFpFgLcLI/KK+hvIbyqj8or6G8hvJ6P1RWAWFjAgAAAGIHAAAAYgAAAAAAAPh/YgAAAAAAAPh/YgAAAAAAAPh/YgAAAAAAAPh/YgAAAAAAAPh/YWMAYwBjAGMBVGegZmNVBwAAAFMAAAAAAAAAVFYBZWNVAAAAAFNUYVYBYWMHAAAAYgcAAABjAWMAYgAAAAAAAAAAVgFhVgFhVgNnZ2RVBgAAAGRkMzcxOVYBYVYBZmdVAQAAAFNnZFUKAAAAMjkvMTIvMjAyM1YBZ2MAYWMY/P//YgAAAABA09ZAZFUKAAAAMjkvMTIvMjAyM1YBZmdVBwAAAFNnZFULAAAATUFUQ0hFU19BTExWAWdjAWRVCwAAAE1BVENIRVNfQUxMY5z///9iAAAAAAAA+H9kVQsAAABNQVRDSEVTX0FMTFYBYWMCAAAAYwFWAWZjVQEAAABTAAAAAFRWAWFWAWZnVQUAAABTVgFnYwBhYxj8//9iWBe57+x+ekBkVQMAAAA0MjRWAWdjAGFjGPz//2L7lsOJ6LGsQGRVBgAAADPCoDY3M1YBZ2MAYWMY/P//YgAAAAAA7MBAZFUGAAAAOMKgNjY0VgFnYwBhYxj8//9iAAAAAAAA8D9kVQgAAAAxMDAsMDAgJVYBZ2MAYWMY/P//YgAAAAAAAPA/ZFUIAAAAMTAwLDAwICVUVgFhZ2RVDgAAAD4wIC0gPD0xMDAsMDAwVgFnYwFkVQ4AAAA+MCAtIDw9MTAwLDAwMGMAAAAAYgAAAAAAAPh/ZFUOAAAAPjAgLSA8PTEwMCwwMDBWAWFjAgAAAGMBVgFmY1UBAAAAUwEAAABUVgFhVgFmZ1UFAAAAU1YBZ2MAYWMY/P//Yl16WnUfM0FAZFUCAAAAMzRWAWdjAGFjGPz//2K1KHby9rtkQGRVAwAAADE2NlYBZ2MAYWMY/P//YgAAAAAA1rJAZFUGAAAANMKgODIyVgFnYwBhYxj8//9i/II2J1Qfpz9kVQYAAAA0LDUyICVWAWdjAGFjGPz//2ICgu49Ts/hP2RVBwAAADU1LDY2ICVUVgFhZ2RVFAAAAD4xMDAsMDAwIC0gPD0zMDAsMDAwVgFnYwFkVRQAAAA+MTAwLDAwMCAtIDw9MzAwLDAwMGMCAAAAYgAAAAAAAPh/ZFUUAAAAPjEwMCwwMDAgLSA8PTMwMCwwMDBWAWFjAgAAAGMBVgFmY1UBAAAAUwIAAABUVgFhVgFmZ1UFAAAAU1YBZ2MAYWMY/P//Yo/XZNvvPmZAZFUDAAAAMTc4VgFnYwBhYxj8//9iJDucsRK/dkBkVQMAAAAzNjRWAWdjAGFjGPz//2IAAAAAAPSfQGRVBgAAADLCoDA0NVYBZ2MAYWMY/P//YtcX/D7EXbk/ZFUGAAAAOSw5MSAlVgFnYwBhYxj8//9ixCZUFF42zj9kVQcAAAAyMyw2MCAlVFYBYWdkVRQAAAA+MzAwLDAwMCAtIDw9NTAwLDAwMFYBZ2MBZFUUAAAAPjMwMCwwMDAgLSA8PTUwMCwwMDBjAwAAAGIAAAAAAAD4f2RVFAAAAD4zMDAsMDAwIC0gPD01MDAsMDAwVgFhYwIAAABjAVYBZmNVAQAAAFMDAAAAVFYBYVYBZmdVBQAAAFNWAWdjAGFjGPz//2KrlxOcnXd4QGRVAwAAADM5MVYBZ2MAYWMY/P//YoJKnID8JXBAZFUDAAAAMjU4VgFnYwBhYxj8//9iAAAAAACghEBkVQMAAAA2NjBWAWdjAGFjGPz//2JRL0UaIgKyP2RVBgAAADcsMDMgJVYBZ2MAYWMY/P//YowqJMVagLM/ZFUGAAAANyw2MiAlVFYBYWdkVRYAAAA+NTAwLDAwMCAtIDw9MSwwMDAsMDAwVgFnYwFkVRYAAAA+NTAwLDAwMCAtIDw9MSwwMDAsMDAwYwUAAABiAAAAAAAA+H9kVRYAAAA+NTAwLDAwMCAtIDw9MSwwMDAsMDAwVgFhYwIAAABjAVYBZmNVAQAAAFMEAAAAVFYBYVYBZmdVBQAAAFNWAWdjAGFjGPz//2JNymq1SWaFQGRVAwAAADY4NVYBZ2MAYWMY/P//YqfZnUDntHpAZFUDAAAANDI3VgFnYwBhYxj8//9iAAAAAACAg0BkVQMAAAA2MjRWAWdjAGFjGPz//2JFeYdUXsi9P2RVBwAAADExLDYzICVWAWdjAGFjGPz//2JShaRYC3CyP2RVBgAAADcsMjAgJVRWAWFnZFUYAAAAPjEsMDAwLDAwMCAtIDw9NSwwMDAsMDAwVgFnYwFkVRgAAAA+MSwwMDAsMDAwIC0gPD01LDAwMCwwMDBjAQAAAGIAAAAAAAD4f2RVGAAAAD4xLDAwMCwwMDAgLSA8PTUsMDAwLDAwMFYBYWMCAAAAYwFWAWZjVQEAAABTBQAAAFRWAWFWAWZnVQUAAABTVgFnYwBhYxj8//9iKzj7fo1lnEBkVQYAAAAxwqA4MTdWAWdjAGFjGPz//2J5vioD1eWJQGRVAwAAADgyOVYBZ2MAYWMY/P//YgAAAAAAgHxAZFUDAAAANDU2VgFnYwBhYxj8//9iKuuDcXLhzD9kVQcAAAAyMiw1NiAlVgFnYwBhYxj8//9iKK+hvIbyqj9kVQYAAAA1LDI2ICVUVgFhZ2RVCgAAAD41LDAwMCwwMDBWAWdjAWRVCgAAAD41LDAwMCwwMDBjBAAAAGIAAAAAAAD4f2RVCgAAAD41LDAwMCwwMDBWAWFjAgAAAGMBVgFmY1UBAAAAUwYAAABUVgFhVgFmZ1UFAAAAU1YBZ2MAYWMY/P//YgZ/vOeL59tAZFUHAAAAMjjCoDU3NFYBZ2MAYWMY/P//Ys5x7RbqcplAZFUGAAAAMcKgNjI5VgFnYwBhYxj8//9iAAAAAACATEBkVQIAAAA1N1YBZ2MAYWMY/P//Yu4J5RZLYdw/ZFUHAAAANDQsMzQgJVYBZ2MAYWMY/P//YiivobyG8no/ZFUGAAAAMCw2NiAlVFYBYVRjAQAAAGMBVgFhVgFhVgFhVgFhVGMAAAAAYwFWAWFWAWFWAWFWAWFWAWZnVQEAAABTZ2RVFwAAAGRlZmF1bHRSb3dBeGlzSGllcmFyY2h5ZFUQAAAAWmVpbGVuaGllcmFyY2hpZVYBZmdVAgAAAFNnZFUGAAAAYmkzNzE1ZFUMAAAAQ3V0IE9mZiBEYXRlZFUHAAAARERNTVlZOGMAAAAAYwFWAWFWAWFnZFUGAAAAYmkzNzE2ZFUMAAAATG9hbiBCdWNrZXRzYWMBAAAAYwFWAWFWAWFUYwAAAABnZFUEAAAAcm9vdFYBYVYBZmdVAQAAAFNnZFUKAAAAMjkvMTIvMjAyM1YBZ2MAYWMY/P//YgAAAABA09ZAZFUKAAAAMjkvMTI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EyLzIwMjNWAWdjAGFjGPz//2IAAAAAQNPWQGRVCgAAADI5LzEy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zcxMGRVBgAAAGJpMzcxMWRVBgAAAGJpMzc0MWRVBgAAAGJpMzcxM2RVBgAAAGJpMzcxNFRjAGMAYwBhY0IFAgBWAWFkVZsKAAA8UmVzdWx0IHJlZj0iZGQzNzE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M3MTUiIGxhYmVsPSJDdXQgT2ZmIERhdGUiIHJlZj0iYmkzNzE1IiBjb2x1bW49ImMwIiBmb3JtYXQ9IkRETU1ZWTgiIHVzYWdlPSJjYXRlZ29yaWNhbCIvPjxTdHJpbmdWYXJpYWJsZSB2YXJuYW1lPSJiaTM3MTYiIGxhYmVsPSJMb2FuIEJ1Y2tldHMiIHJlZj0iYmkzNzE2IiBjb2x1bW49ImMxIiBzb3J0T249ImN1c3RvbSIgY3VzdG9tU29ydD0iY3MxNTE2Ii8+PE51bWVyaWNWYXJpYWJsZSB2YXJuYW1lPSJiaTM3MTAiIGxhYmVsPSJBdmVyYWdlIE5vbWluYWwgKDAwMHMpIiByZWY9ImJpMzcxMCIgY29sdW1uPSJjMiIgZm9ybWF0PSJDT01NQTEyLiIgdXNhZ2U9InF1YW50aXRhdGl2ZSIgZGVmaW5lZEFnZ3JlZ2F0aW9uPSJhdmVyYWdlIi8+PE51bWVyaWNWYXJpYWJsZSB2YXJuYW1lPSJiaTM3MTEiIGxhYmVsPSJOb21pbmFsIChtbikiIHJlZj0iYmkzNzExIiBjb2x1bW49ImMzIiBmb3JtYXQ9IkNPTU1BMTIuIiB1c2FnZT0icXVhbnRpdGF0aXZlIiBkZWZpbmVkQWdncmVnYXRpb249InN1bSIvPjxOdW1lcmljVmFyaWFibGUgdmFybmFtZT0iYmkzNzQxIiBsYWJlbD0iTk8uIE9GIExPQU5TIiByZWY9ImJpMzc0MSIgY29sdW1uPSJjNCIgZm9ybWF0PSJDT01NQTEyLiIgdXNhZ2U9InF1YW50aXRhdGl2ZSIvPjxOdW1lcmljVmFyaWFibGUgdmFybmFtZT0iYmkzNzEzIiBsYWJlbD0iJSBvZiBUb3RhbCBBc3NldHMiIHJlZj0iYmkzNzEzIiBjb2x1bW49ImM1IiBmb3JtYXQ9IlBFUkNFTlQxMi4yIiB1c2FnZT0icXVhbnRpdGF0aXZlIi8+PE51bWVyaWNWYXJpYWJsZSB2YXJuYW1lPSJiaTM3MTQiIGxhYmVsPSIlIE51bWJlciBvZiBMb2FucyIgcmVmPSJiaTM3MTQ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TYiIGRhdGFMYXlvdXQ9Im1pbmltYWwiIGdyYW5kVG90YWw9ImZhbHNlIiBpc0luZGV4ZWQ9InRydWUiIGNvbnRlbnRLZXk9IkpFMzMyTkZXNFVVQjNKTUdKSVBJU05CR0FFSllJRFFQIj48IVtDREFUQVsyMzM3My4wLC0xMDAsNDIzLjkzMjg0NTgwNTE4LDM2NzIuOTU0MTc2MDU2MDgsODY2NC4wLDEuMCwxLjAKMjMzNzMuMCwwLDM0LjM5OTM5NzUzNDU0MDg0NiwxNjUuODczODk0OTExNTU1Niw0ODIyLjAsMC4wNDUxNjA4OTQxOTA1MzU5LDAuNTU2NTU1ODYzMzQyNTY2OQoyMzM3My4wLDIsMTc3Ljk2Njc3OTQxOTg1ODA2LDM2My45NDIwNjM5MTM2MDk5LDIwNDUuMCwwLjA5OTA4NzAxNDU1Nzk2NTc0LDAuMjM2MDM0MTY0MzU4MjY0MDgKMjMzNzMuMCwzLDM5MS40NzU5Nzg5MjQzMDU5MywyNTguMzc0MTQ2MDkwMDQyLDY2MC4wLDAuMDcwMzQ1MDUwMjUyNTY3MzMsMC4wNzYxNzcyODUzMTg1NTk1NQoyMzM3My4wLDUsNjg0Ljc4NTk5MDU1NzAwMTgsNDI3LjMwNjQ1ODEwNzU2OTEsNjI0LjAsMC4xMTYzMzg2MzAzMzAwOTU1NywwLjA3MjAyMjE2MDY2NDgxOTk1CjIzMzczLjAsMSwxODE3LjM4ODE3OTcwNzgxNjMsODI4LjcyOTAwOTk0Njc2MzgsNDU2LjAsMC4yMjU2MzAwOTc3OTY4MTc4LDAuMDUyNjMxNTc4OTQ3MzY4NDIKMjMzNzMuMCw0LDI4NTc0LjE4NjAxOTA2MjA4NiwxNjI4LjcyODYwMzA4NjUzOTQsNTcuMCwwLjQ0MzQzODMxMjg3MjAxNzUsMC4wMDY1Nzg5NDczNjg0MjEwNTI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04.xml><?xml version="1.0" encoding="utf-8"?>
<ReportState xmlns="sas.reportstate">
  <data type="reportstate">Q0VDU19TVEFSVFtWAWdVAAAAAFNUXUVORF9DRUNTKys=</data>
</ReportState>
</file>

<file path=customXml/item105.xml><?xml version="1.0" encoding="utf-8"?>
<ReportState xmlns="sas.reportstate">
  <data type="reportstate">UkNfU1RBUlRbVgVnZ1VjAgAAAFNnYwIAAABjAAAAAGRVBgAAAHZlMzU5NmRVAAAAAGMAAAAAZ5lmVQEAAABTVgFnmGRVBgAAAGJpODYxNmRVEgAAAFJlZmluYW5jaW5nIE1hcmtlcmFWAWdjAWRVAgAAADc0Yxj8//9iAAAAAAAA+H9kVQIAAAA3NGMBAAAAVGMIAAAAYWMAZ2MCAAAAYwAAAABkVQUAAAB2ZTcyM2RVAAAAAGMAAAAAZ5lmVQEAAABTVgFnmGRVBgAAAGJpNDk4NmRVDAAAAEN1dCBPZmYgRGF0ZWFWAWdjAGFjGPz//2IAAAAAQNPWQGRVCgAAADI5LzEyLzIwMjNjAQAAAFRjCAAAAGFjAFRWAWZVAwAAAFNkVQYAAABiaTQ5ODZkVQYAAABiaTUwMTFkVQYAAABiaTUwMTVUVgFhVgFnZFUGAAAAZGQ0OTkxVgFmVQQAAABTZFUHAAAAQXVzdHJpYWRVBwAAAENyb2F0aWFkVQ4AAABFdXJvcGVhbiBVbmlvbmRVBwAAAEh1bmdhcnlUVgFmZ1UEAAAAU1YBZ8BjAAAAAGRVBgAAAGJpNDk4NmRVDAAAAEN1dCBPZmYgRGF0ZWRVBwAAAERETU1ZWThjGAAAAFYBZmNVBQAAAFMAAAAAQNPWQAAAAABA09ZAAAAAAEDT1kAAAAAAQNPWQAAAAABA09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2WD3v4F47z/s+hwsgReFPweeFawdkHk/VFYBYWMCAAAAYgUAAABiAAAAAAAA+H9iAAAAAAAA+H9iAAAAAAAA+H9iAAAAAAAA+H9iAAAAAAAA+H9hYwBjAGMAYwFUZ6BmY1UFAAAAUwAAAAAAVFYBZWNVAAAAAFNUYVYBYWMFAAAAYgUAAABjAWMAYgAAAAAAAAAAVgFhVgFhVgNnZ2RVBgAAAGRkNDk5MVYBYVYBZmdVAQAAAFNnZFUKAAAAMjkvMTIvMjAyM1YBZ2MAYWMY/P//YgAAAABA09ZAZFUKAAAAMjkvMTIvMjAyM1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ZYPe/gXjvP2RVBwAAADk4LDM1ICVUVgFhZ2RVBwAAAENyb2F0aWFWAWdjAWRVBwAAAENyb2F0aWFjAQAAAGIAAAAAAAD4f2RVBwAAAENyb2F0aWFWAWFjAwAAAGMBVgFmY1UBAAAAUwMAAABUVgFhVgFmZ1UBAAAAU1YBZ2MAYWMY/P//Yuz6HCyBF4U/ZFUGAAAAMSwwMyAlVFYBYWdkVQcAAABIdW5nYXJ5VgFnYwFkVQcAAABIdW5nYXJ5YwMAAABiAAAAAAAA+H9kVQcAAABIdW5nYXJ5VgFhYwMAAABjAVYBZmNVAQAAAFMEAAAAVFYBYVYBZmdVAQAAAFNWAWdjAGFjGPz//2IHnhWsHZB5P2RVBgAAADAsNjI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jkvMTIvMjAyM1YBZ2MAYWMY/P//YgAAAABA09ZAZFUKAAAAMjkvMTIvMjAyM1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nZFUEAAAAcm9vdFYBYVYBZmdVAQAAAFNnZFUKAAAAMjkvMTIvMjAyM1YBZ2MAYWMY/P//YgAAAABA09ZAZFUKAAAAMjkvMTIvMjAyM1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VktGQ1Y0UVdOTjY1QlI1QkhBM1k2RlpVRFBNTjM2NUsiPjwhW0NEQVRBWzIzMzczLjAsLTEwMCwtMTAwLDEuMAoyMzM3My4wLDIsLTEwMCwxLjAKMjMzNzMuMCwyLDAsMC45ODM0NjAzMDcwNTg1NDU4CjIzMzczLjAsMiwxLDAuMDEwMjk4NzM3Njc3MzE0ODk0CjIzMzczLjAsMiwzLDAuMDA2MjQwOTU1MjY0MTM5Mzc2Cl1dPjwvRGF0YT48U3RyaW5nVGFibGUgZm9ybWF0PSJDU1YiIHJvd0NvdW50PSI0IiBzaXplPSI0NyIgY29udGVudEtleT0iRFRLNlVHVkNTWTVNS1Y0Q0ZIVUtVSDdNNEI3UFAzSFoiPjwhW0NEQVRBWyJBdXN0cmlhIgoiQ3JvYXRpYSIKIkV1cm9wZWFuIFVuaW9uIgoiSHVuZ2FyeSIKXV0+PC9TdHJpbmdUYWJsZT48L1Jlc3VsdD5WAWFjAGMAYwBjAWMAYwBjAFYBYWMBAAAAYwBjAF1FTkRfUkMr</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UkNfU1RBUlRbVgVnZ1VjAgAAAFNnYwIAAABjAAAAAGRVBgAAAHZlMzU5NmRVAAAAAGMAAAAAZ5lmVQEAAABTVgFnmGRVBgAAAGJpODYxN2RVEgAAAFJlZmluYW5jaW5nIE1hcmtlcmFWAWdjAWRVAgAAADc0Yxj8//9iAAAAAAAA+H9kVQIAAAA3NGMBAAAAVGMIAAAAYWMAZ2MCAAAAYwAAAABkVQUAAAB2ZTcyM2RVAAAAAGMAAAAAZ5lmVQEAAABTVgFnmGRVBgAAAGJpNTkxN2RVDAAAAEN1dCBPZmYgRGF0ZWFWAWdjAGFjGPz//2IAAAAAQNPWQGRVCgAAADI5LzEyLzIwMjN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QNPWQAAAAABA09ZAAAAAAEDT1kAAAAAAQNPWQAAAAABA09ZAAAAAAEDT1kAAAAAAQNPWQAAAAABA09ZAAAAAAEDT1kAAAAAAQNP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ZNA/KJ3Mg/m7bizIGP0T/dLme1ZfW4P4owgkYtubQ/Zxbps3w1zD8wP6deJwGyP4CtUQ9iNZE/8caMgVn5jT+94hbItYafP1RWAWFjAgAAAGIKAAAAYgAAAAAAAPh/YgAAAAAAAPh/YgAAAAAAAPh/YgAAAAAAAPh/YgAAAAAAAPh/YWMAYwBjAGMBVGegZmNVCgAAAFMAAAAAAAAAAAAAVFYBZWNVAAAAAFNUYVYBYWMKAAAAYgoAAABjAWMAYgAAAAAAAAAAVgFhVgFhVgNnZ2RVBgAAAGRkNTgyNlYBYVYBZmdVAQAAAFNnZFUKAAAAMjkvMTIvMjAyM1YBZ2MAYWMY/P//YgAAAABA09ZAZFUKAAAAMjkvMTIvMjAyM1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9k0D8oncyD9kVQcAAAAxOSw0MiAlVFYBYWdkVQ0AAABMb3dlciBBdXN0cmlhVgFnYwFkVQ0AAABMb3dlciBBdXN0cmlhYwIAAABiAAAAAAAA+H9kVQ0AAABMb3dlciBBdXN0cmlhVgFhYwIAAABjAVYBZmNVAQAAAFMCAAAAVFYBYVYBZmdVAQAAAFNWAWdjAGFjGPz//2KbtuLMgY/RP2RVBwAAADI3LDQ0ICVUVgFhZ2RVDQAAAFVwcGVyIEF1c3RyaWFWAWdjAWRVDQAAAFVwcGVyIEF1c3RyaWFjBgAAAGIAAAAAAAD4f2RVDQAAAFVwcGVyIEF1c3RyaWFWAWFjAgAAAGMBVgFmY1UBAAAAUwMAAABUVgFhVgFmZ1UBAAAAU1YBZ2MAYWMY/P//Yt0uZ7Vl9bg/ZFUGAAAAOSw3NSAlVFYBYWdkVQgAAABTYWx6YnVyZ1YBZ2MBZFUIAAAAU2FsemJ1cmdjAwAAAGIAAAAAAAD4f2RVCAAAAFNhbHpidXJnVgFhYwIAAABjAVYBZmNVAQAAAFMEAAAAVFYBYVYBZmdVAQAAAFNWAWdjAGFjGPz//2KKMIJGLbm0P2RVBgAAADgsMTAgJVRWAWFnZFUFAAAAVHlyb2xWAWdjAWRVBQAAAFR5cm9sYwUAAABiAAAAAAAA+H9kVQUAAABUeXJvbFYBYWMCAAAAYwFWAWZjVQEAAABTBQAAAFRWAWFWAWZnVQEAAABTVgFnYwBhYxj8//9iZxbps3w1zD9kVQcAAAAyMiwwNCAlVFYBYWdkVQYAAABTdHlyaWFWAWdjAWRVBgAAAFN0eXJpYWMEAAAAYgAAAAAAAPh/ZFUGAAAAU3R5cmlhVgFhYwIAAABjAVYBZmNVAQAAAFMGAAAAVFYBYVYBZmdVAQAAAFNWAWdjAGFjGPz//2IwP6deJwGyP2RVBgAAADcsMDMgJVRWAWFnZFUJAAAAQ2FyaW50aGlhVgFnYwFkVQkAAABDYXJpbnRoaWFjAQAAAGIAAAAAAAD4f2RVCQAAAENhcmludGhpYVYBYWMCAAAAYwFWAWZjVQEAAABTBwAAAFRWAWFWAWZnVQEAAABTVgFnYwBhYxj8//9igK1RD2I1kT9kVQYAAAAxLDY4ICVUVgFhZ2RVCgAAAEJ1cmdlbmxhbmRWAWdjAWRVCgAAAEJ1cmdlbmxhbmRjAAAAAGIAAAAAAAD4f2RVCgAAAEJ1cmdlbmxhbmRWAWFjAgAAAGMBVgFmY1UBAAAAUwgAAABUVgFhVgFmZ1UBAAAAU1YBZ2MAYWMY/P//YvHGjIFZ+Y0/ZFUGAAAAMSw0NiAlVFYBYWdkVQoAAABWb3JhcmxiZXJnVgFnYwFkVQoAAABWb3JhcmxiZXJnYwgAAABiAAAAAAAA+H9kVQoAAABWb3JhcmxiZXJnVgFhYwIAAABjAVYBZmNVAQAAAFMJAAAAVFYBYVYBZmdVAQAAAFNWAWdjAGFjGPz//2K94hbItYafP2RVBgAAADMsMDggJVRWAWFUYwEAAABjAVYBYVYBYVYBYVYBYVRjAAAAAGMBVgFhVgFhVgFhVgFhVgFmZ1UBAAAAU2dkVRcAAABkZWZhdWx0Um93QXhpc0hpZXJhcmNoeWRVEAAAAFplaWxlbmhpZXJhcmNoaWVWAWZnVQIAAABTZ2RVBgAAAGJpNTkxN2RVDAAAAEN1dCBPZmYgRGF0ZWRVBwAAAERETU1ZWThjAAAAAGMBVgFhVgFhZ2RVBgAAAGJpNTkwMWRVFAAAAE1haW4gQ3VzdG9tZXIgUmVnaW9uYWMBAAAAYwFWAWFWAWFUYwAAAABnZFUEAAAAcm9vdFYBYVYBZmdVAQAAAFNnZFUKAAAAMjkvMTIvMjAyM1YBZ2MAYWMY/P//YgAAAABA09ZAZFUKAAAAMjkvMTIvMjAyM1YBZmdVCQAAAFNnZFUGAAAAVmllbm5hVgFnYwFkVQYAAABWaWVubmFjBwAAAGIAAAAAAAD4f2RVBgAAAFZpZW5uYVYBYWMCAAAAYwFWAWFWAWFWAWFWAWFnZFUNAAAATG93ZXIgQXVzdHJpYVYBZ2MBZFUNAAAATG93ZXIgQXVzdHJpYWMCAAAAYgAAAAAAAPh/ZFUNAAAATG93ZXIgQXVzdHJpYVYBYWMCAAAAYwFWAWFWAWFWAWFWAWFnZFUNAAAAVXBwZXIgQXVzdHJpYVYBZ2MBZFUNAAAAVXBwZXIgQXVzdHJpYWMGAAAAYgAAAAAAAPh/ZFUNAAAAVXBwZXIgQXVzdHJpYVYBYWMCAAAAYwFWAWFWAWFWAWFWAWFnZFUIAAAAU2FsemJ1cmdWAWdjAWRVCAAAAFNhbHpidXJnYwMAAABiAAAAAAAA+H9kVQgAAABTYWx6YnVyZ1YBYWMCAAAAYwFWAWFWAWFWAWFWAWFnZFUFAAAAVHlyb2xWAWdjAWRVBQAAAFR5cm9sYwUAAABiAAAAAAAA+H9kVQUAAABUeXJvbFYBYWMCAAAAYwFWAWFWAWFWAWFWAWFnZFUGAAAAU3R5cmlhVgFnYwFkVQYAAABTdHlyaWFjBA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IAAAAYgAAAAAAAPh/ZFUKAAAAVm9yYXJsYmVyZ1YBYWMCAAAAYwFWAWFWAWFWAWFWAWFUYwEAAABjAFYBYVYBYVYBYVYBYVRjAAAAAGMAVgFhVgFhVgFhVgFhZ2RVBAAAAHJvb3RWAWFWAWZnVQEAAABTZ2RVCgAAADI5LzEyLzIwMjNWAWdjAGFjGPz//2IAAAAAQNPWQGRVCgAAADI5LzEyLzIwMjN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MBVGMBYwBjAGIAAAAAAAAAAFYBZlUBAAAAU2RVBgAAAGJpNTkxM1RjAGMBYwBhY0IFAgBWAWFkVSQGAAA8UmVzdWx0IHJlZj0iZGQ1ODI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U5MTciIGxhYmVsPSJDdXQgT2ZmIERhdGUiIHJlZj0iYmk1OTE3IiBjb2x1bW49ImMwIiBmb3JtYXQ9IkRETU1ZWTgiIHVzYWdlPSJjYXRlZ29yaWNhbCIvPjxTdHJpbmdWYXJpYWJsZSB2YXJuYW1lPSJiaTU5MDEiIGxhYmVsPSJNYWluIEN1c3RvbWVyIFJlZ2lvbiIgcmVmPSJiaTU5MDEiIGNvbHVtbj0iYzEiIHNvcnRPbj0iY3VzdG9tIiBjdXN0b21Tb3J0PSJjczU5MjUiLz48TnVtZXJpY1ZhcmlhYmxlIHZhcm5hbWU9ImJpNTkxMyIgbGFiZWw9IiUgb2YgVE9UQUwgQmFsYW5jZSIgcmVmPSJiaTU5M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wIiBhdmFpbGFibGVSb3dDb3VudD0iMTAiIHNpemU9IjI4NyIgZGF0YUxheW91dD0ibWluaW1hbCIgZ3JhbmRUb3RhbD0iZmFsc2UiIGlzSW5kZXhlZD0idHJ1ZSIgY29udGVudEtleT0iUzdQRUZDVlpMWFNDTFlDWkZRT1BESDZDT1I0Uk1RR0IiPjwhW0NEQVRBWzIzMzczLjAsLTEwMCwxLjAKMjMzNzMuMCw3LDAuMTk0MjMwMzExNTU2MjEwOQoyMzM3My4wLDIsMC4yNzQzODM5NzQxNTUwMzc1CjIzMzczLjAsNiwwLjA5NzQ5NDQ2NTYyNTYyNTc2CjIzMzczLjAsMywwLjA4MDk1MDU3NDYwMjEyOTIKMjMzNzMuMCw1LDAuMjIwMzgyMjk3MzY5ODgzNDMKMjMzNzMuMCw0LDAuMDcwMzMwMTA1NDA4Mzk5MzUKMjMzNzMuMCwxLDAuMDE2ODA1MjAyNjYwNTYxNDAyCjIzMzczLjAsMCwwLjAxNDYzNTc1MjkzMTY0MjA3MwoyMzM3My4wLDgsMC4wMzA3ODczMTU2OTA1MDU2MjQ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BAAAAYwBjAF1FTkRfUkMr</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UkNfU1RBUlRbVgVnZ1VjAgAAAFNnYwIAAABjAAAAAGRVBgAAAHZlMzU5NmRVAAAAAGMAAAAAZ5lmVQEAAABTVgFnmGRVBgAAAGJpODYxNGRVEgAAAFJlZmluYW5jaW5nIE1hcmtlcmFWAWdjAWRVAgAAADc0Yxj8//9iAAAAAAAA+H9kVQIAAAA3NGMBAAAAVGMIAAAAYWMAZ2MCAAAAYwAAAABkVQUAAAB2ZTcyM2RVAAAAAGMAAAAAZ5lmVQEAAABTVgFnmGRVBgAAAGJpNDk0NGRVDAAAAEN1dCBPZmYgRGF0ZWFWAWdjAGFjGPz//2IAAAAAQNPWQGRVCgAAADI5LzEyLzIwMjNjAQAAAFRjCAAAAGFjAFRWAWZVAgAAAFNkVQYAAABiaTQ5NDRkVQYAAABiaTQ5NDVUVgFhVgFnZFUGAAAAZGQ0OTQ4VgFmVQIAAABTZFUKAAAARml4ZWQgcmF0ZWRVDQAAAEZsb2F0aW5nIHJhdGVUVgFmZ1UDAAAAU1YBZ8BjAAAAAGRVBgAAAGJpNDk0NGRVDAAAAEN1dCBPZmYgRGF0ZWRVBwAAAERETU1ZWThjGAAAAFYBZmNVAwAAAFMAAAAAQNPWQAAAAABA09ZAAAAAAEDT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82VIBjiMffP8TVP847HOA/VFYBYWMCAAAAYgMAAABiAAAAAAAA+H9iAAAAAAAA+H9iAAAAAAAA+H9iAAAAAAAA+H9iAAAAAAAA+H9hYwBjAGMAYwFUZ6BmY1UDAAAAUwAAAFRWAWVjVQAAAABTVGFWAWFjAwAAAGIDAAAAYwFjAGIAAAAAAAAAAFYBYVYBYVYDZ2dkVQYAAABkZDQ5NDhWAWFWAWZnVQEAAABTZ2RVCgAAADI5LzEyLzIwMjNWAWdjAGFjGPz//2IAAAAAQNPWQGRVCgAAADI5LzEyLzIwMjN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jZUgGOIx98/ZFUHAAAANDksNjYgJVRWAWFnZFUNAAAARmxvYXRpbmcgcmF0ZVYBZ2MBZFUNAAAARmxvYXRpbmcgcmF0ZWMBAAAAYgAAAAAAAPh/ZFUNAAAARmxvYXRpbmcgcmF0ZVYBYWMCAAAAYwFWAWZjVQEAAABTAgAAAFRWAWFWAWZnVQEAAABTVgFnYwBhYxj8//9ixNU/zjsc4D9kVQcAAAA1MCwzNC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jkvMTIvMjAyM1YBZ2MAYWMY/P//YgAAAABA09ZAZFUKAAAAMjkvMTIvMjAyM1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I5LzEyLzIwMjNWAWdjAGFjGPz//2IAAAAAQNPWQGRVCgAAADI5LzEyLzIwMjN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jVRVlNOVjNLQUc2VVdPUUFQN0UyUU1TMjU3VERINFk0Ij48IVtDREFUQVsyMzM3My4wLC0xMDAsMS4wCjIzMzczLjAsMCwwLjQ5NjU1MzUxMzY4ODMwMDcKMjMzNzMuMCwxLDAuNTAzNDQ2NDg2MzExNjk1NgpdXT48L0RhdGE+PFN0cmluZ1RhYmxlIGZvcm1hdD0iQ1NWIiByb3dDb3VudD0iMiIgc2l6ZT0iMjkiIGNvbnRlbnRLZXk9IkVDUVVVNlI3NVBBNFBBS1JRUDNYTk9UQlFPVEZWVFVKIj48IVtDREFUQVsiRml4ZWQgcmF0ZSIKIkZsb2F0aW5nIHJhdGUiCl1dPjwvU3RyaW5nVGFibGU+PC9SZXN1bHQ+VgFhYwBjAGMAYwFjAGMAYwBWAWFjAQAAAGMAYwBdRU5EX1JDKw==</data>
</ReportState>
</file>

<file path=customXml/item11.xml><?xml version="1.0" encoding="utf-8"?>
<ReportState xmlns="sas.reportstate">
  <data type="reportstate">UkNfU1RBUlRbVgVnZ1VjAgAAAFNnYwIAAABjAAAAAGRVBgAAAHZlMTIzNmRVAAAAAGMAAAAAZ5lmVQEAAABTVgFnmGRVBgAAAGJpODYxMWRVEgAAAFJlZmluYW5jaW5nIE1hcmtlcmFWAWdjAWRVAgAAADcxYxj8//9iAAAAAAAA+H9kVQIAAAA3MWMBAAAAVGMIAAAAYWMAZ2MCAAAAYwAAAABkVQUAAAB2ZTcyM2RVAAAAAGMAAAAAZ5lmVQEAAABTVgFnmGRVBQAAAGJpMTE0ZFUMAAAAQ3V0IE9mZiBEYXRlYVYBZ2MAYWMY/P//YgAAAABA09ZAZFUKAAAAMjkvMTIvMjAyM2MBAAAAVGMIAAAAYWMAVFYBZlUBAAAAU2RVBQAAAGJpMTE0VFYBYVYBZ2RVBgAAAGRkNDI1NVYBYVYBZmdVDwAAAFNWAWfAYwAAAABkVQUAAABiaTExNGRVBAAAAERhdGVkVQUAAABEQVRFOWMYAAAAVgFmY1UBAAAAUwAAAABA09ZAVFYBYWMBAAAAYgEAAABiAAAAAEDT1kBiAAAAAEDT1kBiAAAAAEDT1kBiAAAAAAAA+H9iAAAAAAAA+H9hYwBjAGMAYwBWAWfAYwAAAABkVQYAAABiaTQwODFkVRIAAABUb3RhbCBDb3ZlciBBc3NldHNkVQgAAABDT01NQTEyLmMAAAAAVgFmY1UBAAAAU9aHuQyZsd1AVFYBYWMCAAAAYgEAAABi1oe5DJmx3UBi1oe5DJmx3UBi1oe5DJmx3UBiAAAAAAAA+H9iAAAAAAAA+H9hYwBjAGMAYwBWAWfAYwAAAABkVQYAAABiaTQxMzRkVRkAAABPdXRzdGFuZGluZyBDb3ZlcmVkIEJvbmRzZFUIAAAAQ09NTUExMi5jAAAAAFYBZmNVAQAAAFMdTyCAdGzWQFRWAWFjAgAAAGIBAAAAYh1PIIB0bNZAYh1PIIB0bNZAYh1PIIB0bNZAYgAAAAAAAPh/YgAAAAAAAPh/YWMAYwBjAGMAVgFnwGMAAAAAZFUGAAAAYmk0MTM5ZFUaAAAAQ292ZXIgUG9vbCBTaXplIFtOUFZdIChtbilkVQgAAABDT01NQTEyLmMAAAAAVgFmY1UBAAAAUydkQTHbOt9AVFYBYWMCAAAAYgEAAABiJ2RBMds630BiJ2RBMds630BiJ2RBMds630BiAAAAAAAA+H9iAAAAAAAA+H9hYwBjAGMAYwBWAWfAYwAAAABkVQYAAABiaTQxNDRkVSQAAABPdXRzdGFuZGluZyBDb3ZlcmVkIEJvbmRzIFtOUFZdIChtbilkVQgAAABDT01NQTEyLmMAAAAAVgFmY1UBAAAAU+I7b23tD9ZAVFYBYWMCAAAAYgEAAABi4jtvbe0P1kBi4jtvbe0P1kBi4jtvbe0P1kBiAAAAAAAA+H9iAAAAAAAA+H9hYwBjAGMAYwBWAWfAYwAAAABkVQYAAABiaTQxNDhkVSUAAABBY3R1YWwgTm9taW5hbCBPQyAtIEZ1bGwgTG9hbiBCYWxhbmNlZFULAAAAUEVSQ0VOVDMyLjJjAAAAAFYBZmNVAQAAAFM0mzEY8b/UP1RWAWFjAgAAAGIBAAAAYjSbMRjxv9Q/YjSbMRjxv9Q/YjSbMRjxv9Q/YgAAAAAAAPh/YgAAAAAAAPh/YWMAYwBjAGMAVgFnwGMAAAAAZFUGAAAAYmk2MDIyZFUpAAAAQWN0dWFsIE5vbWluYWwgT0MgLSBFbGlnaWJsZSBMb2FuIEJhbGFuY2VkVQkAAABDT01NQTMyLjJjAAAAAFYBZmNVAQAAAFOocKdFmGXNP1RWAWFjAgAAAGIBAAAAYqhwp0WYZc0/Yqhwp0WYZc0/Yqhwp0WYZc0/YgAAAAAAAPh/YgAAAAAAAPh/YWMAYwBjAGMAVgFnwGMAAAAAZFUGAAAAYmk0MTkyZFUNAAAAQWN0dWFsIE5QViBPQ2RVCwAAAFBFUkNFTlQzMi4yYwAAAABWAWZjVQEAAABT8OpeQFm62j9UVgFhYwIAAABiAQAAAGLw6l5AWbraP2Lw6l5AWbraP2Lw6l5AWbraP2IAAAAAAAD4f2IAAAAAAAD4f2FjAGMAYwBjAFYBZ8BjAAAAAGRVBgAAAGJpNzMwMWRVJAAAAENvc3RzIGZvciBQcm9ncmFtIExpcXVpZGF0aW9uIGluIEVVUmRVCQAAAENPTU1BMzIuMmMAAAAAVgFmY1UBAAAAUwAAAAAQIDbBVFYBYWMCAAAAYgEAAABiAAAAAAAA+H9iAAAAABAgNsFiAAAAABAgNsFiAAAAABAgNsFiAAAAAAAA+H9hYwBjAGMAYwBWAWfAYwAAAABkVQYAAABiaTQwNTlkVQsAAABDYXNoIGluIEVVUmRVCQAAAENPTU1BMzIuMmMAAAAAVgFmY1UBAAAAUwAAAAAAAAAAVFYBYWMCAAAAYgEAAABiAAAAAAAA+H9iAAAAAAAAAABiAAAAAAAAAABiAAAAAAAAAABiAAAAAAAA+H9hYwBjAGMAYwBWAWfAYwAAAABkVQYAAABiaTQyNDlkVRIAAAAlIENvdmVyIFBvb2wgTG9hbnNkVQsAAABQRVJDRU5UMTIuMmMAAAAAVgFmY1UBAAAAU2JsPXaH8u8/VFYBYWMCAAAAYgEAAABiYmw9dofy7z9iYmw9dofy7z9iYmw9dofy7z9iAAAAAAAA+H9iAAAAAAAA+H9hYwBjAGMAYwBWAWfAYwAAAABkVQYAAABiaTYxMjZkVQsAAAAlIFN1YiBCb25kc2RVCwAAAFBFUkNFTlQxMi4yYwAAAABWAWZjVQEAAABTnDwnhRPxWj9UVgFhYwIAAABiAQAAAGKcPCeFE/FaP2KcPCeFE/FaP2KcPCeFE/FaP2IAAAAAAAD4f2IAAAAAAAD4f2FjAGMAYwBjAFYBZ8BjAAAAAGRVBgAAAGJpNDI0MmRVEQAAACUgQ292ZXIgUG9vbCBDYXNoZFULAAAAUEVSQ0VOVDEyLjJjAAAAAFYBZmNVAQAAAFMAAAAAAAAAAFRWAWFjAgAAAGIBAAAAYgAAAAAAAPh/YgAAAAAAAAAAYgAAAAAAAAAAYgAAAAAAAAAAYgAAAAAAAPh/YWMAYwBjAGMAVgFnwGMAAAAAZFUGAAAAYmk0MzgxZFUbAAAATGVnYWxseSBSZXF1aXJlZCBOb21pbmFsIE9DZFULAAAAUEVSQ0VOVDE1LjJjAAAAAFYBZmNVAQAAAFN7FK5H4XqUP1RWAWFjAgAAAGIBAAAAYnsUrkfhepQ/YnsUrkfhepQ/YnsUrkfhepQ/YgAAAAAAAPh/YgAAAAAAAPh/YWMAYwBjAGMAVgFnwGMAAAAAZFUGAAAAYmk3NzQ1ZFUkAAAAVG90YWwgQ292ZXIgQXNzZXRzIC0gZWxpZ2libGUgYW1vdW50ZFUIAAAAQ09NTUExMi5jAAAAAFYBZmNVAQAAAFM3Ee5CRZPbQFRWAWFjAgAAAGIBAAAAYjcR7kJFk9tAYjcR7kJFk9tAYjcR7kJFk9tAYgAAAAAAAPh/YgAAAAAAAPh/YWMAYwBjAGMAVGegZmNVAQAAAFMAVFYBZWNVAAAAAFNUYVYBYWMBAAAAYgEAAABjAWMAYgAAAAAAAAAAVgFhVgFhVgNhYWNCBAIEVgFhZFW1Dw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zowNDo0Mi4wMDh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zMwMSIgbGFiZWw9IkNvc3RzIGZvciBQcm9ncmFtIExpcXVpZGF0aW9uIGluIEVVUiIgcmVmPSJiaTczMDEiIGNvbHVtbj0iYzgiIGZvcm1hdD0iQ09NTUEzMi4yIiB1c2FnZT0icXVhbnRpdGF0aXZlIiBkZWZpbmVkQWdncmVnYXRpb249InN1bSIvPjxOdW1lcmljVmFyaWFibGUgdmFybmFtZT0iYmk0MDU5IiBsYWJlbD0iQ2FzaCBpbiBFVVIiIHJlZj0iYmk0MDU5IiBjb2x1bW49ImM5IiBmb3JtYXQ9IkNPTU1BMzIuMiIgdXNhZ2U9InF1YW50aXRhdGl2ZSIgZGVmaW5lZEFnZ3JlZ2F0aW9uPSJzdW0iLz48TnVtZXJpY1ZhcmlhYmxlIHZhcm5hbWU9ImJpNDI0OSIgbGFiZWw9IiUgQ292ZXIgUG9vbCBMb2FucyIgcmVmPSJiaTQyNDkiIGNvbHVtbj0iYzEwIiBmb3JtYXQ9IlBFUkNFTlQxMi4yIiB1c2FnZT0icXVhbnRpdGF0aXZlIiBkZWZpbmVkQWdncmVnYXRpb249InN1bSIvPjxOdW1lcmljVmFyaWFibGUgdmFybmFtZT0iYmk2MTI2IiBsYWJlbD0iJSBTdWIgQm9uZHMiIHJlZj0iYmk2MTI2IiBjb2x1bW49ImMxMSIgZm9ybWF0PSJQRVJDRU5UMTIuMiIgdXNhZ2U9InF1YW50aXRhdGl2ZSIgZGVmaW5lZEFnZ3JlZ2F0aW9uPSJzdW0iLz48TnVtZXJpY1ZhcmlhYmxlIHZhcm5hbWU9ImJpNDI0MiIgbGFiZWw9IiUgQ292ZXIgUG9vbCBDYXNoIiByZWY9ImJpNDI0MiIgY29sdW1uPSJjMTIiIGZvcm1hdD0iUEVSQ0VOVDEyLjIiIHVzYWdlPSJxdWFudGl0YXRpdmUiIGRlZmluZWRBZ2dyZWdhdGlvbj0ic3VtIi8+PE51bWVyaWNWYXJpYWJsZSB2YXJuYW1lPSJiaTQzODEiIGxhYmVsPSJMZWdhbGx5IFJlcXVpcmVkIE5vbWluYWwgT0MiIHJlZj0iYmk0MzgxIiBjb2x1bW49ImMxMyIgZm9ybWF0PSJQRVJDRU5UMTUuMiIgdXNhZ2U9InF1YW50aXRhdGl2ZSIgZGVmaW5lZEFnZ3JlZ2F0aW9uPSJzdW0iLz48TnVtZXJpY1ZhcmlhYmxlIHZhcm5hbWU9ImJpNzc0NSIgbGFiZWw9IlRvdGFsIENvdmVyIEFzc2V0cyAtIGVsaWdpYmxlIGFtb3VudCIgcmVmPSJiaTc3NDU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yMjUiIGRhdGFMYXlvdXQ9Im1pbmltYWwiIGdyYW5kVG90YWw9ImZhbHNlIiBpc0luZGV4ZWQ9ImZhbHNlIiBjb250ZW50S2V5PSJBNlVCTEcyWkk1NUpOTkFJSkFTSEI3TEtWSUFRVUtUVCI+PCFbQ0RBVEFbMjMzNzMuMCwzMDQwNi4zOTE0MDE2NTU4MiwyMjk2MS44MjAzMjAyMDMwNzUsMzE5NzkuNDI0ODgxMzEzMTM4LDIyNTkxLjcwOTgwNDM1MjI2NCwwLjMyNDIxNTE5NjI1MzUyMTgsMC4yMjk2NjI5Mjc2Mzc4MzcyNCwwLjQxNzYyMzgxODI2NTk5MzUsLTE0NTAwMDAuMCwwLjAsMC45OTgzNTU2MDg4ODAzOTg5LDAuMDAxNjQ0MzkxMTE5NjAxMTYzNCwwLjAsMC4wMiwyODIzNy4wODIyMTAwNzk5NjcKXV0+PC9EYXRhPjwvUmVzdWx0PlYBYWMAYwBjAGMBYwBjAGMAVgFhYwEAAABjAGMAXUVORF9SQys=</data>
</ReportState>
</file>

<file path=customXml/item110.xml><?xml version="1.0" encoding="utf-8"?>
<ReportState xmlns="sas.reportstate">
  <data type="reportstate">Q0VDU19TVEFSVFtWAWdVAAAAAFNUXUVORF9DRUNTKys=</data>
</ReportState>
</file>

<file path=customXml/item111.xml><?xml version="1.0" encoding="utf-8"?>
<ReportState xmlns="sas.reportstate">
  <data type="reportstate">UkNfU1RBUlRbVgVnZ1VjAgAAAFNnYwIAAABjAAAAAGRVBgAAAHZlMzU5NmRVAAAAAGMAAAAAZ5lmVQEAAABTVgFnmGRVBgAAAGJpODYxNWRVEgAAAFJlZmluYW5jaW5nIE1hcmtlcmFWAWdjAWRVAgAAADc0Yxj8//9iAAAAAAAA+H9kVQIAAAA3NGMBAAAAVGMIAAAAYWMAZ2MCAAAAYwAAAABkVQUAAAB2ZTcyM2RVAAAAAGMAAAAAZ5lmVQEAAABTVgFnmGRVBgAAAGJpNDk2M2RVDAAAAEN1dCBPZmYgRGF0ZWFWAWdjAGFjGPz//2IAAAAAQNPWQGRVCgAAADI5LzEyLzIwMjN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BA09ZAAAAAAEDT1kAAAAAAQNPWQAAAAABA09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1khmzU8dMo/fiswQNti6T8ztxQMabLlPlRWAWFjAgAAAGIEAAAAYgAAAAAAAPh/YgAAAAAAAPh/YgAAAAAAAPh/YgAAAAAAAPh/YgAAAAAAAPh/YWMAYwBjAGMBVGegZmNVBAAAAFMAAAAAVFYBZWNVAAAAAFNUYVYBYWMEAAAAYgQAAABjAWMAYgAAAAAAAAAAVgFhVgFhVgNnZ2RVBgAAAGRkNDk2N1YBYVYBZmdVAQAAAFNnZFUKAAAAMjkvMTIvMjAyM1YBZ2MAYWMY/P//YgAAAABA09ZAZFUKAAAAMjkvMTIvMjAyM1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WSGbNTx0yj9kVQcAAAAyMCw2NyAlVFYBYWdkVQoAAABBbW9ydGlzaW5nVgFnYwFkVQoAAABBbW9ydGlzaW5nYwAAAABiAAAAAAAA+H9kVQoAAABBbW9ydGlzaW5nVgFhYwIAAABjAVYBZmNVAQAAAFMCAAAAVFYBYVYBZmdVAQAAAFNWAWdjAGFjGPz//2J+KzBA22LpP2RVBwAAADc5LDMzICVUVgFhZ2RVBQAAAE90aGVyVgFnYwFkVQUAAABPdGhlcmMCAAAAYgAAAAAAAPh/ZFUFAAAAT3RoZXJWAWFjAgAAAGMBVgFmY1UBAAAAUwMAAABUVgFhVgFmZ1UBAAAAU1YBZ2MAYWMY/P//YjO3FAxpsuU+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jkvMTIvMjAyM1YBZ2MAYWMY/P//YgAAAABA09ZAZFUKAAAAMjkvMTI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I5LzEyLzIwMjNWAWdjAGFjGPz//2IAAAAAQNPWQGRVCgAAADI5LzEy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I3TTRQNTJXUlZEWjJWRUZVWFoyTlY3UTMyWk1IWk9QVSI+PCFbQ0RBVEFbMjMzNzMuMCwtMTAwLDEuMAoyMzM3My4wLDEsMC4yMDY2NzIyMTY1ODIxMDE1OAoyMzM3My4wLDAsMC43OTMzMTc0Mzc1MjI0MTgxCjIzMzczLjAsMiwxLjAzNDU4OTU0Nzc3Mzg2MzR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112.xml><?xml version="1.0" encoding="utf-8"?>
<ReportState xmlns="sas.reportstate">
  <data type="reportstate">Q0VDU19TVEFSVFtWAWdVAAAAAFNUXUVORF9DRUNTKys=</data>
</ReportState>
</file>

<file path=customXml/item113.xml><?xml version="1.0" encoding="utf-8"?>
<ReportState xmlns="sas.reportstate">
  <data type="reportstate">UkNfU1RBUlRbVgVnZ1VjAgAAAFNnYwIAAABjAAAAAGRVBgAAAHZlMzU5NmRVAAAAAGMAAAAAZ5lmVQEAAABTVgFnmGRVBgAAAGJpODYxMGRVEgAAAFJlZmluYW5jaW5nIE1hcmtlcmFWAWdjAWRVAgAAADc0Yxj8//9iAAAAAAAA+H9kVQIAAAA3NGMBAAAAVGMIAAAAYWMAZ2MCAAAAYwAAAABkVQUAAAB2ZTcyM2RVAAAAAGMAAAAAZ5lmVQEAAABTVgFnmGRVBgAAAGJpMzkxN2RVDAAAAEN1dCBPZmYgRGF0ZWFWAWdjAGFjGPz//2IAAAAAQNPWQGRVCgAAADI5LzEyLzIwMjN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QNPWQAAAAABA09ZAAAAAAEDT1kAAAAAAQNPWQAAAAABA09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1gXue/sfnpAwg7ocLTeZEDAip8bu/+jQJhGP/YQtnZAyL8iDacngUBUVgFhYwIAAABiBQAAAGIAAAAAAAD4f2IAAAAAAAD4f2IAAAAAAAD4f2IAAAAAAAD4f2IAAAAAAAD4f2FjAGMAYwBjAVYBZ8BjAAAAAGRVBgAAAGJpMzkxM2RVDAAAAE5vbWluYWwgKG1uKWRVCAAAAENPTU1BMTIuYwAAAABWAWZjVQUAAABT+5bDieixrEAvxUQ5JyiCQLLfs8H/4JRAJASQCrqVmEAkPAdVHchmQFRWAWFjAgAAAGIFAAAAYgAAAAAAAPh/YgAAAAAAAPh/YgAAAAAAAPh/YgAAAAAAAPh/YgAAAAAAAPh/YWMAYwBjAGMBVgFnwGMAAAAAZFUGAAAAYmkzOTE0ZFUMAAAATk8uIE9GIExPQU5TZFUIAAAAQ09NTUExMi5jGAAAAFYBZmNVBQAAAFMAAAAAAOzAQAAAAAAAMKtAAAAAAABQgEAAAAAAAOqwQAAAAAAAwHRAVFYBYWMCAAAAYgUAAABiAAAAAAAA+H9iAAAAAAAA+H9iAAAAAAAA+H9iAAAAAAAA+H9iAAAAAAAA+H9hYwBjAGMAYwFWAWfAYwAAAABkVQYAAABiaTM5MTVkVREAAAAlIG9mIFRvdGFsIEFzc2V0c2RVCwAAAFBFUkNFTlQxMi4yYxgAAABWAWZjVQUAAABTAAAAAAAA8D8hRL5ohT/EP8mFCPOgSNc/B+UxKaFq2z/ZmDN72WepP1RWAWFjAgAAAGIFAAAAYgAAAAAAAPh/YgAAAAAAAPh/YgAAAAAAAPh/YgAAAAAAAPh/YgAAAAAAAPh/YWMAYwBjAGMBVgFnwGMAAAAAZFUGAAAAYmkzOTE2ZFURAAAAJSBOdW1iZXIgb2YgTG9hbnNkVQsAAABQRVJDRU5UMTIuMmMYAAAAVgFmY1UFAAAAUwAAAAAAAPA/ucMMvtS02T+rt3VK/9iuP9HkKMk3/N8/BQTde5yeoz9UVgFhYwIAAABiBQAAAGIAAAAAAAD4f2IAAAAAAAD4f2IAAAAAAAD4f2IAAAAAAAD4f2IAAAAAAAD4f2FjAGMAYwBjAVRnoGZjVQUAAABTAAAAAABUVgFlY1UAAAAAU1RhVgFhYwUAAABiBQAAAGMBYwBiAAAAAAAAAABWAWFWAWFWA2dnZFUGAAAAZGQzOTIxVgFhVgFmZ1UBAAAAU2dkVQoAAAAyOS8xMi8yMDIzVgFnYwBhYxj8//9iAAAAAEDT1kBkVQoAAAAyOS8xMi8yMDIzVgFmZ1UFAAAAU2dkVQsAAABNQVRDSEVTX0FMTFYBZ2MBZFULAAAATUFUQ0hFU19BTExjnP///2IAAAAAAAD4f2RVCwAAAE1BVENIRVNfQUxMVgFhYwIAAABjAVYBZmNVAQAAAFMAAAAAVFYBYVYBZmdVBQAAAFNWAWdjAGFjGPz//2JYF7nv7H56QGRVAwAAADQyNFYBZ2MAYWMY/P//YvuWw4nosaxAZFUGAAAAM8KgNjczVgFnYwBhYxj8//9iAAAAAADswEBkVQYAAAA4wqA2NjRWAWdjAGFjGPz//2IAAAAAAADwP2RVCAAAADEwMCwwMCAlVgFnYwBhYxj8//9iAAAAAAAA8D9kVQgAAAAxMDAsMDAgJVRWAWFnZFUKAAAAU292ZXJlaWduc1YBZ2MBZFUKAAAAU292ZXJlaWduc2MDAAAAYgAAAAAAAPh/ZFUKAAAAU292ZXJlaWduc1YBYWMCAAAAYwFWAWZjVQEAAABTAQAAAFRWAWFWAWZnVQUAAABTVgFnYwBhYxj8//9iwg7ocLTeZEBkVQMAAAAxNjdWAWdjAGFjGPz//2IvxUQ5JyiCQGRVAwAAADU4MVYBZ2MAYWMY/P//YgAAAAAAMKtAZFUGAAAAM8KgNDgwVgFnYwBhYxj8//9iIUS+aIU/xD9kVQcAAAAxNSw4MiAlVgFnYwBhYxj8//9iucMMvtS02T9kVQcAAAA0MCwxNyAlVFYBYWdkVRwAAABSZWdpb25hbC9mZWRlcmFsIGF1dGhvcml0aWVzVgFnYwFkVRwAAABSZWdpb25hbC9mZWRlcmFsIGF1dGhvcml0aWVzYwIAAABiAAAAAAAA+H9kVRwAAABSZWdpb25hbC9mZWRlcmFsIGF1dGhvcml0aWVzVgFhYwIAAABjAVYBZmNVAQAAAFMCAAAAVFYBYVYBZmdVBQAAAFNWAWdjAGFjGPz//2LAip8bu/+jQGRVBgAAADLCoDU2MFYBZ2MAYWMY/P//YrLfs8H/4JRAZFUGAAAAMcKgMzM2VgFnYwBhYxj8//9iAAAAAABQgEBkVQMAAAA1MjJWAWdjAGFjGPz//2LJhQjzoEjXP2RVBwAAADM2LDM4ICVWAWdjAGFjGPz//2Krt3VK/9iuP2RVBgAAADYsMDIgJVRWAWFnZFUbAAAATG9jYWwvbXVuaWNpcGFsIGF1dGhvcml0aWVzVgFnYwFkVRsAAABMb2NhbC9tdW5pY2lwYWwgYXV0aG9yaXRpZXNjAAAAAGIAAAAAAAD4f2RVGwAAAExvY2FsL211bmljaXBhbCBhdXRob3JpdGllc1YBYWMCAAAAYwFWAWZjVQEAAABTAwAAAFRWAWFWAWZnVQUAAABTVgFnYwBhYxj8//9imEY/9hC2dkBkVQMAAAAzNjNWAWdjAGFjGPz//2IkBJAKupWYQGRVBgAAADHCoDU3M1YBZ2MAYWMY/P//YgAAAAAA6rBAZFUGAAAANMKgMzMwVgFnYwBhYxj8//9iB+UxKaFq2z9kVQcAAAA0Miw4NCAlVgFnYwBhYxj8//9i0eQoyTf83z9kVQcAAAA0OSw5OCAlVFYBYWdkVQYAAABPdGhlcnNWAWdjAWRVBgAAAE90aGVyc2MBAAAAYgAAAAAAAPh/ZFUGAAAAT3RoZXJzVgFhYwIAAABjAVYBZmNVAQAAAFMEAAAAVFYBYVYBZmdVBQAAAFNWAWdjAGFjGPz//2LIvyINpyeBQGRVAwAAADU0OVYBZ2MAYWMY/P//YiQ8B1UdyGZAZFUDAAAAMTgyVgFnYwBhYxj8//9iAAAAAADAdEBkVQMAAAAzMzJWAWdjAGFjGPz//2LZmDN72WepP2RVBgAAADQsOTYgJVYBZ2MAYWMY/P//YgUE3XucnqM/ZFUGAAAAMyw4My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jkvMTIvMjAyM1YBZ2MAYWMY/P//YgAAAABA09ZAZFUKAAAAMjkvMTIvMjAyM1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I5LzEyLzIwMjNWAWdjAGFjGPz//2IAAAAAQNPWQGRVCgAAADI5LzEyLzIwMjN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E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IiIGRhdGFMYXlvdXQ9Im1pbmltYWwiIGdyYW5kVG90YWw9ImZhbHNlIiBpc0luZGV4ZWQ9InRydWUiIGNvbnRlbnRLZXk9IkxEV0c0VUdISlBJRFhESzROSE1GRFZLQlpXRlhFN0RQIj48IVtDREFUQVsyMzM3My4wLC0xMDAsNDIzLjkzMjg0NTgwNTE4LDM2NzIuOTU0MTc2MDU2MDgsODY2NC4wLDEuMCwxLjAKMjMzNzMuMCwzLDE2Ni45NTk1MjY0OTQyNTI3Nyw1ODEuMDE5MTUyMjAwMDAwMywzNDgwLjAsMC4xNTgxODg1MTEwMzIyNTEyLDAuNDAxNjYyMDQ5ODYxNDk1ODQKMjMzNzMuMCwyLDI1NTkuODY1NDQ1MTIzMzc0MiwxMzM2LjI0OTc2MjM1NDQwMSw1MjIuMCwwLjM2MzgwNzkwNDU2NTA0NjksMC4wNjAyNDkzMDc0NzkyMjQzOAoyMzM3My4wLDAsMzYzLjM3OTE0MTA4OTYwMjQsMTU3My40MzE2ODA5MTc5ODA5LDQzMzAuMCwwLjQyODM4MzE1MDMxOTQ3NjU1LDAuNDk5NzY5MTU5NzQxNDU4OQoyMzM3My4wLDEsNTQ4Ljk1NjU2ODAyMzE4MzUsMTgyLjI1MzU4MDU4MzY5NzA0LDMzMi4wLDAuMDQ5NjIwNDM0MDgzMjI1MDksMC4wMzgzMTk0ODI5MTc4MjA4Nw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QAAAGMAYwBdRU5EX1JDKw==</data>
</ReportState>
</file>

<file path=customXml/item114.xml><?xml version="1.0" encoding="utf-8"?>
<ReportState xmlns="sas.reportstate">
  <data type="reportstate">Q0VDU19TVEFSVFtWAWdVAAAAAFNUXUVORF9DRUNTKys=</data>
</ReportState>
</file>

<file path=customXml/item115.xml><?xml version="1.0" encoding="utf-8"?>
<ReportState xmlns="sas.reportstate">
  <data type="reportstate">UkNfU1RBUlRbVgVnZ1VjAgAAAFNnYwIAAABjAAAAAGRVBgAAAHZlMzU5NmRVAAAAAGMAAAAAZ5lmVQEAAABTVgFnmGRVBgAAAGJpODYwOWRVEgAAAFJlZmluYW5jaW5nIE1hcmtlcmFWAWdjAWRVAgAAADc0Yxj8//9iAAAAAAAA+H9kVQIAAAA3NGMBAAAAVGMIAAAAYWMAZ2MCAAAAYwAAAABkVQUAAAB2ZTcyM2RVAAAAAGMAAAAAZ5lmVQEAAABTVgFnmGRVBgAAAGJpMzc1MGRVDAAAAEN1dCBPZmYgRGF0ZWFWAWdjAGFjGPz//2IAAAAAQNPWQGRVCgAAADI5LzEyLzIwMjN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BA09ZAAAAAAEDT1kAAAAAAQNPWQAAAAABA09ZAAAAAAEDT1kAAAAAAQNPWQAAAAABA09ZAAAAAAEDT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1gXue/sfnpAv6pqrLgNmkBLxMFlhVtiQEsdxjs4nr9AbDLNhL+ClEA2b80HbzR2QMNuw1hk2nlAyL8iDacngUBUVgFhYwIAAABiCAAAAGIAAAAAAAD4f2IAAAAAAAD4f2IAAAAAAAD4f2IAAAAAAAD4f2IAAAAAAAD4f2FjAGMAYwBjAVYBZ8BjAAAAAGRVBgAAAGJpMzc0NmRVDAAAAE5vbWluYWwgKG1uKWRVCAAAAENPTU1BMTIuYwAAAABWAWZjVQgAAABT+5bDieixrEBSREQ56ixTQEd5OOQThX9ArMjdVlxIiEC49okso3mBQDVZUDZQs5RAk1f9oU4Tb0AkPAdVHchmQFRWAWFjAgAAAGIIAAAAYgAAAAAAAPh/YgAAAAAAAPh/YgAAAAAAAPh/YgAAAAAAAPh/YgAAAAAAAPh/YWMAYwBjAGMBVgFnwGMAAAAAZFUGAAAAYmkzNzQ3ZFUMAAAATk8uIE9GIExPQU5TZFUIAAAAQ09NTUExMi5jGAAAAFYBZmNVCAAAAFMAAAAAAOzAQAAAAAAAAEdAAAAAAADUqkAAAAAAAABYQAAAAAAAoHpAAAAAAAAirUAAAAAAAMiCQAAAAAAAwHRAVFYBYWMCAAAAYggAAABiAAAAAAAA+H9iAAAAAAAA+H9iAAAAAAAA+H9iAAAAAAAA+H9iAAAAAAAA+H9hYwBjAGMAYwFWAWfAYwAAAABkVQYAAABiaTM3NDhkVREAAAAlIG9mIFRvdGFsIEFzc2V0c2RVCwAAAFBFUkNFTlQxMi4yYxgAAABWAWZjVQgAAABTAAAAAAAA8D/RGZIoUWKVP+UArEM7k8E/2AnxQ1oUyz+6ASCi53zDP6av/VOuFdc/kdXQVMtTsT/ZmDN72WepP1RWAWFjAgAAAGIIAAAAYgAAAAAAAPh/YgAAAAAAAPh/YgAAAAAAAPh/YgAAAAAAAPh/YgAAAAAAAPh/YWMAYwBjAGMBVgFnwGMAAAAAZFUGAAAAYmkzNzQ5ZFURAAAAJSBOdW1iZXIgb2YgTG9hbnNkVQsAAABQRVJDRU5UMTIuMmMYAAAAVgFmY1UIAAAAUwAAAAAAAPA/ek7cVDu/dT9/UrnQ113ZPz0aowpJsYY/HPHMB60sqT8afKlps4vbP96i/X0RwrE/BQTde5yeoz9UVgFhYwIAAABiCAAAAGIAAAAAAAD4f2IAAAAAAAD4f2IAAAAAAAD4f2IAAAAAAAD4f2IAAAAAAAD4f2FjAGMAYwBjAVRnoGZjVQgAAABTAAAAAAAAAABUVgFlY1UAAAAAU1RhVgFhYwgAAABiCAAAAGMBYwBiAAAAAAAAAABWAWFWAWFWA2dnZFUGAAAAZGQzNzU0VgFhVgFmZ1UBAAAAU2dkVQoAAAAyOS8xMi8yMDIzVgFnYwBhYxj8//9iAAAAAEDT1kBkVQoAAAAyOS8xMi8yMDIzVgFmZ1UIAAAAU2dkVQsAAABNQVRDSEVTX0FMTFYBZ2MBZFULAAAATUFUQ0hFU19BTExjnP///2IAAAAAAAD4f2RVCwAAAE1BVENIRVNfQUxMVgFhYwIAAABjAVYBZmNVAQAAAFMAAAAAVFYBYVYBZmdVBQAAAFNWAWdjAGFjGPz//2JYF7nv7H56QGRVAwAAADQyNFYBZ2MAYWMY/P//YvuWw4nosaxAZFUGAAAAM8KgNjczVgFnYwBhYxj8//9iAAAAAADswEBkVQYAAAA4wqA2NjR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v6pqrLgNmkBkVQYAAAAxwqA2NjdWAWdjAGFjGPz//2JSREQ56ixTQGRVAgAAADc3VgFnYwBhYxj8//9iAAAAAAAAR0BkVQIAAAA0NlYBZ2MAYWMY/P//YtEZkihRYpU/ZFUGAAAAMiwwOSAlVgFnYwBhYxj8//9iek7cVDu/dT9kVQYAAAAwLDUzICVUVgFhZ2RVIgAAAG8vdyBDbGFpbSBndWFyYW50ZWVkIGJ5IHNvdmVyZWlnbnNWAWdjAWRVIgAAAG8vdyBDbGFpbSBndWFyYW50ZWVkIGJ5IHNvdmVyZWlnbnNjBQAAAGIAAAAAAAD4f2RVIgAAAG8vdyBDbGFpbSBndWFyYW50ZWVkIGJ5IHNvdmVyZWlnbnNWAWFjAgAAAGMBVgFmY1UBAAAAUwIAAABUVgFhVgFmZ1UFAAAAU1YBZ2MAYWMY/P//YkvEwWWFW2JAZFUDAAAAMTQ3VgFnYwBhYxj8//9iR3k45BOFf0BkVQMAAAA1MDRWAWdjAGFjGPz//2IAAAAAANSqQGRVBgAAADPCoDQzNFYBZ2MAYWMY/P//YuUArEM7k8E/ZFUHAAAAMTMsNzMgJVYBZ2MAYWMY/P//Yn9SudDXXdk/ZFUHAAAAMzksNjQ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Sx3GOziev0BkVQYAAAA4wqAwOTRWAWdjAGFjGPz//2KsyN1WXEiIQGRVAwAAADc3N1YBZ2MAYWMY/P//YgAAAAAAAFhAZFUCAAAAOTZWAWdjAGFjGPz//2LYCfFDWhTLP2RVBwAAADIxLDE2ICVWAWdjAGFjGPz//2I9GqMKSbGGP2RVBgAAADEsMTE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bDLNhL+ClEBkVQYAAAAxwqAzMTNWAWdjAGFjGPz//2K49okso3mBQGRVAwAAADU1OVYBZ2MAYWMY/P//YgAAAAAAoHpAZFUDAAAANDI2VgFnYwBhYxj8//9iugEgoud8wz9kVQcAAAAxNSwyMiAlVgFnYwBhYxj8//9iHPHMB60sqT9kVQYAAAA0LDky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jZvzQdvNHZAZFUDAAAAMzU1VgFnYwBhYxj8//9iNVlQNlCzlEBkVQYAAAAxwqAzMjVWAWdjAGFjGPz//2IAAAAAACKtQGRVBgAAADPCoDcyOVYBZ2MAYWMY/P//Yqav/VOuFdc/ZFUHAAAAMzYsMDcgJVYBZ2MAYWMY/P//Yhp8qWmzi9s/ZFUHAAAANDMsMDQ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w27DWGTaeUBkVQMAAAA0MTRWAWdjAGFjGPz//2KTV/2hThNvQGRVAwAAADI0OVYBZ2MAYWMY/P//YgAAAAAAyIJAZFUDAAAANjAxVgFnYwBhYxj8//9ikdXQVMtTsT9kVQYAAAA2LDc3ICVWAWdjAGFjGPz//2Leov19EcKxP2RVBgAAADYsOTQgJVRWAWFnZFUGAAAAT3RoZXJzVgFnYwFkVQYAAABPdGhlcnNjBgAAAGIAAAAAAAD4f2RVBgAAAE90aGVyc1YBYWMCAAAAYwFWAWZjVQEAAABTBwAAAFRWAWFWAWZnVQUAAABTVgFnYwBhYxj8//9iyL8iDacngUBkVQMAAAA1NDlWAWdjAGFjGPz//2IkPAdVHchmQGRVAwAAADE4MlYBZ2MAYWMY/P//YgAAAAAAwHRAZFUDAAAAMzMyVgFnYwBhYxj8//9i2Zgze9lnqT9kVQYAAAA0LDk2ICVWAWdjAGFjGPz//2IFBN17nJ6jP2RVBgAAADMsODM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yOS8xMi8yMDIzVgFnYwBhYxj8//9iAAAAAEDT1kBkVQoAAAAyOS8xMi8yMDIz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jkvMTIvMjAyM1YBZ2MAYWMY/P//YgAAAABA09ZAZFUKAAAAMjkvMTIvMjAyM1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kw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UiIGRhdGFMYXlvdXQ9Im1pbmltYWwiIGdyYW5kVG90YWw9ImZhbHNlIiBpc0luZGV4ZWQ9InRydWUiIGNvbnRlbnRLZXk9IjJXTFdHNFROWTVISlVIVU5NTDJYTUtDNlc3T0s1NUs1Ij48IVtDREFUQVsyMzM3My4wLC0xMDAsNDIzLjkzMjg0NTgwNTE4LDM2NzIuOTU0MTc2MDU2MDgsODY2NC4wLDEuMCwxLjAKMjMzNzMuMCwyLDE2NjcuNDMwMzQ1MjE3MzkxNSw3Ni43MDE3OTU4Nzk5OTk5OSw0Ni4wLDAuMDIwODgyODYyMTg3NjEzODc0LDAuMDA1MzA5MzI1OTQ2NDQ1MDYKMjMzNzMuMCw1LDE0Ni44NjAwMzM4NzMwMzQyLDUwNC4zMTczNTYzMjAwMDAyLDM0MzQuMCwwLjEzNzMwNTY0ODg0NDYzNzI4LDAuMzk2MzUyNzIzOTE1MDUwOAoyMzM3My4wLDEsODA5NC4yMTk2NjIwNzcwOTUsNzc3LjA0NTA4NzU1OTQwMSw5Ni4wLDAuMjExNTU4NjEyMDM2MzEyMiwwLjAxMTA4MDMzMjQwOTk3MjMKMjMzNzMuMCw0LDEzMTIuNjg3MDMwMDM1MjEyLDU1OS4yMDQ2NzQ3OTQ5OTk4LDQyNi4wLDAuMTUyMjQ5MjkyNTI4NzM0NywwLjA0OTE2ODk3NTA2OTI1MjA4CjIzMzczLjAsMCwzNTUuMjc3MTA3MDUwMzk4MDYsMTMyNC44MjgzMzIxOTA5Mzc4LDM3MjkuMCwwLjM2MDY5ODMwMTMzNjY5MjEsMC40MzA0MDE2NjIwNDk4NjE1CjIzMzczLjAsMyw0MTMuNjQ5NDk4NzEzODgzMjUsMjQ4LjYwMzM0ODcyNzA0Mzg4LDYwMS4wLDAuMDY3Njg0ODQ4OTgyNzg0NjEsMC4wNjkzNjc0OTc2OTE1OTc0MgoyMzM3My4wLDYsNTQ4Ljk1NjU2ODAyMzE4MzUsMTgyLjI1MzU4MDU4MzY5NzA0LDMzMi4wLDAuMDQ5NjIwNDM0MDgzMjI1MDksMC4wMzgzMTk0ODI5MTc4MjA4NwpdXT48L0RhdGE+PFN0cmluZ1RhYmxlIGZvcm1hdD0iQ1NWIiByb3dDb3VudD0iNyIgc2l6ZT0iMjgzIiBjb250ZW50S2V5PSJPREpaN0RRSU1NU0pJNE9NUkoySEtKWVY2U05DMjNKNCI+PCFbQ0RBVEFbIm8vdyBDbGFpbSBhZ2FpbnN0IGxvY2FsL211bmljaXBhbCBhdXRob3JpdGllcyIKIm8vdyBDbGFpbSBhZ2FpbnN0IHJlZ2lvbmFsL2ZlZGVyYWwgYXV0aG9yaXRpZXMiCiJvL3cgQ2xhaW0gYWdhaW5zdCBzb3ZlcmVpZ25zIgoiby93IENsYWltIGd1YXJhbnRlZWQgYnkgbG9jYWwvbXVuaWNpcGFsIGF1dGhvcml0aWVzIgoiby93IENsYWltIGd1YXJhbnRlZWQgYnkgcmVnaW9uYWwvZmVkZXJhbCBhdXRob3JpdGllcyIKIm8vdyBDbGFpbSBndWFyYW50ZWVkIGJ5IHNvdmVyZWlnbnMiCiJPdGhlcnMiCl1dPjwvU3RyaW5nVGFibGU+PC9SZXN1bHQ+VgFhYwBjAGMAYwFjAGMAYwBWAWFjAQAAAGMAYwBdRU5EX1JDKw==</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UkNfU1RBUlRbVgVnZ1VjAgAAAFNnYwIAAABjAAAAAGRVBgAAAHZlMzU5NmRVAAAAAGMAAAAAZ5lmVQEAAABTVgFnmGRVBgAAAGJpODYxM2RVEgAAAFJlZmluYW5jaW5nIE1hcmtlcmFWAWdjAWRVAgAAADc0Yxj8//9iAAAAAAAA+H9kVQIAAAA3NGMBAAAAVGMIAAAAYWMAZ2MCAAAAYwAAAABkVQUAAAB2ZTcyM2RVAAAAAGMAAAAAZ5lmVQEAAABTVgFnmGRVBgAAAGJpNDgyOWRVDAAAAEN1dCBPZmYgRGF0ZWFWAWdjAGFjGPz//2IAAAAAQNPWQGRVCgAAADI5LzEyLzIwMjNjAQAAAFRjCAAAAGFjAFRWAWZVAgAAAFNkVQYAAABiaTQ4NDdkVQYAAABiaTQ4MjlUVgFhVgFnZFUGAAAAZGQ0ODMzVgFmVQoAAABTZFUOAAAAMTk4Mjg1MzQ4NzU5MDFkVQ4AAAAxOTgyODUzNDg3NTkwOGRVDgAAADE5ODQwMzEyNTY0MzY2ZFUOAAAAMTk4NDAzMTI1NjQzNjdkVQ4AAAAxOTg0MDMxMjU2NDM2OGRVDgAAADE5ODQwMzEyNTY0MzY5ZFUOAAAAMTk4ODIwMjI1OTg1MDJkVQ4AAAAxOTg4MjAyMjU5ODUwM2RVDgAAADE5ODgyMDIyNTk4NTA1ZFUOAAAAMTk4ODIwMjI1OTg1MDZUVgFmZ1UDAAAAU1YBZ8BjAAAAAGRVBgAAAGJpNDgyOWRVDAAAAEN1dCBPZmYgRGF0ZWRVBwAAAERETU1ZWThjGAAAAFYBZmNVDAAAAFMAAAAAQNPWQAAAAABA09ZAAAAAAEDT1kAAAAAAQNPWQAAAAABA09ZAAAAAAEDT1kAAAAAAQNPWQAAAAABA09ZAAAAAAEDT1kAAAAAAQNPWQAAAAABA09ZAAAAAAEDT1kBUVgFhYwEAAABiDAAAAGIAAAAAAAD4f2IAAAAAAAD4f2IAAAAAAAD4f2IAAAAAAAD4f2IAAAAAAAD4f2FjAGMAYwBjAVYBZ8BjAQAAAGRVBgAAAGJpNDg0N2RVEQAAAFJlcG9ydGluZyBMb2FuIElEYWMYAAAAVgFhVgFmY1UMAAAAU5z///8JAAAACAAAAAAAAAAHAAAABgAAAAUAAAABAAAAAgAAAAMAAAAEAAAAnf///1RjAQAAAGIMAAAAYgAAAAAAAPh/YgAAAAAAAPh/YgAAAAAAAPh/YgAAAAAAAPh/YgAAAAAAAPh/YWMAYwBjAGMBVgFnwGMAAAAAZFUGAAAAYmk0ODUzZFURAAAAJSBvZiBUb3RhbCBBc3NldHNkVQsAAABQRVJDRU5UMTIuMmMYAAAAVgFmY1UMAAAAUwAAAAAAAPA/estY6rZsoT9gmuQySbqgP0dpcHvbB6A/rGbvt5k5nz+bYYXizF6ZP5HnVsxtF5k/KyOG7rZNlj8rI4butk2WPysjhu62TZY/KyOG7rZNlj8zAW7F3IXn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yOS8xMi8yMDIzVgFnYwBhYxj8//9iAAAAAEDT1kBkVQoAAAAyOS8xMi8yMDIzVgFhYwIAAABjAVYBZmNVAQAAAFMAAAAAVFYBYVYBZmdVAQAAAFNWAWdjAGFjGPz//2IAAAAAAADwP2RVCAAAADEwMCwwMCAlVFYBYVRjAQAAAGMBVgFhVgFhVgFhVgFhZ2RVDgAAADE5ODgyMDIyNTk4NTA2VgFnYwFkVQ4AAAAxOTg4MjAyMjU5ODUwNmMJAAAAYgAAAAAAAPh/ZFUOAAAAMTk4ODIwMjI1OTg1MDZWAWZnVQEAAABTZ2RVCgAAADI5LzEyLzIwMjNWAWdjAGFjGPz//2IAAAAAQNPWQGRVCgAAADI5LzEyLzIwMjNWAWFjAgAAAGMBVgFmY1UBAAAAUwEAAABUVgFhVgFmZ1UBAAAAU1YBZ2MAYWMY/P//YnrLWOq2bKE/ZFUGAAAAMyw0MCAlVFYBYVRjAQAAAGMBVgFhVgFhVgFhVgFhZ2RVDgAAADE5ODgyMDIyNTk4NTA1VgFnYwFkVQ4AAAAxOTg4MjAyMjU5ODUwNWMIAAAAYgAAAAAAAPh/ZFUOAAAAMTk4ODIwMjI1OTg1MDVWAWZnVQEAAABTZ2RVCgAAADI5LzEyLzIwMjNWAWdjAGFjGPz//2IAAAAAQNPWQGRVCgAAADI5LzEyLzIwMjNWAWFjAgAAAGMBVgFmY1UBAAAAUwIAAABUVgFhVgFmZ1UBAAAAU1YBZ2MAYWMY/P//YmCa5DJJuqA/ZFUGAAAAMywyNyAlVFYBYVRjAQAAAGMBVgFhVgFhVgFhVgFhZ2RVDgAAADE5ODI4NTM0ODc1OTAxVgFnYwFkVQ4AAAAxOTgyODUzNDg3NTkwMWMAAAAAYgAAAAAAAPh/ZFUOAAAAMTk4Mjg1MzQ4NzU5MDFWAWZnVQEAAABTZ2RVCgAAADI5LzEyLzIwMjNWAWdjAGFjGPz//2IAAAAAQNPWQGRVCgAAADI5LzEyLzIwMjNWAWFjAgAAAGMBVgFmY1UBAAAAUwMAAABUVgFhVgFmZ1UBAAAAU1YBZ2MAYWMY/P//YkdpcHvbB6A/ZFUGAAAAMywxMyAlVFYBYVRjAQAAAGMBVgFhVgFhVgFhVgFhZ2RVDgAAADE5ODgyMDIyNTk4NTAzVgFnYwFkVQ4AAAAxOTg4MjAyMjU5ODUwM2MHAAAAYgAAAAAAAPh/ZFUOAAAAMTk4ODIwMjI1OTg1MDNWAWZnVQEAAABTZ2RVCgAAADI5LzEyLzIwMjNWAWdjAGFjGPz//2IAAAAAQNPWQGRVCgAAADI5LzEyLzIwMjNWAWFjAgAAAGMBVgFmY1UBAAAAUwQAAABUVgFhVgFmZ1UBAAAAU1YBZ2MAYWMY/P//Yqxm77eZOZ8/ZFUGAAAAMywwNSAlVFYBYVRjAQAAAGMBVgFhVgFhVgFhVgFhZ2RVDgAAADE5ODgyMDIyNTk4NTAyVgFnYwFkVQ4AAAAxOTg4MjAyMjU5ODUwMmMGAAAAYgAAAAAAAPh/ZFUOAAAAMTk4ODIwMjI1OTg1MDJWAWZnVQEAAABTZ2RVCgAAADI5LzEyLzIwMjNWAWdjAGFjGPz//2IAAAAAQNPWQGRVCgAAADI5LzEyLzIwMjNWAWFjAgAAAGMBVgFmY1UBAAAAUwUAAABUVgFhVgFmZ1UBAAAAU1YBZ2MAYWMY/P//YpthheLMXpk/ZFUGAAAAMiw0OCAlVFYBYVRjAQAAAGMBVgFhVgFhVgFhVgFhZ2RVDgAAADE5ODQwMzEyNTY0MzY5VgFnYwFkVQ4AAAAxOTg0MDMxMjU2NDM2OWMFAAAAYgAAAAAAAPh/ZFUOAAAAMTk4NDAzMTI1NjQzNjlWAWZnVQEAAABTZ2RVCgAAADI5LzEyLzIwMjNWAWdjAGFjGPz//2IAAAAAQNPWQGRVCgAAADI5LzEyLzIwMjNWAWFjAgAAAGMBVgFmY1UBAAAAUwYAAABUVgFhVgFmZ1UBAAAAU1YBZ2MAYWMY/P//YpHnVsxtF5k/ZFUGAAAAMiw0NSAlVFYBYVRjAQAAAGMBVgFhVgFhVgFhVgFhZ2RVDgAAADE5ODI4NTM0ODc1OTA4VgFnYwFkVQ4AAAAxOTgyODUzNDg3NTkwOGMBAAAAYgAAAAAAAPh/ZFUOAAAAMTk4Mjg1MzQ4NzU5MDhWAWZnVQEAAABTZ2RVCgAAADI5LzEyLzIwMjNWAWdjAGFjGPz//2IAAAAAQNPWQGRVCgAAADI5LzEyLzIwMjNWAWFjAgAAAGMBVgFmY1UBAAAAUwcAAABUVgFhVgFmZ1UBAAAAU1YBZ2MAYWMY/P//Yisjhu62TZY/ZFUGAAAAMiwxOCAlVFYBYVRjAQAAAGMBVgFhVgFhVgFhVgFhZ2RVDgAAADE5ODQwMzEyNTY0MzY2VgFnYwFkVQ4AAAAxOTg0MDMxMjU2NDM2NmMCAAAAYgAAAAAAAPh/ZFUOAAAAMTk4NDAzMTI1NjQzNjZWAWZnVQEAAABTZ2RVCgAAADI5LzEyLzIwMjNWAWdjAGFjGPz//2IAAAAAQNPWQGRVCgAAADI5LzEyLzIwMjNWAWFjAgAAAGMBVgFmY1UBAAAAUwgAAABUVgFhVgFmZ1UBAAAAU1YBZ2MAYWMY/P//Yisjhu62TZY/ZFUGAAAAMiwxOCAlVFYBYVRjAQAAAGMBVgFhVgFhVgFhVgFhZ2RVDgAAADE5ODQwMzEyNTY0MzY3VgFnYwFkVQ4AAAAxOTg0MDMxMjU2NDM2N2MDAAAAYgAAAAAAAPh/ZFUOAAAAMTk4NDAzMTI1NjQzNjdWAWZnVQEAAABTZ2RVCgAAADI5LzEyLzIwMjNWAWdjAGFjGPz//2IAAAAAQNPWQGRVCgAAADI5LzEyLzIwMjNWAWFjAgAAAGMBVgFmY1UBAAAAUwkAAABUVgFhVgFmZ1UBAAAAU1YBZ2MAYWMY/P//Yisjhu62TZY/ZFUGAAAAMiwxOCAlVFYBYVRjAQAAAGMBVgFhVgFhVgFhVgFhZ2RVDgAAADE5ODQwMzEyNTY0MzY4VgFnYwFkVQ4AAAAxOTg0MDMxMjU2NDM2OGMEAAAAYgAAAAAAAPh/ZFUOAAAAMTk4NDAzMTI1NjQzNjhWAWZnVQEAAABTZ2RVCgAAADI5LzEyLzIwMjNWAWdjAGFjGPz//2IAAAAAQNPWQGRVCgAAADI5LzEyLzIwMjNWAWFjAgAAAGMBVgFmY1UBAAAAUwoAAABUVgFhVgFmZ1UBAAAAU1YBZ2MAYWMY/P//Yisjhu62TZY/ZFUGAAAAMiwxOCAlVFYBYVRjAQAAAGMBVgFhVgFhVgFhVgFhZ2RVDgAAAEFsbGUgU29uc3RpZ2VuVgFnYwFkVQIAAAB+T2Od////YgAAAAAAAPh/ZFUOAAAAQWxsZSBTb25zdGlnZW5WAWZnVQEAAABTZ2RVCgAAADI5LzEyLzIwMjNWAWdjAGFjGPz//2IAAAAAQNPWQGRVCgAAADI5LzEyLzIwMjNWAWFjAgAAAGMBVgFmY1UBAAAAUwsAAABUVgFhVgFmZ1UBAAAAU1YBZ2MAYWMY/P//YjMBbsXchec/ZFUHAAAANzMsNTE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ZWAWdjAWRVDgAAADE5ODgyMDIyNTk4NTA2YwkAAABiAAAAAAAA+H9kVQ4AAAAxOTg4MjAyMjU5ODUwNlYBYWMBAAAAYwFWAWFWAWFWAWFWAWFnZFUOAAAAMTk4ODIwMjI1OTg1MDVWAWdjAWRVDgAAADE5ODgyMDIyNTk4NTA1YwgAAABiAAAAAAAA+H9kVQ4AAAAxOTg4MjAyMjU5ODUwNVYBYWMBAAAAYwFWAWFWAWFWAWFWAWFnZFUOAAAAMTk4Mjg1MzQ4NzU5MDFWAWdjAWRVDgAAADE5ODI4NTM0ODc1OTAxYwAAAABiAAAAAAAA+H9kVQ4AAAAxOTgyODUzNDg3NTkwMVYBYWMBAAAAYwFWAWFWAWFWAWFWAWFnZFUOAAAAMTk4ODIwMjI1OTg1MDNWAWdjAWRVDgAAADE5ODgyMDIyNTk4NTAzYwcAAABiAAAAAAAA+H9kVQ4AAAAxOTg4MjAyMjU5ODUwM1YBYWMBAAAAYwFWAWFWAWFWAWFWAWFnZFUOAAAAMTk4ODIwMjI1OTg1MDJWAWdjAWRVDgAAADE5ODgyMDIyNTk4NTAyYwYAAABiAAAAAAAA+H9kVQ4AAAAxOTg4MjAyMjU5ODUwMlYBYWMBAAAAYwFWAWFWAWFWAWFWAWFnZFUOAAAAMTk4NDAzMTI1NjQzNjlWAWdjAWRVDgAAADE5ODQwMzEyNTY0MzY5YwUAAABiAAAAAAAA+H9kVQ4AAAAxOTg0MDMxMjU2NDM2OVYBYWMBAAAAYwFWAWFWAWFWAWFWAWFnZFUOAAAAMTk4Mjg1MzQ4NzU5MDhWAWdjAWRVDgAAADE5ODI4NTM0ODc1OTA4YwEAAABiAAAAAAAA+H9kVQ4AAAAxOTgyODUzNDg3NTkwOFYBYWMBAAAAYwFWAWFWAWFWAWFWAWFnZFUOAAAAMTk4NDAzMTI1NjQzNjZWAWdjAWRVDgAAADE5ODQwMzEyNTY0MzY2YwIAAABiAAAAAAAA+H9kVQ4AAAAxOTg0MDMxMjU2NDM2NlYBYWMBAAAAYwFWAWFWAWFWAWFWAWFnZFUOAAAAMTk4NDAzMTI1NjQzNjdWAWdjAWRVDgAAADE5ODQwMzEyNTY0MzY3YwMAAABiAAAAAAAA+H9kVQ4AAAAxOTg0MDMxMjU2NDM2N1YBYWMBAAAAYwFWAWFWAWFWAWFWAWFnZFUOAAAAMTk4NDAzMTI1NjQzNjhWAWdjAWRVDgAAADE5ODQwMzEyNTY0MzY4YwQAAABiAAAAAAAA+H9kVQ4AAAAxOTg0MDMxMjU2NDM2OFYBYWMBAAAAYwFWAWFWAWFWAWFWAWFnZFUOAAAAQWxsZSBTb25zdGlnZW5WAWdjAWRVAgAAAH5PY53///9iAAAAAAAA+H9kVQ4AAABBbGxlIFNvbnN0aWdlblYBYWMBAAAAYwFWAWFWAWFWAWFWAWFUYwAAAABjAFYBYVYBYVYBYVYBYWdkVQQAAAByb290VgFhVgFmZ1ULAAAAU2dkVQ4AAAAxOTg4MjAyMjU5ODUwNlYBZ2MBZFUOAAAAMTk4ODIwMjI1OTg1MDZjCQAAAGIAAAAAAAD4f2RVDgAAADE5ODgyMDIyNTk4NTA2VgFhYwEAAABjAVYBYVYBYVYBYVYBYWdkVQ4AAAAxOTg4MjAyMjU5ODUwNVYBZ2MBZFUOAAAAMTk4ODIwMjI1OTg1MDVjCAAAAGIAAAAAAAD4f2RVDgAAADE5ODgyMDIyNTk4NTA1VgFhYwEAAABjAVYBYVYBYVYBYVYBYWdkVQ4AAAAxOTgyODUzNDg3NTkwMVYBZ2MBZFUOAAAAMTk4Mjg1MzQ4NzU5MDFjAAAAAGIAAAAAAAD4f2RVDgAAADE5ODI4NTM0ODc1OTAxVgFhYwEAAABjAVYBYVYBYVYBYVYBYWdkVQ4AAAAxOTg4MjAyMjU5ODUwM1YBZ2MBZFUOAAAAMTk4ODIwMjI1OTg1MDNjBwAAAGIAAAAAAAD4f2RVDgAAADE5ODgyMDIyNTk4NTAzVgFhYwEAAABjAVYBYVYBYVYBYVYBYWdkVQ4AAAAxOTg4MjAyMjU5ODUwMlYBZ2MBZFUOAAAAMTk4ODIwMjI1OTg1MDJjBgAAAGIAAAAAAAD4f2RVDgAAADE5ODgyMDIyNTk4NTAyVgFhYwEAAABjAVYBYVYBYVYBYVYBYWdkVQ4AAAAxOTg0MDMxMjU2NDM2OVYBZ2MBZFUOAAAAMTk4NDAzMTI1NjQzNjljBQAAAGIAAAAAAAD4f2RVDgAAADE5ODQwMzEyNTY0MzY5VgFhYwEAAABjAVYBYVYBYVYBYVYBYWdkVQ4AAAAxOTgyODUzNDg3NTkwOFYBZ2MBZFUOAAAAMTk4Mjg1MzQ4NzU5MDhjAQAAAGIAAAAAAAD4f2RVDgAAADE5ODI4NTM0ODc1OTA4VgFhYwEAAABjAVYBYVYBYVYBYVYBYWdkVQ4AAAAxOTg0MDMxMjU2NDM2NlYBZ2MBZFUOAAAAMTk4NDAzMTI1NjQzNjZjAgAAAGIAAAAAAAD4f2RVDgAAADE5ODQwMzEyNTY0MzY2VgFhYwEAAABjAVYBYVYBYVYBYVYBYWdkVQ4AAAAxOTg0MDMxMjU2NDM2N1YBZ2MBZFUOAAAAMTk4NDAzMTI1NjQzNjdjAwAAAGIAAAAAAAD4f2RVDgAAADE5ODQwMzEyNTY0MzY3VgFhYwEAAABjAVYBYVYBYVYBYVYBYWdkVQ4AAAAxOTg0MDMxMjU2NDM2OFYBZ2MBZFUOAAAAMTk4NDAzMTI1NjQzNjhjBAAAAGIAAAAAAAD4f2RVDgAAADE5ODQwMzEyNTY0MzY4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EAAABTZFUGAAAAYmk0ODUzVGMAYwBjAGFjYgUCAFYBYWRVew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xLTE4VDEyOjU5OjMzLjQyOF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Q5IiBkYXRhTGF5b3V0PSJtaW5pbWFsIiBncmFuZFRvdGFsPSJmYWxzZSIgaXNJbmRleGVkPSJ0cnVlIiBjb250ZW50S2V5PSIzTjJBWlJQWllSVkdRV1lGRkpYUzRRQzRSU0dBU0wzRSI+PCFbQ0RBVEFbMjMzNzMuMCwtMTAwLDEuMAoyMzM3My4wLDksMC4wMzQwMzI1NTA5MTM2MTQwOAoyMzM3My4wLDgsMC4wMzI2NzEyNDg4NzcwNjk1MTQKMjMzNzMuMCwwLDAuMDMxMzA5OTQ2ODQwNTI0OTUKMjMzNzMuMCw3LDAuMDMwNDkzMTY1ODI4MjM4NzMKMjMzNzMuMCw2LDAuMDI0Nzc1Njk3MDY1MTExMDUKMjMzNzMuMCw1LDAuMDI0NTAzNDM2NjU3ODAyMTQKMjMzNzMuMCwxLDAuMDIxNzgwODMyNTg0NzEzMDEKMjMzNzMuMCwyLDAuMDIxNzgwODMyNTg0NzEzMDEKMjMzNzMuMCwzLDAuMDIxNzgwODMyNTg0NzEzMDEKMjMzNzMuMCw0LDAuMDIxNzgwODMyNTg0NzEzMDEKMjMzNzMuMCwtOTksMC43MzUwOTA2MjM0Nzg3ODg1Cl1dPjwvRGF0YT48U3RyaW5nVGFibGUgZm9ybWF0PSJDU1YiIHJvd0NvdW50PSIxMCIgc2l6ZT0iMTcwIiBjb250ZW50S2V5PSJMTFVDVlZOQlFTV0ZKWFI1SEtCUzdWUDc2QkpPNldSMiI+PCFbQ0RBVEFbIjE5ODI4NTM0ODc1OTAxIgoiMTk4Mjg1MzQ4NzU5MDgiCiIxOTg0MDMxMjU2NDM2NiIKIjE5ODQwMzEyNTY0MzY3IgoiMTk4NDAzMTI1NjQzNjgiCiIxOTg0MDMxMjU2NDM2OSIKIjE5ODgyMDIyNTk4NTAyIgoiMTk4ODIwMjI1OTg1MDMiCiIxOTg4MjAyMjU5ODUwNSIKIjE5ODgyMDIyNTk4NTA2IgpdXT48L1N0cmluZ1RhYmxlPjwvUmVzdWx0PlYBYWMAYwBjAGMBYwBjAGMAVgFhYwEAAABjAGMAXUVORF9SQys=</data>
</ReportState>
</file>

<file path=customXml/item118.xml><?xml version="1.0" encoding="utf-8"?>
<ReportState xmlns="sas.reportstate">
  <data type="reportstate">UEVDU19TVEFSVFtWAWdWAWZnVQEAAABTVgFnYwBhYxj8//9iAAAAAEDT1kBkVQoAAAAyOS8xMi8yMDIzVGNVAgAAAFMAAFRdRU5EX1BFQ1MrKw==</data>
</ReportState>
</file>

<file path=customXml/item119.xml><?xml version="1.0" encoding="utf-8"?>
<ReportState xmlns="sas.reportstate">
  <data type="reportstate">UkNfU1RBUlRbVgVnZ1VjAQAAAFNnYxAAAABjAgAAAGRVBQAAAHZlNzIzZFUAAAAAYwAAAABnmWZVAQAAAFNWAWeYZFUFAAAAYmk3MjhkVQwAAABDdXQgT2ZmIERhdGVkVQcAAABERE1NWVk4VgFnYwBhYxj8//9iAAAAAEDT1kBhYwEAAABUYwgAAABhYwBUVgFmVQEAAABTZFUFAAAAYmk3MjhUVgFhVgFnZFUGAAAAZGQxNzEyVgFhVgFmZ1UBAAAAU1YBZ8BjAAAAAGRVBQAAAGJpNzI4ZFUMAAAAQ3V0IE9mZiBEYXRlZFUHAAAARERNTVlZOGMYAAAAVgFmY1UYAAAAUwAAAADA19ZAAAAAAIDX1kAAAAAAwNbWQAAAAACA1tZAAAAAAEDW1kAAAAAAANbWQAAAAABA09ZAAAAAAADM1kAAAAAAgMTWQAAAAACAvNZAAAAAAEC11kAAAAAAgK3WQAAAAADApdZAAAAAAECe1kAAAAAAAJbWQAAAAAAAj9ZAAAAAAECH1kAAAAAAQIDWQAAAAABAeNZAAAAAAIBh1kAAAAAAgErWQAAAAADAM9ZAAAAAAEAd1kAAAAAAQAbWQFRWAWFjAQAAAGIYAAAAYgAAAAAAAPh/YgAAAAAAAPh/YgAAAAAAAPh/YgAAAAAAAPh/YgAAAAAAAPh/YWMAYwBjAGMBVGegZmNVGAAAAFMAAAAAAAAAAAAAAAAAAAAAAAAAAAAAAABUVgFlY1UAAAAAU1RhVgFhYxgAAABiGAAAAGMBYwBiAAAAAAAAAABWAWFWAWFWA2FhY0IAAABWAWFkVc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QtMDEtMThUMTI6NTk6MzkuNTE1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NCIgYXZhaWxhYmxlUm93Q291bnQ9IjI0IiBzaXplPSIxOTIiIGRhdGFMYXlvdXQ9Im1pbmltYWwiIGdyYW5kVG90YWw9ImZhbHNlIiBpc0luZGV4ZWQ9ImZhbHNlIiBjb250ZW50S2V5PSI1UEU3NVZaVVNNUjNERVhFTlJFUjUzNTVYUFBGNktBSSI+PCFbQ0RBVEFbMjMzOTEuMAoyMzM5MC4wCjIzMzg3LjAKMjMzODYuMAoyMzM4NS4wCjIzMzg0LjAKMjMzNzMuMAoyMzM0NC4wCjIzMzE0LjAKMjMyODIuMAoyMzI1My4wCjIzMjIyLjAKMjMxOTEuMAoyMzE2MS4wCjIzMTI4LjAKMjMxMDAuMAoyMzA2OS4wCjIzMDQxLjAKMjMwMDkuMAoyMjkxOC4wCjIyODI2LjAKMjI3MzUuMAoyMjY0NS4wCjIyNTUzLjAKXV0+PC9EYXRhPjwvUmVzdWx0PlYBYWMAYwBjAGMBYwBjAGMAVgFhYwEAAABjAGMAXUVORF9SQys=</data>
</ReportState>
</file>

<file path=customXml/item12.xml><?xml version="1.0" encoding="utf-8"?>
<ReportState xmlns="sas.reportstate">
  <data type="reportstate">Q0VDU19TVEFSVFtWAWdVAAAAAFNUXUVORF9DRUNTKys=</data>
</ReportState>
</file>

<file path=customXml/item12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j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MCIgdmVydGljYWxJbmRleD0iMCIgaG9yaXpvbnRhbENlbGxzPSIxIiB2ZXJ0aWNhbENlbGxzPSIwIi8+CiAgICAgICAgICAgIDwvVGFibGVTdGF0ZT4KICAgICAgICAgICAgPENyb3NzdGFiU3RhdGUgZWxlbWVudD0idmU2NjMyIj4KICAgICAgICAgICAgICAgIDxWaXNpYmxlQ2VsbHMgaG9yaXpvbnRhbEluZGV4PSIwIiB2ZXJ0aWNhbEluZGV4PSIwIiBob3Jpem9udGFsQ2VsbHM9IjAiIHZlcnRpY2FsQ2VsbHM9IjEiLz4KICAgICAgICAgICAgPC9Dcm9zc3RhYlN0YXRlPgogICAgICAgICAgICA8Q3Jvc3N0YWJTdGF0ZSBlbGVtZW50PSJ2ZTY2NDUiPgogICAgICAgICAgICAgICAgPFZpc2libGVDZWxscyBob3Jpem9udGFsSW5kZXg9IjAiIHZlcnRpY2FsSW5kZXg9IjAiIGhvcml6b250YWxDZWxscz0iMSIgdmVydGljYWxDZWxscz0iMSIvPgogICAgICAgICAgICA8L0Nyb3NzdGFiU3RhdGU+CiAgICAgICAgICAgIDxDcm9zc3RhYlN0YXRlIGVsZW1lbnQ9InZlNjY1NyI+CiAgICAgICAgICAgICAgICA8VmlzaWJsZUNlbGxzIGhvcml6b250YWxJbmRleD0iMCIgdmVydGljYWxJbmRleD0iMCIgaG9yaXpvbnRhbENlbGxzPSIwIiB2ZXJ0aWNhbENlbGxzPSI0Ii8+CiAgICAgICAgICAgIDwvQ3Jvc3N0YWJTdGF0ZT4KICAgICAgICAgICAgPFRhYmxlU3RhdGUgZWxlbWVudD0idmU2NjY5Ij4KICAgICAgICAgICAgICAgIDxWaXNpYmxlQ2VsbHMgaG9yaXpvbnRhbEluZGV4PSIwIiB2ZXJ0aWNhbEluZGV4PSIwIiBob3Jpem9udGFsQ2VsbHM9IjEiIHZlcnRpY2FsQ2VsbHM9IjEiLz4KICAgICAgICAgICAgPC9UYWJsZVN0YXRlPgogICAgICAgICAgICA8Q3Jvc3N0YWJTdGF0ZSBlbGVtZW50PSJ2ZTY2ODAiPgogICAgICAgICAgICAgICAgPFZpc2libGVDZWxscyBob3Jpem9udGFsSW5kZXg9IjAiIHZlcnRpY2FsSW5kZXg9IjAiIGhvcml6b250YWxDZWxscz0iMCIgdmVydGljYWxDZWxscz0iMiIvPgogICAgICAgICAgICA8L0Nyb3NzdGFiU3RhdGU+CiAgICAgICAgICAgIDxUYWJsZVN0YXRlIGVsZW1lbnQ9InZlNjY5MiI+CiAgICAgICAgICAgICAgICA8VmlzaWJsZUNlbGxzIGhvcml6b250YWxJbmRleD0iMCIgdmVydGljYWxJbmRleD0iMCIgaG9yaXpvbnRhbENlbGxzPSIx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12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IGRhdGU9IjIwMjItMTItMTVUMTM6Mjg6MTRaIj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UHJvbXB0U3RhdGUgZWxlbWVudD0idmU3MDc1Ij4KICAgICAgICAgICAgICAgIDxTZWxlY3Rpb25zPgogICAgICAgICAgICAgICAgICAgIDxTZWxlY3Rpb24+ZXEoJHtiaTcwNzB9LCc3NCcpPC9TZWxlY3Rpb24+CiAgICAgICAgICAgICAgICA8L1NlbGVjdGlvbnM+CiAgICAgICAgICAgIDwvUHJvbXB0U3RhdGU+CiAgICAgICAgPC9WaXN1YWxFbGVtZW50cz4KICAgIDwvU0FTUmVwb3J0U3RhdGU+CjwvU0FTUmVwb3J0Pgo=</data>
</ReportState>
</file>

<file path=customXml/item13.xml><?xml version="1.0" encoding="utf-8"?>
<ReportState xmlns="sas.reportstate">
  <data type="reportstate">UkNfU1RBUlRbVgVnZ1VjAgAAAFNnYwIAAABjAAAAAGRVBgAAAHZlMTIzNmRVAAAAAGMAAAAAZ5lmVQEAAABTVgFnmGRVBgAAAGJpODU4MWRVEgAAAFJlZmluYW5jaW5nIE1hcmtlcmFWAWdjAWRVAgAAADcxYxj8//9iAAAAAAAA+H9kVQIAAAA3MWMBAAAAVGMIAAAAYWMAZ2MCAAAAYwAAAABkVQUAAAB2ZTcyM2RVAAAAAGMAAAAAZ5lmVQEAAABTVgFnmGRVBgAAAGJpNjIyMWRVDAAAAEN1dCBPZmYgRGF0ZWFWAWdjAGFjGPz//2IAAAAAQNPWQGRVCgAAADI5LzEyLzIwMjN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EDT1kAAAAAAQNPWQAAAAABA09ZAAAAAAEDT1kAAAAAAQNPWQAAAAABA09ZAAAAAAEDT1kAAAAAAQNPWQAAAAABA09ZAAAAAAEDT1kAAAAAAQNPWQAAAAABA09ZAAAAAAEDT1kAAAAAAQNPWQAAAAABA09ZAAAAAAEDT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vjaL3oEEcQiugKnR53dxBFz42jJxl4EGCMcT9jMngQesxhjgTfd9BOkXqVITa2UEpiVgSg5X7QQPXZuMTpgdC88+ASoZiFUIAAABIh5DYQQAAAOCIbcVBUiuRs69P6UEAAADUnajsQQAAALDEXu1BJKo6iIkU/kEAAABgzu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jkvMTIvMjAyM1YBZ2MAYWMY/P//YgAAAABA09ZAZFUKAAAAMjkvMTIvMjAyM1YBYWMDAAAAYwFWAWZjVQEAAABTAAAAAFRWAWFWAWZnVQEAAABTVgFnYwBhYxj8//9iL42i96BBHEJkVRQAAAAzMMKgMzQwwqAwMzjCoDEyMCw2NFRWAWFUYwIAAABjAVYBYVYBYVYBYVYBYWdkVQcAAAAwIC0gMSBZVgFnYwFkVQcAAAAwIC0gMSBZYwAAAABiAAAAAAAA+H9kVQcAAAAwIC0gMSBZVgFmZ1UBAAAAU2dkVQoAAAAyOS8xMi8yMDIzVgFnYwBhYxj8//9iAAAAAEDT1kBkVQoAAAAyOS8xMi8yMDIzVgFhYwMAAABjAVYBZmNVAQAAAFMBAAAAVFYBYVYBZmdVAQAAAFNWAWdjAGFjGPz//2IroCp0ed3cQWRVEwAAADHCoDkzN8KgMTA2wqAzODQsNjdUVgFhVGMCAAAAYwFWAWFWAWFWAWFWAWFnZFUHAAAAMSAtIDIgWVYBZ2MBZFUHAAAAMSAtIDIgWWMBAAAAYgAAAAAAAPh/ZFUHAAAAMSAtIDIgWVYBZmdVAQAAAFNnZFUKAAAAMjkvMTIvMjAyM1YBZ2MAYWMY/P//YgAAAABA09ZAZFUKAAAAMjkvMTIvMjAyM1YBYWMDAAAAYwFWAWZjVQEAAABTAgAAAFRWAWFWAWZnVQEAAABTVgFnYwBhYxj8//9iFz42jJxl4EFkVRMAAAAywqAyMDDCoDc1N8KgMzQ1LDcwVFYBYVRjAgAAAGMBVgFhVgFhVgFhVgFhZ2RVBwAAADIgLSAzIFlWAWdjAWRVBwAAADIgLSAzIFljAwAAAGIAAAAAAAD4f2RVBwAAADIgLSAzIFlWAWZnVQEAAABTZ2RVCgAAADI5LzEyLzIwMjNWAWdjAGFjGPz//2IAAAAAQNPWQGRVCgAAADI5LzEyLzIwMjNWAWFjAwAAAGMBVgFmY1UBAAAAUwMAAABUVgFhVgFmZ1UBAAAAU1YBZ2MAYWMY/P//YoIxxP2MyeBBZFUTAAAAMsKgMjUzwqAxNTTCoDI4NiwxM1RWAWFUYwIAAABjAVYBYVYBYVYBYVYBYWdkVQcAAAAzIC0gNCBZVgFnYwFkVQcAAAAzIC0gNCBZYwQAAABiAAAAAAAA+H9kVQcAAAAzIC0gNCBZVgFmZ1UBAAAAU2dkVQoAAAAyOS8xMi8yMDIzVgFnYwBhYxj8//9iAAAAAEDT1kBkVQoAAAAyOS8xMi8yMDIzVgFhYwMAAABjAVYBZmNVAQAAAFMEAAAAVFYBYVYBZmdVAQAAAFNWAWdjAGFjGPz//2LrMYY4E33fQWRVEwAAADLCoDExM8KgMTYywqA0NjYsMTBUVgFhVGMCAAAAYwFWAWFWAWFWAWFWAWFnZFUHAAAANCAtIDUgWVYBZ2MBZFUHAAAANCAtIDUgWWMFAAAAYgAAAAAAAPh/ZFUHAAAANCAtIDUgWVYBZmdVAQAAAFNnZFUKAAAAMjkvMTIvMjAyM1YBZ2MAYWMY/P//YgAAAABA09ZAZFUKAAAAMjkvMTIvMjAyM1YBYWMDAAAAYwFWAWZjVQEAAABTBQAAAFRWAWFWAWZnVQEAAABTVgFnYwBhYxj8//9iOkXqVITa2UFkVRMAAAAxwqA3MzXCoDAwNMKgNDk5LDY2VFYBYVRjAgAAAGMBVgFhVgFhVgFhVgFhZ2RVCAAAADUgLSAxMCBZVgFnYwFkVQgAAAA1IC0gMTAgWWMGAAAAYgAAAAAAAPh/ZFUIAAAANSAtIDEwIFlWAWZnVQEAAABTZ2RVCgAAADI5LzEyLzIwMjNWAWdjAGFjGPz//2IAAAAAQNPWQGRVCgAAADI5LzEyLzIwMjNWAWFjAwAAAGMBVgFmY1UBAAAAUwYAAABUVgFhVgFmZ1UBAAAAU1YBZ2MAYWMY/P//YimJWBKDlftBZFUTAAAAN8KgNDA0wqA1MzLCoDAwNSw1M1RWAWFUYwIAAABjAVYBYVYBYVYBYVYBYWdkVQUAAAAxMCsgWVYBZ2MBZFUFAAAAMTArIFljAgAAAGIAAAAAAAD4f2RVBQAAADEwKyBZVgFmZ1UBAAAAU2dkVQoAAAAyOS8xMi8yMDIzVgFnYwBhYxj8//9iAAAAAEDT1kBkVQoAAAAyOS8xMi8yMDIzVgFhYwMAAABjAVYBZmNVAQAAAFMHAAAAVFYBYVYBZmdVAQAAAFNWAWdjAGFjGPz//2ID12bjE6YHQmRVFAAAADEywqA2OTbCoDMyMcKgMTMyLDg1VFYBYVRjAgAAAGMBVgFhVgFhVgFhVgFhVGMBAAAAYwFWAWFWAWFWAWFWAWFnZFUJAAAATGlhYmlsaXR5VgFnYwFkVQkAAABMaWFiaWxpdHljCAAAAGIAAAAAAAD4f2RVCQAAAExpYWJpbGl0eVYBZmdVCAAAAFNnZFULAAAATUFUQ0hFU19BTExWAWdjAWRVCwAAAE1BVENIRVNfQUxMY5z///9iAAAAAAAA+H9kVQsAAABNQVRDSEVTX0FMTFYBZmdVAQAAAFNnZFUKAAAAMjkvMTIvMjAyM1YBZ2MAYWMY/P//YgAAAABA09ZAZFUKAAAAMjkvMTIvMjAyM1YBYWMDAAAAYwFWAWZjVQEAAABTCAAAAFRWAWFWAWZnVQEAAABTVgFnYwBhYxj8//9i88+ASoZiFUJkVRQAAAAyMsKgOTYxwqA4MjDCoDMyMCwyMFRWAWFUYwIAAABjAVYBYVYBYVYBYVYBYWdkVQcAAAAwIC0gMSBZVgFnYwFkVQcAAAAwIC0gMSBZYwAAAABiAAAAAAAA+H9kVQcAAAAwIC0gMSBZVgFmZ1UBAAAAU2dkVQoAAAAyOS8xMi8yMDIzVgFnYwBhYxj8//9iAAAAAEDT1kBkVQoAAAAyOS8xMi8yMDIzVgFhYwMAAABjAVYBZmNVAQAAAFMJAAAAVFYBYVYBZmdVAQAAAFNWAWdjAGFjGPz//2IAAABIh5DYQWRVEwAAADHCoDY0OMKgNTAwwqAwMDAsMDBUVgFhVGMCAAAAYwFWAWFWAWFWAWFWAWFnZFUHAAAAMSAtIDIgWVYBZ2MBZFUHAAAAMSAtIDIgWWMBAAAAYgAAAAAAAPh/ZFUHAAAAMSAtIDIgWVYBZmdVAQAAAFNnZFUKAAAAMjkvMTIvMjAyM1YBZ2MAYWMY/P//YgAAAABA09ZAZFUKAAAAMjkvMTIvMjAyM1YBYWMDAAAAYwFWAWZjVQEAAABTCgAAAFRWAWFWAWZnVQEAAABTVgFnYwBhYxj8//9iAAAA4IhtxUFkVRAAAAA3MTnCoDAwMMKgMDAwLDAwVFYBYVRjAgAAAGMBVgFhVgFhVgFhVgFhZ2RVBwAAADIgLSAzIFlWAWdjAWRVBwAAADIgLSAzIFljAwAAAGIAAAAAAAD4f2RVBwAAADIgLSAzIFlWAWZnVQEAAABTZ2RVCgAAADI5LzEyLzIwMjNWAWdjAGFjGPz//2IAAAAAQNPWQGRVCgAAADI5LzEyLzIwMjNWAWFjAwAAAGMBVgFmY1UBAAAAUwsAAABUVgFhVgFmZ1UBAAAAU1YBZ2MAYWMY/P//YlIrkbOvT+lBZFUTAAAAM8KgMzk3wqAyMjHCoDc4OCw1NFRWAWFUYwIAAABjAVYBYVYBYVYBYVYBYWdkVQcAAAAzIC0gNCBZVgFnYwFkVQcAAAAzIC0gNCBZYwQAAABiAAAAAAAA+H9kVQcAAAAzIC0gNCBZVgFmZ1UBAAAAU2dkVQoAAAAyOS8xMi8yMDIzVgFnYwBhYxj8//9iAAAAAEDT1kBkVQoAAAAyOS8xMi8yMDIzVgFhYwMAAABjAVYBZmNVAQAAAFMMAAAAVFYBYVYBZmdVAQAAAFNWAWdjAGFjGPz//2IAAADUnajsQWRVEwAAADPCoDg0NsKgNTAwwqAwMDAsMDBUVgFhVGMCAAAAYwFWAWFWAWFWAWFWAWFnZFUHAAAANCAtIDUgWVYBZ2MBZFUHAAAANCAtIDUgWWMFAAAAYgAAAAAAAPh/ZFUHAAAANCAtIDUgWVYBZmdVAQAAAFNnZFUKAAAAMjkvMTIvMjAyM1YBZ2MAYWMY/P//YgAAAABA09ZAZFUKAAAAMjkvMTIvMjAyM1YBYWMDAAAAYwFWAWZjVQEAAABTDQAAAFRWAWFWAWZnVQEAAABTVgFnYwBhYxj8//9iAAAAsMRe7UFkVRMAAAAzwqA5NDLCoDAwMMKgMDAwLDAwVFYBYVRjAgAAAGMBVgFhVgFhVgFhVgFhZ2RVCAAAADUgLSAxMCBZVgFnYwFkVQgAAAA1IC0gMTAgWWMGAAAAYgAAAAAAAPh/ZFUIAAAANSAtIDEwIFlWAWZnVQEAAABTZ2RVCgAAADI5LzEyLzIwMjNWAWdjAGFjGPz//2IAAAAAQNPWQGRVCgAAADI5LzEyLzIwMjNWAWFjAwAAAGMBVgFmY1UBAAAAUw4AAABUVgFhVgFmZ1UBAAAAU1YBZ2MAYWMY/P//YiSqOoiJFP5BZFUTAAAAOMKgMDc0wqA1OTjCoDUzMSw2N1RWAWFUYwIAAABjAVYBYVYBYVYBYVYBYWdkVQUAAAAxMCsgWVYBZ2MBZFUFAAAAMTArIFljAgAAAGIAAAAAAAD4f2RVBQAAADEwKyBZVgFmZ1UBAAAAU2dkVQoAAAAyOS8xMi8yMDIzVgFnYwBhYxj8//9iAAAAAEDT1kBkVQoAAAAyOS8xMi8yMDIzVgFhYwMAAABjAVYBZmNVAQAAAFMPAAAAVFYBYVYBZmdVAQAAAFNWAWdjAGFjGPz//2IAAABgzuDTQWRVEwAAADHCoDMzNM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EAAABTZFUFAAAAYmk0ODNUYwBjAGMAYWNCBQIAVgFhZFVu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0Mi41MzN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cwIiBkYXRhTGF5b3V0PSJtaW5pbWFsIiBncmFuZFRvdGFsPSJmYWxzZSIgaXNJbmRleGVkPSJ0cnVlIiBjb250ZW50S2V5PSJOMzZLVzYyNkZVWVQ2Rk1QUlYySEVDREVXWEFQM0syRCI+PCFbQ0RBVEFbMjMzNzMuMCw3LC0xMDAsMy4wMzQwMDM4MTIwNjM3ODc1RTEwCjIzMzczLjAsNywwLDEuOTM3MTA2Mzg0NjY2MDI1OUU5CjIzMzczLjAsNywxLDIuMjAwNzU3MzQ1Njk1MDc5M0U5CjIzMzczLjAsNywzLDIuMjUzMTU0Mjg2MTMxMDQzNEU5CjIzMzczLjAsNyw0LDIuMTEzMTYyNDY2MDk2Nzk2OEU5CjIzMzczLjAsNyw1LDEuNzM1MDA0NDk5NjYwNDc1M0U5CjIzMzczLjAsNyw2LDcuNDA0NTMyMDA1NTMzNDg2RTkKMjMzNzMuMCw3LDIsMS4yNjk2MzIxMTMyODU0OTg2RTEwCjIzMzczLjAsOCwtMTAwLDIuMjk2MTgyMDMyMDIwMzA3NUUxMAoyMzM3My4wLDgsMCwxLjY0ODVFOQoyMzM3My4wLDgsMSw3LjE5RTgKMjMzNzMuMCw4LDMsMy4zOTcyMjE3ODg1MzY1MzhFOQoyMzM3My4wLDgsNCwzLjg0NjVFOQoyMzM3My4wLDgsNSwzLjk0MkU5CjIzMzczLjAsOCw2LDguMDc0NTk4NTMxNjY2NTM4RTkKMjMzNzMuMCw4LDIsMS4zMzRFOQ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QAAAGMAYwBdRU5EX1JDKw==</data>
</ReportState>
</file>

<file path=customXml/item14.xml><?xml version="1.0" encoding="utf-8"?>
<ReportState xmlns="sas.reportstate">
  <data type="reportstate">Q0VDU19TVEFSVFtWAWdVAAAAAFNUXUVORF9DRUNTKys=</data>
</ReportState>
</file>

<file path=customXml/item15.xml><?xml version="1.0" encoding="utf-8"?>
<ReportState xmlns="sas.reportstate">
  <data type="reportstate">UkNfU1RBUlRbVgVnZ1VjAgAAAFNnYwIAAABjAAAAAGRVBgAAAHZlMTIzNmRVAAAAAGMAAAAAZ5lmVQEAAABTVgFnmGRVBgAAAGJpODU4MGRVEgAAAFJlZmluYW5jaW5nIE1hcmtlcmFWAWdjAWRVAgAAADcxYxj8//9iAAAAAAAA+H9kVQIAAAA3MWMBAAAAVGMIAAAAYWMAZ2MCAAAAYwAAAABkVQUAAAB2ZTcyM2RVAAAAAGMAAAAAZ5lmVQEAAABTVgFnmGRVBgAAAGJpNjIyOWRVDAAAAEN1dCBPZmYgRGF0ZWFWAWdjAGFjGPz//2IAAAAAQNPWQGRVCgAAADI5LzEyLzIwMjNjAQAAAFRjCAAAAGFjAFRWAWZVAgAAAFNkVQYAAABiaTYyMjlkVQUAAABiaTc1MFRWAWFWAWdkVQYAAABkZDEwMjFWAWZVAgAAAFNkVQUAAABBU1NFVGRVBAAAAEJPTkRUVgFmZ1UEAAAAU1YBZ8BjAAAAAGRVBgAAAGJpNjIyOWRVDAAAAEN1dCBPZmYgRGF0ZWRVBwAAAERETU1ZWThjGAAAAFYBZmNVAwAAAFMAAAAAQNPWQAAAAABA09ZAAAAAAEDT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MSdMCx1fZHQHibdJWQEkFAamIvcRSRK0BUVgFhYwIAAABiAwAAAGIAAAAAAAD4f2IAAAAAAAD4f2IAAAAAAAD4f2IAAAAAAAD4f2IAAAAAAAD4f2FjAGMAYwBjAVYBZ8BjAAAAAGRVBQAAAGJpNjk5ZFUgAAAAV2VpZ2h0ZWQgQXZlcmFnZSBMaWZlIChpbiB5ZWFycylkVQkAAABDT01NQTEyLjFjGAAAAFYBZmNVAwAAAFPfMmlUjLoeQADiR6BUIyRAzKdxQ/AYEkBUVgFhYwIAAABiAwAAAGIAAAAAAAD4f2IAAAAAAAD4f2IAAAAAAAD4f2IAAAAAAAD4f2IAAAAAAAD4f2FjAGMAYwBjAVRnoGZjVQMAAABTAAAAVFYBZWNVAAAAAFNUYVYBYWMDAAAAYgMAAABjAWMAYgAAAAAAAAAAVgFhVgFhVgNnZ2RVBgAAAGRkMTAyMVYBYVYBZmdVAQAAAFNnZFUKAAAAMjkvMTIvMjAyM1YBZ2MAYWMY/P//YgAAAABA09ZAZFUKAAAAMjkvMTIvMjAyM1YBZmdVAwAAAFNnZFULAAAATUFUQ0hFU19BTExWAWdjAWRVCwAAAE1BVENIRVNfQUxMY5z///9iAAAAAAAA+H9kVQsAAABNQVRDSEVTX0FMTFYBYWMCAAAAYwFWAWZjVQEAAABTAAAAAFRWAWFWAWZnVQIAAABTVgFnYwBhYxj8//9i3zJpVIy6HkBkVQMAAAA3LDdWAWdjAGFjGPz//2ISdMCx1fZHQGRVBQAAADQ3LDkzVFYBYWdkVQUAAABBU1NFVFYBZ2MBZFUFAAAAQVNTRVRjAAAAAGIAAAAAAAD4f2RVBQAAAEFTU0VUVgFhYwIAAABjAVYBZmNVAQAAAFMBAAAAVFYBYVYBZmdVAgAAAFNWAWdjAGFjGPz//2IA4kegVCMkQGRVBAAAADEwLDFWAWdjAGFjGPz//2J4m3SVkBJBQGRVBQAAADM0LDE1VFYBYWdkVQQAAABCT05EVgFnYwFkVQQAAABCT05EYwEAAABiAAAAAAAA+H9kVQQAAABCT05EVgFhYwIAAABjAVYBZmNVAQAAAFMCAAAAVFYBYVYBZmdVAgAAAFNWAWdjAGFjGPz//2LMp3FD8BgSQGRVAwAAADQsNVYBZ2MAYWMY/P//YmpiL3EUkStAZFUFAAAAMTMsNzh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I5LzEyLzIwMjNWAWdjAGFjGPz//2IAAAAAQNPWQGRVCgAAADI5LzEy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yOS8xMi8yMDIzVgFnYwBhYxj8//9iAAAAAEDT1kBkVQoAAAAyOS8xM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4A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kuNTE1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yIgZGF0YUxheW91dD0ibWluaW1hbCIgZ3JhbmRUb3RhbD0iZmFsc2UiIGlzSW5kZXhlZD0idHJ1ZSIgY29udGVudEtleT0iU0xLQ1UySlBFQUpFNUdMRlg0TFRUNTZGWE5aM0JERVkiPjwhW0NEQVRBWzIzMzczLjAsLTEwMCw0Ny45MjgzOTY0MzM4MDI5Nyw3LjY4MjE3NTk0MDQzODA5OQoyMzM3My4wLDAsMzQuMTQ1MDM3MzQ3NzMzNjUsMTAuMDY5MDA1MDIwODgwNDY4CjIzMzczLjAsMSwxMy43ODMzNTkwODYwNjkzMjgsNC41MjQzNTQwMzIzMzcxNjgKXV0+PC9EYXRhPjxTdHJpbmdUYWJsZSBmb3JtYXQ9IkNTViIgcm93Q291bnQ9IjIiIHNpemU9IjE1IiBjb250ZW50S2V5PSJQRzVDNk5aNzNVTTdBVFFER09CVlFHSURCUU5WNzVRWCI+PCFbQ0RBVEFbIkFTU0VUIgoiQk9ORCIKXV0+PC9TdHJpbmdUYWJsZT48L1Jlc3VsdD5WAWFjAGMAYwBjAWMAYwBjAFYBYWMBAAAAYwBjAF1FTkRfUkMr</data>
</ReportState>
</file>

<file path=customXml/item16.xml><?xml version="1.0" encoding="utf-8"?>
<ReportState xmlns="sas.reportstate">
  <data type="reportstate">Q0VDU19TVEFSVFtWAWdVAAAAAFNUXUVORF9DRUNTKys=</data>
</ReportState>
</file>

<file path=customXml/item17.xml><?xml version="1.0" encoding="utf-8"?>
<ReportState xmlns="sas.reportstate">
  <data type="reportstate">UkNfU1RBUlRbVgVnZ1VjAgAAAFNnYwIAAABjAAAAAGRVBgAAAHZlMTIzNmRVAAAAAGMAAAAAZ5lmVQEAAABTVgFnmGRVBgAAAGJpODU4M2RVEgAAAFJlZmluYW5jaW5nIE1hcmtlcmFWAWdjAWRVAgAAADcxYxj8//9iAAAAAAAA+H9kVQIAAAA3MWMBAAAAVGMIAAAAYWMAZ2MCAAAAYwAAAABkVQUAAAB2ZTcyM2RVAAAAAGMAAAAAZ5lmVQEAAABTVgFnmGRVBgAAAGJpODU4MmRVDAAAAEN1dCBPZmYgRGF0ZWFWAWdjAGFjGPz//2IAAAAAQNPWQGRVCgAAADI5LzEyLzIwMjN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9sufmXnShxCTeHqaqAnyEHQ1yZiqokbQvTPgEqGYhVCOmolZnuyqUEfhbRTIS8V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LbLn5l50ocQmRVFAAAADMwwqAzNzjCoDk0MMKgNzY3LDU1VFYBYWdkVQMAAABDSEZWAWdjAWRVAwAAAENIRmMCAAAAYgAAAAAAAPh/ZFUDAAAAQ0hGVgFhYwIAAABjAVYBZmNVAQAAAFMBAAAAVFYBYVYBZmdVAQAAAFNWAWdjAGFjGPz//2JN4epqoCfIQWRVEAAAADgxMMKgNTAwwqAzMDksODRUVgFhZ2RVAwAAAEVVUlYBZ2MBZFUDAAAARVVSYwMAAABiAAAAAAAA+H9kVQMAAABFVVJWAWFjAgAAAGMBVgFmY1UBAAAAUwIAAABUVgFhVgFmZ1UBAAAAU1YBZ2MAYWMY/P//YtDXJmKqiRtCZFUUAAAAMjnCoDU2OMKgNDQwwqA0NTcsNzFUVgFhVGMBAAAAYwFWAWFWAWFWAWFWAWFnZFUEAAAAQk9ORFYBZ2MBZFUEAAAAQk9ORGMBAAAAYgAAAAAAAPh/ZFUEAAAAQk9ORFYBZmdVAwAAAFNnZFULAAAATUFUQ0hFU19BTExWAWdjAWRVCwAAAE1BVENIRVNfQUxMY5z///9iAAAAAAAA+H9kVQsAAABNQVRDSEVTX0FMTFYBYWMCAAAAYwFWAWZjVQEAAABTAwAAAFRWAWFWAWZnVQEAAABTVgFnYwBhYxj8//9i9M+ASoZiFUJkVRQAAAAyMsKgOTYxwqA4MjDCoDMyMCwyMFRWAWFnZFUDAAAAQ0hGVgFnYwFkVQMAAABDSEZjAgAAAGIAAAAAAAD4f2RVAwAAAENIRlYBYWMCAAAAYwFWAWZjVQEAAABTBAAAAFRWAWFWAWZnVQEAAABTVgFnYwBhYxj8//9iOmolZnuyqUFkVRAAAAAyMTXCoDU2M8KgNjk5LDA3VFYBYWdkVQMAAABFVVJWAWdjAWRVAwAAAEVVUmMDAAAAYgAAAAAAAPh/ZFUDAAAARVVSVgFhYwIAAABjAVYBZmNVAQAAAFMFAAAAVFYBYVYBZmdVAQAAAFNWAWdjAGFjGPz//2IfhbRTIS8VQmRVFAAAADIywqA3NDbCoDI1NsKgNjIxLDE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OS41MTV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GUEZMSFhGUTVCVzVRRVpON05CV1IyQVk1WlFaRElHVCI+PCFbQ0RBVEFbMCwtMTAwLDMuMDM3ODk0MDc2NzU0NTc1N0UxMAowLDIsOC4xMDUwMDMwOTgzNTAwMDZFOAowLDMsMi45NTY4NDQwNDU3NzEwNzU0RTEwCjEsLTEwMCwyLjI5NjE4MjAzMjAyMDMwOEUxMAoxLDIsMi4xNTU2MzY5OTA3MzA3NjA3RTgKMSwzLDIuMjc0NjI1NjYyMTEzRTEw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18.xml><?xml version="1.0" encoding="utf-8"?>
<ReportState xmlns="sas.reportstate">
  <data type="reportstate">UkNfU1RBUlRbVgVnZ1VjAgAAAFNnYwIAAABjAAAAAGRVBgAAAHZlMTIzNmRVAAAAAGMAAAAAZ5lmVQEAAABTVgFnmGRVBgAAAGJpODU3N2RVEgAAAFJlZmluYW5jaW5nIE1hcmtlcmFWAWdjAWRVAgAAADcxYxj8//9iAAAAAAAA+H9kVQIAAAA3MWMBAAAAVGMIAAAAYWMAZ2MCAAAAYwAAAABkVQUAAAB2ZTcyM2RVAAAAAGMAAAAAZ5lmVQEAAABTVgFnmGRVBgAAAGJpODU3NmRVDAAAAEN1dCBPZmYgRGF0ZWFWAWdjAGFjGPz//2IAAAAAQNPWQGRVCgAAADI5LzEyLzIwMjN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qZWw+uuTBUI+ClGaIDEFQlRWAWFjAgAAAGICAAAAYj4KUZogMQVCYj4KUZogMQVCYqmVsPrrkwVCYgAAAAAAAPh/YvTPgEqGYhVCYWMAYwBjAGMAVGegZmNVAgAAAFMAAFRWAWVjVQAAAABTVGFWAWFjAgAAAGICAAAAYwFjAGIAAAAAAAAAAFYBYVYBYVYDYWFjQgQCBFYBYWRVtw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OS41MTV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ODMiIGRhdGFMYXlvdXQ9Im1pbmltYWwiIGdyYW5kVG90YWw9InRydWUiIGlzSW5kZXhlZD0idHJ1ZSIgY29udGVudEtleT0iVjI0Mk1YWUxRTUNPVEdPS1E3UlBVWUpURlRITkJZM1MiPjwhW0NEQVRBWzAsMSwxLjE1ODQ1MDM2MzgwNzMwNzZFMTAKMCwyLDEuMTM3NzMxNjY4MjEzMDAwMUUxMAotMTAwLC0xMDAsMi4yOTYxODIwMzIwMjAzMDhFMTAKXV0+PC9EYXRhPjxTdHJpbmdUYWJsZSBmb3JtYXQ9IkNTViIgcm93Q291bnQ9IjMiIHNpemU9IjIxIiBjb250ZW50S2V5PSJNSEQ0RTNEVkVZQ0pBWDNMU0RHRlZBSU1JRllGN1hSNSI+PCFbQ0RBVEFbIkJPTkQiCiJGaXgiCiJtbVZhciIKXV0+PC9TdHJpbmdUYWJsZT48L1Jlc3VsdD5WAWFjAGMAYwBjAWMAYwBjAFYBYWMBAAAAYwBjAF1FTkRfUkMr</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EwLTE3VDEwOjE3OjEyLjE3N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khHTlQzTlczWEI1RkwzQ0dBVVBKSktaMlJJMk5GVDdHIj4KICAgICAgICAgICAgICAgIDwhW0NEQVRBWzIzMjk5LjAKMjMyOTYuMAoyMzI5NS4wCjIzMjk0LjAKMjMyOTMuMAoyMzI5Mi4wCjIzMjg5LjAKMjMyODIuMAoyMzI1My4wCjIzMjIyLjAKMjMxOTEuMAoyMzE2MS4wCjIzMTI4LjAKMjMxMDAuMAoyMzA2OS4wCjIzMDQxLjAKMjMwMDkuMAoyMjk3OS4wCjIyOTQ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I4Mi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zLTEwLTE4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yODI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c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20.xml><?xml version="1.0" encoding="utf-8"?>
<ReportState xmlns="sas.reportstate">
  <data type="reportstate">UkNfU1RBUlRbVgVnZ1VjAgAAAFNnYwIAAABjAAAAAGRVBgAAAHZlMTIzNmRVAAAAAGMAAAAAZ5lmVQEAAABTVgFnmGRVBgAAAGJpODYxMmRVEgAAAFJlZmluYW5jaW5nIE1hcmtlcmFWAWdjAWRVAgAAADcxYxj8//9iAAAAAAAA+H9kVQIAAAA3MWMBAAAAVGMIAAAAYWMAZ2MCAAAAYwAAAABkVQUAAAB2ZTcyM2RVAAAAAGMAAAAAZ5lmVQEAAABTVgFnmGRVBgAAAGJpNDY4NGRVDAAAAEN1dCBPZmYgRGF0ZWFWAWdjAGFjGPz//2IAAAAAQNPWQGRVCgAAADI5LzEyLzIwMjN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QNPWQAAAAABA09ZAAAAAAEDT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BJQAAAAAAAAElAAAAAAAAASU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RAAAAMjkuIERlemVtYmVyIDIwMjNWAWdjAGFjGPz//2IAAAAAQNPWQGRVEQAAADI5LiBEZXplbWJlciAyMDIzVgFhYwMAAABjAVYBZmNVAQAAAFMAAAAAVFYBYVYBZmdVAQAAAFNWAWdjAGFjGPz//2IAAAAAAABJQGRVAgAAADUwVFYBYVRjAgAAAGMBVgFhVgFhVgFhVgFhVGMBAAAAYwFWAWFWAWFWAWFWAWFnZFUCAAAARVVWAWdjAWRVAgAAAEVVYwEAAABiAAAAAAAA+H9kVQIAAABFVVYBZmdVAgAAAFNnZFULAAAATUFUQ0hFU19BTExWAWdjAWRVCwAAAE1BVENIRVNfQUxMY5z///9iAAAAAAAA+H9kVQsAAABNQVRDSEVTX0FMTFYBZmdVAQAAAFNnZFURAAAAMjkuIERlemVtYmVyIDIwMjNWAWdjAGFjGPz//2IAAAAAQNPWQGRVEQAAADI5LiBEZXplbWJlciAyMDIzVgFhYwMAAABjAVYBZmNVAQAAAFMBAAAAVFYBYVYBZmdVAQAAAFNWAWdjAGFjGPz//2IAAAAAAABJQGRVAgAAADUwVFYBYVRjAgAAAGMBVgFhVgFhVgFhVgFhZ2RVHAAAAERvbWVzdGljIChDb3VudHJ5IG9mIElzc3VlcilWAWdjAWRVHAAAAERvbWVzdGljIChDb3VudHJ5IG9mIElzc3VlciljAAAAAGIAAAAAAAD4f2RVHAAAAERvbWVzdGljIChDb3VudHJ5IG9mIElzc3VlcilWAWZnVQEAAABTZ2RVEQAAADI5LiBEZXplbWJlciAyMDIzVgFnYwBhYxj8//9iAAAAAEDT1kBkVREAAAAyOS4gRGV6ZW1iZXIgMjAyM1YBYWMDAAAAYwFWAWZjVQEAAABTAgAAAFRWAWFWAWZnVQEAAABTVgFnYwBhYxj8//9iAAAAAAAASUBkVQIAAAA1MF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EAAAAyOS4gRGV6ZW1iZXIgMjAyM1YBZ2MAYWMY/P//YgAAAABA09ZAZFURAAAAMjkuIERlemVtYmVyIDIwMjNWAWFjAQAAAGMBVgFhVgFhVgFhVgFhVGMAAAAAYwBWAWFWAWFWAWFWAWFnZFUEAAAAcm9vdFYBYVYBZmdVAQAAAFNnZFURAAAAMjkuIERlemVtYmVyIDIwMjNWAWdjAGFjGPz//2IAAAAAQNPWQGRVEQAAADI5LiBEZXplbWJlciAyMDIzVgFhYwEAAABjAVYBYVYBYVYBYVYBYVRjAAAAAGMAVgFhVgFhVgFhVgFhYwFUYwFjAGMAYgAAAAAAAAAAVgFmVQEAAABTZFUGAAAAYmk0NDk5VGMAYwBjAGFjQgUCAFYBYWRVkgUAADxSZXN1bHQgcmVmPSJkZDQ2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NDAuNDY4WiI+PFZhcmlhYmxlcz48TnVtZXJpY1ZhcmlhYmxlIHZhcm5hbWU9ImJpNDY4NCIgbGFiZWw9IkpvaW5lZCBDdXQgT2ZmIERhdGUiIHJlZj0iYmk0Njg0IiBjb2x1bW49ImMwIiBmb3JtYXQ9IkRBVEU5IiB1c2FnZT0iY2F0ZWdvcmljYWwiLz48U3RyaW5nVmFyaWFibGUgdmFybmFtZT0iYmk0NzM4IiBsYWJlbD0iRVUiIHJlZj0iYmk0NzM4IiBjb2x1bW49ImMxIi8+PFN0cmluZ1ZhcmlhYmxlIHZhcm5hbWU9ImJpNDUwMiIgbGFiZWw9IlN1YnN0aXR1dGUgQXNzZXRzIC0gQ291bnRyeSIgcmVmPSJiaTQ1MDIiIGNvbHVtbj0iYzIiIHNvcnRPbj0iY3VzdG9tIiBjdXN0b21Tb3J0PSJjczQ1MDUiLz48TnVtZXJpY1ZhcmlhYmxlIHZhcm5hbWU9ImJpNDQ5OSIgbGFiZWw9Ik5vbWluYWwgKG1uKSIgcmVmPSJiaTQ0OTk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YwIiBkYXRhTGF5b3V0PSJtaW5pbWFsIiBncmFuZFRvdGFsPSJmYWxzZSIgaXNJbmRleGVkPSJ0cnVlIiBjb250ZW50S2V5PSI1QVFKV0s3V1hUNFhTSUJLUENCUUhBQkxWS1Q3MjRJQiI+PCFbQ0RBVEFbMjMzNzMuMCwtMTAwLC0xMDAsNTAuMAoyMzM3My4wLDEsLTEwMCw1MC4wCjIzMzczLjAsMSwwLDUwLjAKXV0+PC9EYXRhPjxTdHJpbmdUYWJsZSBmb3JtYXQ9IkNTViIgcm93Q291bnQ9IjIiIHNpemU9IjM2IiBjb250ZW50S2V5PSI3SUlZU1pGWVM2RVlXRFRUMkJESVpPRjIzVkE2N01WNSI+PCFbQ0RBVEFbIkRvbWVzdGljIChDb3VudHJ5IG9mIElzc3VlcikiCiJFVSIKXV0+PC9TdHJpbmdUYWJsZT48L1Jlc3VsdD5WAWFjAGMAYwBjAWMAYwBjAFYBYWMBAAAAYwBjAF1FTkRfUkMr</data>
</ReportState>
</file>

<file path=customXml/item21.xml><?xml version="1.0" encoding="utf-8"?>
<ReportState xmlns="sas.reportstate">
  <data type="reportstate">UkNfU1RBUlRbVgVnZ1VjAgAAAFNnYwIAAABjAAAAAGRVBgAAAHZlMTIzNmRVAAAAAGMAAAAAZ5lmVQEAAABTVgFnmGRVBgAAAGJpODU3OWRVEgAAAFJlZmluYW5jaW5nIE1hcmtlcmFWAWdjAWRVAgAAADcxYxj8//9iAAAAAAAA+H9kVQIAAAA3MWMBAAAAVGMIAAAAYWMAZ2MCAAAAYwAAAABkVQUAAAB2ZTcyM2RVAAAAAGMAAAAAZ5lmVQEAAABTVgFnmGRVBgAAAGJpODU3OGRVDAAAAEN1dCBPZmYgRGF0ZWFWAWdjAGFjGPz//2IAAAAAQNPWQGRVCgAAADI5LzEyLzIwMjN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xAMBY1dL6pAVFYBYWMCAAAAYgEAAABiEAwFjV0vqkBiEAwFjV0vqkBiEAwFjV0vqkBiAAAAAAAA+H9iAAAAAAAA+H9hYwBjAGMAYwBUZ6BmY1UBAAAAUwBUVgFlY1UAAAAAU1RhVgFhYwEAAABiAQAAAGMBYwBiAAAAAAAAAABWAWFWAWFWA2FhY0IEAgRWAWFkVWY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IiIGRhdGFMYXlvdXQ9Im1pbmltYWwiIGdyYW5kVG90YWw9ImZhbHNlIiBpc0luZGV4ZWQ9ImZhbHNlIiBjb250ZW50S2V5PSJLNk9ISlNXS09YTk1SWUs2WUFJSEhFQTVQUUo1RzRaMyI+PCFbQ0RBVEFbIlkiLDMzNTEuNjgyNzE2NTIwMDQ1Cl1dPjwvRGF0YT48L1Jlc3VsdD5WAWFjAGMAYwBjAWMAYwBjAFYBYWMBAAAAYwBjAF1FTkRfUkMr</data>
</ReportState>
</file>

<file path=customXml/item22.xml><?xml version="1.0" encoding="utf-8"?>
<ReportState xmlns="sas.reportstate">
  <data type="reportstate">U0NTX1NUQVJUW1YBZ1YBYV1FTkRfU0NTKys=</data>
</ReportState>
</file>

<file path=customXml/item23.xml><?xml version="1.0" encoding="utf-8"?>
<ReportState xmlns="sas.reportstate">
  <data type="reportstate">UEVDU19TVEFSVFtWAWdWAWZnVQEAAABTVgFnYwFkVQIAAAA3MWMY/P//YgAAAAAAAPh/ZFUCAAAANzFUY1UCAAAAUwAAVF1FTkRfUEVDUysr</data>
</ReportState>
</file>

<file path=customXml/item24.xml><?xml version="1.0" encoding="utf-8"?>
<ReportState xmlns="sas.reportstate">
  <data type="reportstate">UkNfU1RBUlRbVgVnZ1VjAgAAAFNnYwIAAABjAAAAAGRVBQAAAHZlNzIzZFUAAAAAYwAAAABnmWZVAQAAAFNWAWeYZFUGAAAAYmk4NjQwZFUMAAAAQ3V0IE9mZiBEYXRlYVYBZ2MAYWMY/P//YgAAAABA09ZAZFUKAAAAMjkvMTIvMjAyM2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mY1UBAAAAUwBUVgFlY1UAAAAAU1RhVgFhYwEAAABiAQAAAGMBYwBiAAAAAAAAAABWAWFWAWFWA2FhY0IEAgBWAWFkVYkCAAA8UmVzdWx0IHJlZj0iZGQ2O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kzNCIgbGFiZWw9IlJlZmluYW5jaW5nIE1hcmtlciIgcmVmPSJiaTY5MzQ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25.xml><?xml version="1.0" encoding="utf-8"?>
<ReportState xmlns="sas.reportstate">
  <data type="reportstate">UkNfU1RBUlRbVgVnZ1VjAgAAAFNnYwIAAABjAAAAAGRVBgAAAHZlNjk0MGRVAAAAAGMAAAAAZ5lmVQEAAABTVgFnmGRVBgAAAGJpODY0MmRVEgAAAFJlZmluYW5jaW5nIE1hcmtlcmFWAWdjAWRVAgAAADcxYxj8//9iAAAAAAAA+H9kVQIAAAA3MWMBAAAAVGMIAAAAYWMAZ2MCAAAAYwAAAABkVQUAAAB2ZTcyM2RVAAAAAGMAAAAAZ5lmVQEAAABTVgFnmGRVBgAAAGJpODY0MWRVDAAAAEN1dCBPZmYgRGF0ZWFWAWdjAGFjGPz//2IAAAAAQNPWQGRVCgAAADI5LzEyLzIwMjNjAQAAAFRjCAAAAGFjAFRWAWZVCAAAAFNkVQYAAABiaTY5NThkVQYAAABiaTY5NjBkVQYAAABiaTY5NjRkVQYAAABiaTY5NzVkVQYAAABiaTczNzRkVQYAAABiaTY5NjdkVQYAAABiaTY5NzhkVQYAAABiaTcwNjhUVgFhVgFnZFUGAAAAZGQ2OTU2VgFmVWkAAABTZFUCAAAAMVlkVQwAAABBVDAwMDBBMFc2MzRkVQwAAABBVDAwMDBBMTZUTTZkVQwAAABBVDAwMDBBMTdaVjJkVQwAAABBVDAwMDBBMTdaWDhkVQwAAABBVDAwMDBBMTdaWjNkVQwAAABBVDAwMDBBMThYSDRkVQwAAABBVDAwMDBBMTkxRzZkVQwAAABBVDAwMDBBMUFLTDRkVQwAAABBVDAwMDBBMUpWUzdkVQwAAABBVDAwMDBBMUxMQzhkVQwAAABBVDAwMDBBMjg2TTJkVQwAAABBVDAwMDBBMjg2VzFkVQwAAABBVDAwMDBBMkE2VzNkVQwAAABBVDAwMDBBMkNEVDZkVQwAAABBVDAwMDBBMkhCMzdkVQwAAABBVDAwMDBBMlFCUjRkVQwAAABBVDAwMDBBMlVYTTFkVQwAAABBVDAwMDBBMlVYTjlkVQwAAABBVDAwMDBBMzA2SjRkVQwAAABBVDAwMDBBMzFRNTVkVQwAAABBVDAwMDBBMzI0RjVkVQwAAABBVDAwMDBBMzI2MTJkVQwAAABBVDAwMDBBMzJTMzdkVQwAAABBVDAwMDBBMzM5ODJkVQwAAABBVDAwMDBBMzM5VTJkVQwAAABBVDAwMDBBMzNNUDlkVQwAAABBVDAwMDBBMzZXWTNkVQwAAABBVDAwMDBBMzc1OTVkVQwAAABBVDAwMDBBMzgyTDFkVQwAAABBVDAwMDBBMzhIOTFkVQwAAABBVDAwMEIwMDgwNzNkVQwAAABBVDAwMEIwMDgxMTVkVQwAAABDSDAxMTc5NDA2NDBkVQwAAABDSDAxMzU5OTg2MzhkVQMAAABDSEZkVQMAAABFVVJkVQ4AAABFVVIvRVVSSUJPUi8zTWRVBQAAAEZpeGVkZFUFAAAARmxvYXRkVQIAAABQQWRVDAAAAFFPWERCQTAwNjM1NmRVDAAAAFFPWERCQTAxMzE5NmRVDAAAAFFPWERCQTAxMzc5MG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DAAAAFFPWERCQTA1MDI1NWRVAwAAAFFUUmRVDAAAAFhTMTE4MTQ0ODU2MWRVDAAAAFhTMTU1MDIwMzE4M2RVDAAAAFhTMTc1MDk3NDY1OGRVDAAAAFhTMTgwNzQ5NTYwOGRVDAAAAFhTMTg0NTE2MTc5MGRVAgAAAFpDVFYBZmdVCwAAAFNWAWfAYwEAAABkVQYAAABiaTY5NThkVQkAAABJU0lOIENvZGVhYxgAAABWAWFWAWZjVWAAAABTCgAAAA8AAAAEAAAAKwAAAAsAAAAFAAAAGAAAABAAAAAWAAAAAgAAAAMAAAAOAAAABwAAAB4AAAANAAAANgAAAAwAAAAGAAAAXgAAADIAAAAVAAAAFwAAAGcAAAAZAAAAGgAAABsAAAAcAAAAHQAAAEIAAAAfAAAAVgAAAC4AAAAUAAAALAAAABMAAABQAAAAKgAAAC0AAABXAAAALwAAADAAAAAxAAAAXwAAADMAAAA0AAAANQAAABIAAAA3AAAAOAAAADkAAAA6AAAAOwAAADwAAAA9AAAAPgAAAD8AAABAAAAAQQAAAAkAAABDAAAARAAAAEUAAAApAAAASwAAAEoAAAAiAAAAEQAAAEkAAABMAAAATQAAAE4AAABPAAAASAAAAFEAAABSAAAAUwAAAFQAAABVAAAAIQAAAEcAAABYAAAAWQAAAFoAAABbAAAAXAAAAF0AAABGAAAAIAAAAGAAAABhAAAAYwAAAGQAAABlAAAAZgAAAAgAAAABAAAAVGMBAAAAYmAAAABiAAAAAAAA+H9iAAAAAAAA+H9iAAAAAAAA+H9iAAAAAAAA+H9iAAAAAAAA+H9kVQwAAABBVDAwMDBBMUxMQzhjAGMAYwBjAFYBZ8BjAAAAAGRVBgAAAGJpNjk2MGRVCgAAAElzc3VlIERhdGVkVQcAAABERE1NWVk4YxgAAABWAWZjVWAAAABTAAAAAAAm1EAAAAAAgI/VQAAAAAAAZtNAAAAAAIAH0kAAAAAAgCvVQAAAAAAAZtNAAAAAAMCM1kAAAAAAANLVQAAAAACAfdZAAAAAAMBX00AAAAAAAGbTQAAAAABAatVAAAAAAAB300AAAAAAAMjWQAAAAADAStVAAAAAAABD0kAAAAAAAC3VQAAAAABAdNNAAAAAAEB91kAAAAAAgDnSQAAAAAAAe9ZAAAAAAECE1kAAAAAAQNzUQAAAAAAAjtZAAAAAAICS1kAAAAAAgL3WQAAAAACAxNZAAAAAAEDM1kAAAAAAwJnSQAAAAABAL9FAAAAAAMBG00AAAAAAgCrSQAAAAADAbtZAAAAAAMAj0kAAAAAAwF7WQAAAAADAMdNAAAAAAAD90UAAAAAAwCnSQAAAAADARtNAAAAAAAAu0kAAAAAAwDPSQAAAAADANdJAAAAAAEB91kAAAAAAwDrSQAAAAADAPNJAAAAAAAA+0kAAAAAAQCDWQAAAAACAStJAAAAAAIBK0kAAAAAAAErSQAAAAADAS9JAAAAAAMBL0kAAAAAAwEvSQAAAAADAS9JAAAAAAICO0kAAAAAAAJfSQAAAAADAmdJAAAAAAMCZ0kAAAAAAgADUQAAAAADAmdJAAAAAAEAv00AAAAAAQC/TQAAAAACAjdFAAAAAAEAv00AAAAAAQC/TQAAAAADAb9JAAAAAAEAg1kAAAAAAQC/TQAAAAABAL9NAAAAAAIAu00AAAAAAwDHTQAAAAADAMdNAAAAAAEAv00AAAAAAwDHTQAAAAADAMdNAAAAAAMAx00AAAAAAgDbTQAAAAADANtNAAAAAAEAd0kAAAAAAQC/TQAAAAADARtNAAAAAAMCP00AAAAAAwI/TQAAAAABA9NNAAAAAAMBJ1EAAAAAAQM3UQAAAAABAL9NAAAAAAEA70UAAAAAAQJDWQAAAAADArNZAAAAAAACn00AAAAAAQFnUQAAAAABAtNRAAAAAAMDK1EAAAAAAAJLTQAAAAABAxtJAVFYBYWMBAAAAYmAAAABiAAAAAEAv0UBiAAAAAEAv0UBiAAAAAEDM1kBiAAAAAAAA+H9iAAAAAAAA+H9hYwBjAGMAYwBWAWfAYwAAAABkVQYAAABiaTY5NjRkVQ0AAABNYXR1cml0eSBEYXRlZFUHAAAARERNTVlZOGMYAAAAVgFmY1VgAAAAUwAAAABAztdAAAAAAABq2EAAAAAAQPfWQAAAAADAKdlAAAAAAED01kAAAAAAAAnYQAAAAAAADNlAAAAAAIDD2EAAAAAAAFjZQAAAAAAA6dZAAAAAAMCt10AAAAAAgPvYQAAAAABACNdAAAAAAAC+2EAAAAAAANzYQAAAAABAKNhAAAAAAMCG2kAAAAAAgPfYQAAAAACAn91AAAAAAMBV2EAAAAAAAJ/YQAAAAAAA3ttAAAAAAEAA10AAAAAAgIzbQAAAAACALdhAAAAAAEB010AAAAAAQEXYQAAAAAAAg9dAAAAAAIDz10AAAAAAgFHYQAAAAAAAadpAAAAAAMBM2UAAAAAAAADaQAAAAAAANNhAAAAAAEA52UAAAAAAgHnXQAAAAABAH9lAAAAAAAA62EAAAAAAAGnaQAAAAADAfdlAAAAAAICN10AAAAAAgI/XQAAAAACAn91AAAAAAEC42UAAAAAAQDvXQAAAAAAA89dAAAAAAAB620AAAAAAQKTXQAAAAABApNdAAAAAAABs2UAAAAAAAG7ZQAAAAACAt9hAAAAAAIC32EAAAAAAgLfYQAAAAADAyddAAAAAAMAC2UAAAAAAgPPXQAAAAACA89dAAAAAAEBa2UAAAAAAgPPXQAAAAAAAd9dAAAAAAAB310AAAAAAQOfWQAAAAAAAd9dAAAAAAAB310AAAAAAgMnXQAAAAACAcdhAAAAAAAB310AAAAAAAHfXQAAAAABAiNhAAAAAAIB510AAAAAAgHnXQAAAAAAAd9dAAAAAAIB510AAAAAAgHnXQAAAAACAeddAAAAAAABh2kAAAAAAgJjYQAAAAACAP9lAAAAAAAB310AAAAAAAGnaQAAAAADAVtpAAAAAAMBW2kAAAAAAgJfYQAAAAAAANthAAAAAAAAD2EAAAAAAAHfXQAAAAAAAAthAAAAAAAD83EAAAAAAAM/dQAAAAABAONdAAAAAAEDq10AAAAAAQEXYQAAAAABApddAAAAAAED11kAAAAAAwB/YQFRWAWFjAQAAAGJgAAAAYgAAAABA59ZAYgAAAABA59ZAYgAAAAAAz91AYgAAAAAAAPh/YgAAAAAAAPh/YWMAYwBjAGMAVgFnwGMBAAAAZFUGAAAAYmk2OTc1ZFUIAAAAQ3VycmVuY3lhYxgAAABWAWFWAWZjVWAAAABT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jAAAAJAAAACQAAAAkAAAAJAAAACQAAAAkAAAAJAAAACQAAAAkAAAAJAAAACQAAAAkAAAAIwAAACQAAAAkAAAAJAAAACQAAAAkAAAAJAAAACQAAAAkAAAAJAAAACQAAAAkAAAAJAAAACQAAAAkAAAAJAAAACQAAAAkAAAAVGMBAAAAYmAAAABiAAAAAAAA+H9iAAAAAAAA+H9iAAAAAAAA+H9iAAAAAAAA+H9iAAAAAAAA+H9kVQMAAABFVVJjAGMAYwBjAFYBZ8BjAAAAAGRVBgAAAGJpODQxNGRVFgAAAE5vdGlvbmFsIFZhbHVlIGFkYXB0ZWRkVQkAAABDT01NQTEyLjJjAAAAAFYBZmNVYAAAAFMAAADAC1rWwQAAAABlzd3BAAAAAITXx8HD9ShEtUJswQAAAAA4nHzBAAAAAGXN3cEAAAAAZc3dwQAAAABlzd3BAAAAANASc8EAAAAAhNdnwQAAAABlzc3BAAAAwAtaxsEAAAAA9AZ0wQAAAMALWsbBAAAAAGXNvcEAAAAA0BJjwQAAAABlzb3BAAAAANASQ8EAAAAAgIQuwQAAAADQEmPBAAAAAGXNzcEAAAAA9AZ0wQAAAMALWsbBAAAAANASY8EAAAAAZc3NwQAAAACsHpLBAAAAAHual8EAAAAAOJxswQAAAADQElPBAAAAADzvdcEAAAAA0BJTwQAAAABg41bBAAAAAFyQfcEAAAAA0BJTwQAAAMALWsbBAAAAANASU8EAAAAA0BJjwQAAAADQElPBAAAAANASU8EAAAAA0BJjwQAAAADQElPBAAAAYFgBYsEAAAAAgIROwQAAAADQEmPBAAAAANASU8EAAAAA0BJTwQAAAMALWsbBAAAAANASY8EAAAAA0BJTwQAAAAAqdYXBAAAAAITXd8EAAAAA0BJTwQAAAADQElPBAAAAAICEHsEAAAAA0BJjwQAAAADQElPBAAAAANASY8EAAAAA0BJTwQAAAADQEmPBAAAAAICEHsEAAAAAgIR+wQAAAAA4nGzBAAAAADicbMEAAAAAgIQuwQAAAACAhC7BAAAAAITXl8EAAADAC1rGwQAAAACAhC7BAAAAAICELsEAAAAAdrCAwQAAAADQEnPBAAAAAGDjZsEAAAAAYONGwQAAAADQElPBAAAAANASU8EAAAAAYONGwQAAAADQEmPBAAAAADicbMEAAAAAhNeXwQAAAADQElPBAAAAADicbMEAAAAAgIQ+wQAAAADQElPBAAAAANASY8EAAAAAYONGwQAAAADQEnPBAAAAAPCzasEAAAAAPO91wQAAAACAhF7BAAAAADicbMEAAAAAZc29wQAAAMALWsbBAAAAAGXNzcEAAADAC1rGwQAAAADQEnPBAAAAANASU8FUVgFhYwIAAABiYAAAAGIAAAAAAAD4f2IAAAAAZc3dwWIAAAAAgIQewWIAAAAAgIQewWIAAAAAAAD4f2FjAGMAYwBjAFYBZ8BjAQAAAGRVBgAAAGJpNzM3NGRVFQAAAFNvZnQgQnVsbGV0IEluZGljYXRvcmFjGAAAAFYBYVYBZmNVYAAAAFP/////AAAAAP////8AAAAAAAAAAP////8AAAAAAAAAAP///////////////wAAAAD/////AAAAAAAAAAD/////AAAAAP///////////////wAAAAAAAAAAAAAAAAAAAAAAAAAA/////////////////////////////////////wAAAAD/////AAAAAP//////////////////////////////////////////////////////////AAAAAP////////////////////////////////////////////////////////////////////////////////////////////////////8AAAAA//////////////////////////////////////////////////////////////////////////////////////////////////////////////////////////////////////////8AAAAA//////////9UYwEAAABiYAAAAGIAAAAAAAD4f2IAAAAAAAD4f2IAAAAAAAD4f2IAAAAAAAD4f2IAAAAAAAD4f2RVAgAAADFZYwFjAGMAYwBWAWfAYwEAAABkVQYAAABiaTY5NjdkVRAAAABDb3Vwb24gRnJlcXVlbmN5YWMYAAAAVgFhVgFmY1VgAAAAU2IAAABiAAAAYgAAACgAAABiAAAAYgAAAGIAAABiAAAAYgAAAGIAAABiAAAAKAAAACgAAAAoAAAAKAAAACgAAAAoAAAAKAAAACgAAAAoAAAAKAAAACgAAAAoAAAAKAAAACgAAAAoAAAAKAAAACgAAAAoAAAAKAAAACgAAAAoAAAAKAAAACgAAAAoAAAAKAAAACgAAAAoAAAAKAAAACgAAAAoAAAAaAAAACgAAAAoAAAAKAAAACgAAAAoAAAAKAAAACgAAAAoAAAAKAAAACgAAAAoAAAAKAAAACgAAAAoAAAAKAAAACgAAAAoAAAAKAAAACgAAAAoAAAAKAAAACgAAAAoAAAAKAAAACgAAAAoAAAAKAAAACgAAAAoAAAAKAAAACgAAAAoAAAAKAAAACgAAAAoAAAAKAAAACgAAAAoAAAAKAAAACgAAAAoAAAAKAAAACgAAAAoAAAAKAAAACgAAAAoAAAAKAAAACgAAAAoAAAAKAAAACgAAAAoAAAAKAAAAFRjAQAAAGJgAAAAYgAAAAAAAPh/YgAAAAAAAPh/YgAAAAAAAPh/YgAAAAAAAPh/YgAAAAAAAPh/ZFUDAAAAUVRSYwBjAGMAYwBWAWfAYwAAAABkVQYAAABiaTY5OTJkVQYAAABDb3Vwb25kVQkAAABDT01NQTMyLjRjAAAAAFYBZmNVYAAAAFOIFtnO91MPQJqZmZmZmQ9ArBxaZDvfD0DD9Shcj8LtP8l2vp8aLxBArBxaZDvfD0CIFtnO91MPQK5H4XoUrg9A6iYxCKycEEARWDm0yHYQQKwcWmQ73w9AmpmZmZmZuT/hehSuR+H2PwAAAAAAAAxAexSuR+F6hD+amZmZmZkRQAAAAAAAAOw/MzMzMzMzAUCkcD0K16MKQFK4HoXrURFAAAAAAAAACkBxPQrXo3AJQAAAAAAAANA/zczMzMzMDEAAAAAAAAAJQDMzMzMzMwtAAAAAAAAACkAzMzMzMzMLQAAAAAAAAAxAH4XrUbgeE0CQwvUoXI8IQAAAAAAAAA9AhetRuB6FB0A+CtejcD0MQAAAAAAAAARAMzMzMzMzBECamZmZmZkNQHE9CtejcA9AH4XrUbgeB0BI4XoUrscQQD4K16NwPRBAAAAAAAAAAACkcD0K16MKQMP1KFyPwhFAhetRuB6FEUAVrkfhehQRQAAAAAAAAOA/16NwPQrXEUDXo3A9CtcRQAAAAAAAABJAPgrXo3A9EkAzMzMzMzMSQDMzMzMzMxJAMzMzMzMzEkBnZmZmZmYMQAAAAAAAAAxAAAAAAAAADEAAAAAAAAAMQMP1KFyPwvU/AAAAAAAADEApXI/C9SgEQClcj8L1KARAmpmZmZmZE0ApXI/C9SgEQClcj8L1KARAAAAAAAAAAEB7FK5H4XqEPylcj8L1KARAKVyPwvUoBEAzMzMzMzMGQDMzMzMzMwRAMzMzMzMzBEApXI/C9SgEQDMzMzMzMwRAMzMzMzMzBEAzMzMzMzMEQBWuR+F6FAhAAAAAAAAACEAAAAAAAAACQClcj8L1KARAH4XrUbgeB0AVrkfhehQAQBWuR+F6FABA6iYxCKwc9j8AAAAAAADoP+F6FK5H4eo/KVyPwvUoBEA+CtejcD0TQM3MzMzMzAhAZ2ZmZmZmDEAAAAAAAADoPwAAAAAAAOQ/AAAAAAAA6D8AAAAAAADkPwAAAAAAAPA/f2q8dJMYCEBUVgFhYwIAAABiYAAAAGJ7FK5H4XqEP2IAAAAAAAAAAGKamZmZmZkTQGIAAAAAAAAAAGIAAAAAAAD4f2FjAGMAYwBjAFYBZ8BjAQAAAGRVBgAAAGJpNjk3OGRVDQAAAEludGVyZXN0IFR5cGVhYxgAAABWAWFWAWZjVWAAAABTJwAAACcAAAAnAAAAJwAAACcAAAAnAAAAJwAAACcAAAAnAAAAJwAAACc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VGMBAAAAYmAAAABiAAAAAAAA+H9iAAAAAAAA+H9iAAAAAAAA+H9iAAAAAAAA+H9iAAAAAAAA+H9kVQUAAABGbG9hdGMAYwBjAGMAVgFnwGMBAAAAZFUGAAAAYmk3MDY4ZFUFAAAASW5kZXhhYxgAAABWAWFWAWZjVWAAAABTJQAAACUAAAAlAAAA/////yUAAAAlAAAAJQAAACUAAAAlAAAAJQAAACUAAAD/////////////////////////////////////////////////////////////////////////////////////////////////////////////////////////////////////////////////////////////////////////////////////////////////////////////////////////////////////////////////////////////////////////////////////////////////////////////////////////////////////////////////////////////////////////////////////////////////////////////////////////////////////////////////////////////////////VGMBAAAAYmAAAABiAAAAAAAA+H9iAAAAAAAA+H9iAAAAAAAA+H9iAAAAAAAA+H9iAAAAAAAA+H9kVQ4AAABFVVIvRVVSSUJPUi8zTWMBYwBjAGMAVgFnwGMAAAAAZFUGAAAAYmk3MDA0ZFUGAAAAU3ByZWFkZFUJAAAAQ09NTUEzMi40YwAAAABWAWZjVWAAAABTAAAAAAAAAAAAAAAAAAAAAAAAAAAAAAAAAAAAAAAAAAAtQxzr4jZKPwAAAAAAAAAAAAAAAAAAAAAAAAAAAAAAAC1DHOviNlo//Knx0k1iYD8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FYBYWMCAAAAYmAAAABiLUMc6+I2Sj9iAAAAAAAAAABi/Knx0k1iYD9iAAAAAAAAAABiAAAAAAAA+H9hYwBjAGMAYwBUZ6BmY1VgAAAAUwAAAAAAAAAAAAAAAAAAAAAAAAAAAAAAAAAAAAAAAAAAAAAAAAAAAAAAAAAAAAAAAAAAAAAAAAAAAAAAAAAAAAAAAAAAAAAAAAAAAAAAAAAAAAAAAAAAAAAAAAAAAAAAAFRWAWVjVQAAAABTVGFWAWFjYAAAAGJgAAAAYwFjAGIAAAAAAAAAAFYBYVYBYVYDYWFjQgQCBFYBYWRVjCMAADxSZXN1bHQgcmVmPSJkZDY5N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cuOTA0WiI+PFZhcmlhYmxlcz48U3RyaW5nVmFyaWFibGUgdmFybmFtZT0iYmk2OTU4IiBsYWJlbD0iSVNJTiBDb2RlIiByZWY9ImJpNjk1OCIgY29sdW1uPSJjMCIvPjxOdW1lcmljVmFyaWFibGUgdmFybmFtZT0iYmk2OTYwIiBsYWJlbD0iSXNzdWUgRGF0ZSIgcmVmPSJiaTY5NjAiIGNvbHVtbj0iYzEiIGZvcm1hdD0iRERNTVlZOCIgdXNhZ2U9ImNhdGVnb3JpY2FsIi8+PE51bWVyaWNWYXJpYWJsZSB2YXJuYW1lPSJiaTY5NjQiIGxhYmVsPSJNYXR1cml0eSBEYXRlIiByZWY9ImJpNjk2NCIgY29sdW1uPSJjMiIgZm9ybWF0PSJERE1NWVk4IiB1c2FnZT0iY2F0ZWdvcmljYWwiLz48U3RyaW5nVmFyaWFibGUgdmFybmFtZT0iYmk2OTc1IiBsYWJlbD0iQ3VycmVuY3kiIHJlZj0iYmk2OTc1IiBjb2x1bW49ImMzIi8+PE51bWVyaWNWYXJpYWJsZSB2YXJuYW1lPSJiaTg0MTQiIGxhYmVsPSJOb3Rpb25hbCBWYWx1ZSBhZGFwdGVkIiByZWY9ImJpODQxNCIgY29sdW1uPSJjNCIgZm9ybWF0PSJDT01NQTEyLjIiIHVzYWdlPSJxdWFudGl0YXRpdmUiIGRlZmluZWRBZ2dyZWdhdGlvbj0ic3VtIi8+PFN0cmluZ1ZhcmlhYmxlIHZhcm5hbWU9ImJpNzM3NCIgbGFiZWw9IlNvZnQgQnVsbGV0IEluZGljYXRvciIgcmVmPSJiaTczNzQiIGNvbHVtbj0iYzUiLz48U3RyaW5nVmFyaWFibGUgdmFybmFtZT0iYmk2OTY3IiBsYWJlbD0iQ291cG9uIEZyZXF1ZW5jeSIgcmVmPSJiaTY5NjciIGNvbHVtbj0iYzYiLz48TnVtZXJpY1ZhcmlhYmxlIHZhcm5hbWU9ImJpNjk5MiIgbGFiZWw9IkNvdXBvbiIgcmVmPSJiaTY5OTIiIGNvbHVtbj0iYzciIGZvcm1hdD0iQ09NTUEzMi40IiB1c2FnZT0icXVhbnRpdGF0aXZlIiBkZWZpbmVkQWdncmVnYXRpb249InN1bSIvPjxTdHJpbmdWYXJpYWJsZSB2YXJuYW1lPSJiaTY5NzgiIGxhYmVsPSJJbnRlcmVzdCBUeXBlIiByZWY9ImJpNjk3OCIgY29sdW1uPSJjOCIvPjxTdHJpbmdWYXJpYWJsZSB2YXJuYW1lPSJiaTcwNjgiIGxhYmVsPSJJbmRleCIgcmVmPSJiaTcwNjgiIGNvbHVtbj0iYzkiLz48TnVtZXJpY1ZhcmlhYmxlIHZhcm5hbWU9ImJpNzAwNCIgbGFiZWw9IlNwcmVhZCIgcmVmPSJiaTcwMDQiIGNvbHVtbj0iYzEwIiBmb3JtYXQ9IkNPTU1BMzIuNCIgdXNhZ2U9InF1YW50aXRhdGl2ZSIgZGVmaW5lZEFnZ3JlZ2F0aW9uPSJzdW0iLz48L1ZhcmlhYmxlcz48Q29sdW1ucz48U3RyaW5nQ29sdW1uIGNvbG5hbWU9ImMwIiBlbmNvZGluZz0idGV4dCIgbWF4TGVuZ3RoPSIzIi8+PE51bWVyaWNDb2x1bW4gY29sbmFtZT0iYzEiIGVuY29kaW5nPSJ0ZXh0IiBkYXRhVHlwZT0iZGF0ZSIvPjxOdW1lcmljQ29sdW1uIGNvbG5hbWU9ImMyIiBlbmNvZGluZz0idGV4dCIgZGF0YVR5cGU9ImRhdGUiLz48U3RyaW5nQ29sdW1uIGNvbG5hbWU9ImMzIiBlbmNvZGluZz0idGV4dCIgbWF4TGVuZ3RoPSIyIi8+PE51bWVyaWNDb2x1bW4gY29sbmFtZT0iYzQiIGVuY29kaW5nPSJ0ZXh0IiBkYXRhVHlwZT0iZG91YmxlIi8+PFN0cmluZ0NvbHVtbiBjb2xuYW1lPSJjNSIgZW5jb2Rpbmc9InRleHQiIG1heExlbmd0aD0iMSIvPjxTdHJpbmdDb2x1bW4gY29sbmFtZT0iYzYiIGVuY29kaW5nPSJ0ZXh0IiBtYXhMZW5ndGg9IjMiLz48TnVtZXJpY0NvbHVtbiBjb2xuYW1lPSJjNyIgZW5jb2Rpbmc9InRleHQiIGRhdGFUeXBlPSJkb3VibGUiLz48U3RyaW5nQ29sdW1uIGNvbG5hbWU9ImM4IiBlbmNvZGluZz0idGV4dCIgbWF4TGVuZ3RoPSIyIi8+PFN0cmluZ0NvbHVtbiBjb2xuYW1lPSJjOSIgZW5jb2Rpbmc9InRleHQiIG1heExlbmd0aD0iMiIvPjxOdW1lcmljQ29sdW1uIGNvbG5hbWU9ImMxMCIgZW5jb2Rpbmc9InRleHQiIGRhdGFUeXBlPSJkb3VibGUiLz48L0NvbHVtbnM+PERhdGEgZm9ybWF0PSJDU1YiIHJvd0NvdW50PSI5NiIgYXZhaWxhYmxlUm93Q291bnQ9Ijk2IiBzaXplPSI1MTUzIiBkYXRhTGF5b3V0PSJtaW5pbWFsIiBncmFuZFRvdGFsPSJmYWxzZSIgaXNJbmRleGVkPSJ0cnVlIiBjb250ZW50S2V5PSJCSUdMV1czSDdaTFZYSUpCVEJWMlhaVEZJT0MzWUI2SiI+PCFbQ0RBVEFbMTAsMjA2MzIuMCwyNDM3Ny4wLDM2LC0xLjVFOSwtMSw5OCwzLjkxNjAwMDAwMDAwMDAwMDQsMzksMzcsMC4wCjE1LDIyMDc4LjAsMjUwMDAuMCwzNiwtMi4wRTksMCw5OCwzLjk1LDM5LDM3LDAuMAo0LDE5ODY0LjAsMjM1MTcuMCwzNiwtOC4wRTgsLTEsOTgsMy45ODQsMzksMzcsMC4wCjQzLDE4NDYyLjAsMjU3NjcuMCwzNiwtMS40ODE2NjgyMTNFNywwLDQwLDAuOTMsMzksLTEsMC4wCjExLDIxNjc4LjAsMjM1MDUuMCwzNiwtMy4wRTcsMCw5OCw0LjA0NiwzOSwzNyw4LjBFLTQKNSwxOTg2NC4wLDI0NjEyLjAsMzYsLTIuMEU5LC0xLDk4LDMuOTg0LDM5LDM3LDAuMAoyNCwyMzA5MS4wLDI1NjQ4LjAsMzYsLTIuMEU5LDAsOTgsMy45MTYwMDAwMDAwMDAwMDA0LDM5LDM3LDAuMAoxNiwyMjM0NC4wLDI1MzU4LjAsMzYsLTIuMEU5LDAsOTgsMy45NiwzOSwzNywwLjAKMjIsMjMwMzAuMCwyNTk1Mi4wLDM2LC0yLjBFNywtMSw5OCw0LjE1MzAwMDAwMDAwMDAwMDUsMzksMzcsMC4wMDE2CjIsMTk4MDcuMCwyMzQ2MC4wLDM2LC0xLjI1RTcsLTEsOTgsNC4xMTYwMDAwMDAwMDAwMDA1LDM5LDM3LDAuMDAyCjMsMTk4NjQuMCwyNDI0Ny4wLDM2LC0xLjBFOSwtMSw5OCwzLjk4NCwzOSwzNywwLjAKMTQsMjE5MjkuMCwyNTU4Mi4wLDM2LC03LjVFOCwwLDQwLDAuMSwzOCwtMSwwLjAKNywxOTkzMi4wLDIzNTg1LjAsMzYsLTIuMUU3LC0xLDQwLDEuNDMsMzgsLTEsMC4wCjMwLDIzMzI4LjAsMjUzMzYuMCwzNiwtNy41RTgsMCw0MCwzLjUsMzgsLTEsMC4wCjEzLDIxODAzLjAsMjU0NTYuMCwzNiwtNS4wRTgsMCw0MCwwLjAxLDM4LC0xLDAuMAo1NCwxODcwMC4wLDI0NzM3LjAsMzYsLTEuMEU3LC0xLDQwLDQuNCwzOCwtMSwwLjAKMTIsMjE2ODQuMCwyNzE2My4wLDM2LC01LjBFOCwwLDQwLDAuODc1LDM4LC0xLDAuMAo2LDE5OTIxLjAsMjU1NjYuMCwzNiwtMjUwMDAwMC4wLC0xLDQwLDIuMTUsMzgsLTEsMC4wCjk0LDIzMDI5LjAsMzAzMzQuMCwzNiwtMTAwMDAwMC4wLC0xLDQwLDMuMzMsMzgsLTEsMC4wCjUwLDE4NjYyLjAsMjQ5MTkuMCwzNiwtMS4wRTcsLTEsNDAsNC4zMywzOCwtMSwwLjAKMjEsMjMwMjAuMCwyNTIxMi4wLDM2LC0xLjBFOSwwLDQwLDMuMjUsMzgsLTEsMC4wCjIzLDIzMDU3LjAsMjg1MzYuMCwzNiwtMi4xRTcsMCw0MCwzLjE4LDM4LC0xLDAuMAoxMDMsMjEzNjEuMCwyMzU1My4wLDM2LC03LjVFOCwwLDQwLDAuMjUsMzgsLTEsMC4wCjI1LDIzMDk2LjAsMjgyMTAuMCwzNiwtMS4wRTcsMCw0MCwzLjYsMzgsLTEsMC4wCjI2LDIzMTE0LjAsMjQ3NTguMCwzNiwtMS4wRTksMCw0MCwzLjEyNSwzOCwtMSwwLjAKMjcsMjMyODYuMCwyNDAxNy4wLDM2LC03LjZFNywtMSw0MCwzLjQsMzgsLTEsMC4wCjI4LDIzMzE0LjAsMjQ4NTMuMCwzNiwtOS45RTcsLTEsNDAsMy4yNSwzOCwtMSwwLjAKMjksMjMzNDUuMCwyNDA3Ni4wLDM2LC0xLjVFNywtMSw0MCwzLjQsMzgsLTEsMC4wCjY2LDE5MDQ3LjAsMjQ1MjYuMCwzNiwtNTAwMDAwMC4wLC0xLDQwLDMuNSwzOCwtMSwwLjAKMzEsMTc1OTcuMCwyNDkwMi4wLDM2LC0yLjNFNywtMSw0MCw0Ljc4LDM4LC0xLDAuMAo4NiwxOTczOS4wLDI3MDQ0LjAsMzYsLTUwMDAwMDAuMCwtMSw0MCwzLjA3MDAwMDAwMDAwMDAwMDMsMzgsLTEsMC4wCjQ2LDE4NjAyLjAsMjU5MDcuMCwzNiwtNjAwMDAwMC4wLC0xLDQwLDMuODc1LDM4LC0xLDAuMAoyMCwyMjk3MS4wLDI2NjI0LjAsMzYsLTMuMUU3LDAsNDAsMi45NCwzOCwtMSwwLjAKNDQsMTg1NzUuMCwyNDc4NC4wLDM2LC01MDAwMDAwLjAsLTEsNDAsMy41MzAwMDAwMDAwMDAwMDAyLDM4LC0xLDAuMAoxOSwyMjkwNy4wLDI1ODI5LjAsMzYsLTcuNUU4LDAsNDAsMi41LDM4LC0xLDAuMAo4MCwxOTY1NS4wLDI0MDM4LjAsMzYsLTUwMDAwMDAuMCwtMSw0MCwyLjUyNSwzOCwtMSwwLjAKNDIsMTg0MjAuMCwyNTcyNS4wLDM2LC0xLjBFNywtMSw0MCwzLjcsMzgsLTEsMC4wCjQ1LDE4NTk5LjAsMjQ4MDguMCwzNiwtNTAwMDAwMC4wLC0xLDQwLDMuOTMsMzgsLTEsMC4wCjg3LDE5NzM5LjAsMjcwNDQuMCwzNiwtNTAwMDAwMC4wLC0xLDQwLDIuODksMzgsLTEsMC4wCjQ3LDE4NjE2LjAsMjYxMDMuMCwzNiwtMS4wRTcsLTEsNDAsNC4xOTUsMzgsLTEsMC4wCjQ4LDE4NjM5LjAsMjQxMTguMCwzNiwtNTAwMDAwMC4wLC0xLDQwLDQuMDYwMDAwMDAwMDAwMDAwNSwzOCwtMSwwLjAKNDksMTg2NDcuMCwyNDEyNi4wLDM2LC05NDM5OTM5LjAsLTEsMTA0LDAuMCwzOCwtMSwwLjAKOTUsMjMwMjkuMCwzMDMzNC4wLDM2LC00MDAwMDAwLjAsLTEsNDAsMy4zMywzOCwtMSwwLjAKNTEsMTg2NjcuMCwyNjMzNy4wLDM2LC0xLjBFNywtMSw0MCw0LjQ0LDM4LC0xLDAuMAo1MiwxODY3NS4wLDIzNzg5LjAsMzYsLTUwMDAwMDAuMCwtMSw0MCw0LjM4LDM4LC0xLDAuMAo1MywxODY4MC4wLDI0NTI0LjAsMzYsLTUwMDAwMDAuMCwtMSw0MCw0LjI3MDAwMDAwMDAwMDAwMDUsMzgsLTEsMC4wCjE4LDIyNjU3LjAsMjgxMzYuMCwzNiwtNy41RTgsMCw0MCwwLjUsMzgsLTEsMC4wCjU1LDE4NzMwLjAsMjQyMDkuMCwzNiwtMS4wRTcsLTEsNDAsNC40NiwzOCwtMSwwLjAKNTYsMTg3MzAuMCwyNDIwOS4wLDM2LC01MDAwMDAwLjAsLTEsNDAsNC40NiwzOCwtMSwwLjAKNTcsMTg3MjguMCwyNjAzMi4wLDM2LC00LjVFNywtMSw0MCw0LjUsMzgsLTEsMC4wCjU4LDE4NzM1LjAsMjYwNDAuMCwzNiwtMi41RTcsLTEsNDAsNC41NjAwMDAwMDAwMDAwMDA1LDM4LC0xLDAuMAo1OSwxODczNS4wLDI1MzEwLjAsMzYsLTUwMDAwMDAuMCwtMSw0MCw0LjU1LDM4LC0xLDAuMAo2MCwxODczNS4wLDI1MzEwLjAsMzYsLTUwMDAwMDAuMCwtMSw0MCw0LjU1LDM4LC0xLDAuMAo2MSwxODczNS4wLDI1MzEwLjAsMzYsLTUwMDAwMC4wLC0xLDQwLDQuNTUsMzgsLTEsMC4wCjYyLDE5MDAyLjAsMjQzNTkuMCwzNiwtMS4wRTcsLTEsNDAsMy41NTAwMDAwMDAwMDAwMDAzLDM4LC0xLDAuMAo2MywxOTAzNi4wLDI1NjExLjAsMzYsLTUwMDAwMDAuMCwtMSw0MCwzLjUsMzgsLTEsMC4wCjY0LDE5MDQ3LjAsMjQ1MjYuMCwzNiwtMS4wRTcsLTEsNDAsMy41LDM4LC0xLDAuMAo2NSwxOTA0Ny4wLDI0NTI2LjAsMzYsLTUwMDAwMDAuMCwtMSw0MCwzLjUsMzgsLTEsMC4wCjksMjA0ODIuMCwyNTk2MS4wLDM2LC0xLjBFNywtMSw0MCwxLjM2LDM4LC0xLDAuMAo2NywxOTA0Ny4wLDI0NTI2LjAsMzYsLTUwMDAwMC4wLC0xLDQwLDMuNSwzOCwtMSwwLjAKNjgsMTk2NDUuMCwyNDAyOC4wLDM2LC0zLjJFNywtMSw0MCwyLjUyLDM4LC0xLDAuMAo2OSwxOTY0NS4wLDI0MDI4LjAsMzYsLTEuNUU3LC0xLDQwLDIuNTIsMzgsLTEsMC4wCjQxLDE3OTc0LjAsMjM0NTMuMCwzNiwtMS41RTcsLTEsNDAsNC45LDM4LC0xLDAuMAo3NSwxOTY0NS4wLDI0MDI4LjAsMzYsLTEwMDAwMDAuMCwtMSw0MCwyLjUyLDM4LC0xLDAuMAo3NCwxOTY0NS4wLDI0MDI4LjAsMzYsLTEwMDAwMDAuMCwtMSw0MCwyLjUyLDM4LC0xLDAuMAozNCwxODg3OS4wLDI0MzU4LjAsMzUsLTEuMEU4LC0xLDQwLDIuMCwzOCwtMSwwLjAKMTcsMjI2NTcuMCwyNTAzMC4wLDM2LC03LjVFOCwwLDQwLDAuMDEsMzgsLTEsMC4wCjczLDE5NjQ1LjAsMjQwMjguMCwzNiwtMTAwMDAwMC4wLC0xLDQwLDIuNTIsMzgsLTEsMC4wCjc2LDE5NjQ1LjAsMjQwMjguMCwzNiwtMTAwMDAwMC4wLC0xLDQwLDIuNTIsMzgsLTEsMC4wCjc3LDE5NjQyLjAsMjUxMjEuMCwzNiwtMy41RTcsLTEsNDAsMi43NzUsMzgsLTEsMC4wCjc4LDE5NjU1LjAsMjQwMzguMCwzNiwtMi4wRTcsLTEsNDAsMi41MjUsMzgsLTEsMC4wCjc5LDE5NjU1LjAsMjQwMzguMCwzNiwtMS4yRTcsLTEsNDAsMi41MjUsMzgsLTEsMC4wCjcyLDE5NjQ1LjAsMjQwMjguMCwzNiwtMzAwMDAwMC4wLC0xLDQwLDIuNTIsMzgsLTEsMC4wCjgxLDE5NjU1LjAsMjQwMzguMCwzNiwtNTAwMDAwMC4wLC0xLDQwLDIuNTI1LDM4LC0xLDAuMAo4MiwxOTY1NS4wLDI0MDM4LjAsMzYsLTUwMDAwMDAuMCwtMSw0MCwyLjUyNSwzOCwtMSwwLjAKODMsMTk2NTUuMCwyNDAzOC4wLDM2LC0zMDAwMDAwLjAsLTEsNDAsMi41MjUsMzgsLTEsMC4wCjg0LDE5Njc0LjAsMjcwMTIuMCwzNiwtMS4wRTcsLTEsNDAsMy4wMTAwMDAwMDAwMDAwMDAyLDM4LC0xLDAuMAo4NSwxOTY3NS4wLDI1MTg2LjAsMzYsLTEuNUU3LC0xLDQwLDMuMCwzOCwtMSwwLjAKMzMsMTg1NDkuMCwyNTg1NC4wLDM1LC0xLjBFOCwtMSw0MCwyLjI1LDM4LC0xLDAuMAo3MSwxOTY0NS4wLDI0MDI4LjAsMzYsLTUwMDAwMDAuMCwtMSw0MCwyLjUyLDM4LC0xLDAuMAo4OCwxOTczOS4wLDI3MDQ0LjAsMzYsLTEuNUU3LC0xLDQwLDIuODksMzgsLTEsMC4wCjg5LDIwMDMxLjAsMjY5NzEuMCwzNiwtMjAwMDAwMC4wLC0xLDQwLDIuMDEwMDAwMDAwMDAwMDAwMiwzOCwtMSwwLjAKOTAsMjAwMzEuMCwyNjk3MS4wLDM2LC01MDAwMDAwLjAsLTEsNDAsMi4wMTAwMDAwMDAwMDAwMDAyLDM4LC0xLDAuMAo5MSwyMDQzMy4wLDI1MTgyLjAsMzYsLTEuMEU3LC0xLDQwLDEuMzgyMDAwMDAwMDAwMDAwMSwzOCwtMSwwLjAKOTIsMjA3NzUuMCwyNDc5Mi4wLDM2LC0zMDAwMDAwLjAsLTEsNDAsMC43NSwzOCwtMSwwLjAKOTMsMjEzMDEuMCwyNDU4OC4wLDM2LC0yLjBFNywtMSw0MCwwLjg0LDM4LC0xLDAuMAo3MCwxOTY0NS4wLDI0MDI4LjAsMzYsLTEuNEU3LC0xLDQwLDIuNTIsMzgsLTEsMC4wCjMyLDE3NjQ1LjAsMjQ1ODQuMCwzNiwtMi4zRTcsLTEsNDAsNC44MTAwMDAwMDAwMDAwMDA1LDM4LC0xLDAuMAo5NiwyMzEwNS4wLDI5NjgwLjAsMzYsLTgwMDAwMDAuMCwtMSw0MCwzLjEsMzgsLTEsMC4wCjk3LDIzMjE5LjAsMzA1MjQuMCwzNiwtMS41RTcsLTEsNDAsMy41NTAwMDAwMDAwMDAwMDAzLDM4LC0xLDAuMAo5OSwyMDEyNC4wLDIzNzc3LjAsMzYsLTUuMEU4LC0xLDQwLDAuNzUsMzgsLTEsMC4wCjEwMCwyMDgzNy4wLDI0NDg5LjAsMzYsLTcuNUU4LC0xLDQwLDAuNjI1LDM4LC0xLDAuMAoxMDEsMjEyMDEuMCwyNDg1My4wLDM2LC0xLjBFOSwtMSw0MCwwLjc1LDM4LC0xLDAuMAoxMDIsMjEyOTEuMCwyNDIxMy4wLDM2LC03LjVFOCwwLDQwLDAuNjI1LDM4LC0xLDAuMAo4LDIwMDQwLjAsMjM1MDkuMCwzNiwtMi4wRTcsLTEsNDAsMS4wLDM4LC0xLDAuMAoxLDE5MjI1LjAsMjQ3MDMuMCwzNiwtNTAwMDAwMC4wLC0xLDQwLDMuMDEyLDM4LC0xLDAuMApdXT48L0RhdGE+PFN0cmluZ1RhYmxlIGZvcm1hdD0iQ1NWIiByb3dDb3VudD0iMTA1IiBzaXplPSIxNTA2IiBjb250ZW50S2V5PSJITVVQUVpLWE9PUUVPNlJLR0hHSklBRkNYSk1WQURYNiI+PCFbQ0RBVEFbIjFZIgoiQVQwMDAwQTBXNjM0IgoiQVQwMDAwQTE2VE02IgoiQVQwMDAwQTE3WlYyIgoiQVQwMDAwQTE3Wlg4IgoiQVQwMDAwQTE3WlozIgoiQVQwMDAwQTE4WEg0IgoiQVQwMDAwQTE5MUc2IgoiQVQwMDAwQTFBS0w0IgoiQVQwMDAwQTFKVlM3IgoiQVQwMDAwQTFMTEM4IgoiQVQwMDAwQTI4Nk0yIgoiQVQwMDAwQTI4NlcxIgoiQVQwMDAwQTJBNlczIgoiQVQwMDAwQTJDRFQ2IgoiQVQwMDAwQTJIQjM3IgoiQVQwMDAwQTJRQlI0IgoiQVQwMDAwQTJVWE0xIgoiQVQwMDAwQTJVWE45IgoiQVQwMDAwQTMwNko0IgoiQVQwMDAwQTMxUTU1IgoiQVQwMDAwQTMyNEY1IgoiQVQwMDAwQTMyNjEyIgoiQVQwMDAwQTMyUzM3IgoiQVQwMDAwQTMzOTgyIgoiQVQwMDAwQTMzOVUyIgoiQVQwMDAwQTMzTVA5IgoiQVQwMDAwQTM2V1kzIgoiQVQwMDAwQTM3NTk1IgoiQVQwMDAwQTM4MkwxIgoiQVQwMDAwQTM4SDkxIgoiQVQwMDBCMDA4MDczIgoiQVQwMDBCMDA4MTE1IgoiQ0gwMTE3OTQwNjQwIgoiQ0gwMTM1OTk4NjM4IgoiQ0hGIgoiRVVSIgoiRVVSL0VVUklCT1IvM00iCiJGaXhlZCIKIkZsb2F0IgoiUEEiCiJRT1hEQkEwMDYzNTYiCiJRT1hEQkEwMTMxOTYiCiJRT1hEQkEwMTM3OTAiCiJRT1hEQkEwMTQ5OTYiCiJRT1hEQkEwMTU0MTUiCiJRT1hEQkEwMTU0MzEiCiJRT1hEQkEwMTU0ODAiCiJRT1hEQkEwMTU1MTQiCiJRT1hEQkEwMTU1NjMiCiJRT1hEQkEwMTU1ODkiCiJRT1hEQkEwMTYyNDkiCiJRT1hEQkEwMTYyNzIiCiJRT1hEQkEwMTYyOTgiCiJRT1hEQkEwMTYzMTQiCiJRT1hEQkEwMTY0NTQiCiJRT1hEQkEwMTc2NDMiCiJRT1hEQkEwMTc2NTAiCiJRT1hEQkEwMTc3MDAiCiJRT1hEQkEwMTc3MTgiCiJRT1hEQkEwMTc3MjYiCiJRT1hEQkEwMTc3MzQiCiJRT1hEQkEwMTc4NDEiCiJRT1hEQkEwMTc4ODIiCiJRT1hEQkEwMTc5MDgiCiJRT1hEQkEwMTc5MTYiCiJRT1hEQkEwMTc5MjQiCiJRT1hEQkEwMTc5MzIiCiJRT1hEQkEwMjc5MTUiCiJRT1hEQkEwMjc5MjMiCiJRT1hEQkEwMjc5MzEiCiJRT1hEQkEwMjc5NDkiCiJRT1hEQkEwMjc5NTYiCiJRT1hEQkEwMjc5NjQiCiJRT1hEQkEwMjc5NzIiCiJRT1hEQkEwMjc5ODAiCiJRT1hEQkEwMjc5OTgiCiJRT1hEQkEwMjgwMDQiCiJRT1hEQkEwMjgwMTIiCiJRT1hEQkEwMjgwMjAiCiJRT1hEQkEwMjgwMzgiCiJRT1hEQkEwMjgwNDYiCiJRT1hEQkEwMjgwNTMiCiJRT1hEQkEwMjgwNjEiCiJRT1hEQkEwMjgxNDUiCiJRT1hEQkEwMjgxNjAiCiJRT1hEQkEwMjgxODYiCiJRT1hEQkEwMjgxOTQiCiJRT1hEQkEwMjgyMDIiCiJRT1hEQkEwMjgyNTEiCiJRT1hEQkEwMjgyNjkiCiJRT1hEQkEwMzIzMjkiCiJRT1hEQkEwMzIzNjAiCiJRT1hEQkEwMzI0MzYiCiJRT1hEQkEwNDYwMjIiCiJRT1hEQkEwNDYwMzAiCiJRT1hEQkEwNDYwOTciCiJRT1hEQkEwNTAyNTUiCiJRVFIiCiJYUzExODE0NDg1NjEiCiJYUzE1NTAyMDMxODMiCiJYUzE3NTA5NzQ2NTgiCiJYUzE4MDc0OTU2MDgiCiJYUzE4NDUxNjE3OTAiCiJaQyIKXV0+PC9TdHJpbmdUYWJsZT48L1Jlc3VsdD5WAWFjAGMAYwBjAWMAYwBjAFYBYWMBAAAAYwBjAF1FTkRfUkMr</data>
</ReportState>
</file>

<file path=customXml/item26.xml><?xml version="1.0" encoding="utf-8"?>
<ReportState xmlns="sas.reportstate">
  <data type="reportstate">U0NTX1NUQVJUW1YBZ1YBYV1FTkRfU0NTKys=</data>
</ReportState>
</file>

<file path=customXml/item27.xml><?xml version="1.0" encoding="utf-8"?>
<ReportState xmlns="sas.reportstate">
  <data type="reportstate">UEVDU19TVEFSVFtWAWdWAWZnVQEAAABTVgFnYwFkVQIAAAA3MWMY/P//YgAAAAAAAPh/ZFUCAAAANzFUY1UCAAAAUwAAVF1FTkRfUEVDUysr</data>
</ReportState>
</file>

<file path=customXml/item28.xml><?xml version="1.0" encoding="utf-8"?>
<ReportState xmlns="sas.reportstate">
  <data type="reportstate">UkNfU1RBUlRbVgVnZ1VjAgAAAFNnYwIAAABjAAAAAGRVBQAAAHZlNzIzZFUAAAAAYwAAAABnmWZVAQAAAFNWAWeYZFUGAAAAYmk4NjA1ZFUMAAAAQ3V0IE9mZiBEYXRlYVYBZ2MAYWMY/P//YgAAAABA09ZAZFUKAAAAMjkvMTIvMjAyM2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29.xml><?xml version="1.0" encoding="utf-8"?>
<ReportState xmlns="sas.reportstate">
  <data type="reportstate">Q0VDU19TVEFSVFtWAWdVAAAAAFNUXUVORF9DRUNTKys=</data>
</ReportState>
</file>

<file path=customXml/item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xMCIvPgogICAgICAgICAgICA8L0Nyb3NzdGFiU3RhdGU+CiAgICAgICAgICAgIDxDcm9zc3RhYlN0YXRlIGVsZW1lbnQ9InZlNjY0NSI+CiAgICAgICAgICAgICAgICA8VmlzaWJsZUNlbGxzIGhvcml6b250YWxJbmRleD0iMCIgdmVydGljYWxJbmRleD0iMCIgaG9yaXpvbnRhbENlbGxzPSIxIiB2ZXJ0aWNhbENlbGxzPSIyIi8+CiAgICAgICAgICAgIDwvQ3Jvc3N0YWJTdGF0ZT4KICAgICAgICAgICAgPENyb3NzdGFiU3RhdGUgZWxlbWVudD0idmU2NjU3Ij4KICAgICAgICAgICAgICAgIDxWaXNpYmxlQ2VsbHMgaG9yaXpvbnRhbEluZGV4PSIwIiB2ZXJ0aWNhbEluZGV4PSIwIiBob3Jpem9udGFsQ2VsbHM9IjAiIHZlcnRpY2FsQ2VsbHM9IjQiLz4KICAgICAgICAgICAgPC9Dcm9zc3RhYlN0YXRlPgogICAgICAgICAgICA8VGFibGVTdGF0ZSBlbGVtZW50PSJ2ZTY2NjkiPgogICAgICAgICAgICAgICAgPFZpc2libGVDZWxscyBob3Jpem9udGFsSW5kZXg9IjAiIHZlcnRpY2FsSW5kZXg9IjAiIGhvcml6b250YWxDZWxscz0iMiIgdmVydGljYWxDZWxscz0iMSIvPgogICAgICAgICAgICA8L1RhYmxlU3RhdGU+CiAgICAgICAgICAgIDxDcm9zc3RhYlN0YXRlIGVsZW1lbnQ9InZlNjY4MCI+CiAgICAgICAgICAgICAgICA8VmlzaWJsZUNlbGxzIGhvcml6b250YWxJbmRleD0iMCIgdmVydGljYWxJbmRleD0iMCIgaG9yaXpvbnRhbENlbGxzPSIwIiB2ZXJ0aWNhbENlbGxzPSIyIi8+CiAgICAgICAgICAgIDwvQ3Jvc3N0YWJTdGF0ZT4KICAgICAgICAgICAgPFRhYmxlU3RhdGUgZWxlbWVudD0idmU2NjkyIj4KICAgICAgICAgICAgICAgIDxWaXNpYmxlQ2VsbHMgaG9yaXpvbnRhbEluZGV4PSIwIiB2ZXJ0aWNhbEluZGV4PSIwIiBob3Jpem9udGFsQ2VsbHM9IjE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30.xml><?xml version="1.0" encoding="utf-8"?>
<ReportState xmlns="sas.reportstate">
  <data type="reportstate">UkNfU1RBUlRbVgVnZ1VjAgAAAFNnYwIAAABjAAAAAGRVBgAAAHZlMzU0MGRVAAAAAGMAAAAAZ5lmVQEAAABTVgFnmGRVBgAAAGJpODY0NmRVEgAAAFJlZmluYW5jaW5nIE1hcmtlcmFWAWdjAWRVAgAAADcxYxj8//9iAAAAAAAA+H9kVQIAAAA3MWMBAAAAVGMIAAAAYWMAZ2MCAAAAYwAAAABkVQUAAAB2ZTcyM2RVAAAAAGMAAAAAZ5lmVQEAAABTVgFnmGRVBgAAAGJpMTY3MmRVDAAAAEN1dCBPZmYgRGF0ZWFWAWdjAGFjGPz//2IAAAAAQNPWQGRVCgAAADI5LzEyLzIwMjNjAQAAAFRjCAAAAGFjAFRWAWZVAgAAAFNkVQYAAABiaTEwNzZkVQYAAABiaTE2NzJUVgFhVgFnZFUGAAAAZGQxNjc3VgFmVQIAAABTZFUKAAAAQ29tbWVyY2lhbGRVCwAAAFJlc2lkZW50aWFsVFYBZmdVBgAAAFNWAWfAYwAAAABkVQYAAABiaTE2NzJkVQwAAABDdXQgT2ZmIERhdGVkVQcAAABERE1NWVk4YxgAAABWAWZjVQMAAABTAAAAAEDT1kAAAAAAQNPWQAAAAABA09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lxSJNTye3UAFnml78T7QQLvsPnSVvspAVFYBYWMCAAAAYgMAAABiAAAAAAAA+H9iAAAAAAAA+H9iAAAAAAAA+H9iAAAAAAAA+H9iAAAAAAAA+H9hYwBjAGMAYwFWAWfAYwAAAABkVQYAAABiaTc1MTZkVRQAAABOdW1iZXIgb2YgUHJvcGVydGllc2RVCAAAAENPTU1BMzIuYwAAAABWAWZjVQMAAABTAAAAABjUBEEAAAAAMBgAQQAAAACg7+JAVFYBYWMCAAAAYgMAAABiAAAAAAAA+H9iAAAAAAAA+H9iAAAAAAAA+H9iAAAAAAAA+H9iAAAAAAAA+H9hYwBjAGMAYwFWAWfAYwAAAABkVQYAAABiaTEyMzJkVRgAAABOdW1iZXIgb2YgTW9ydGdhZ2UgTG9hbnNkVQgAAABDT01NQTEyLmMYAAAAVgFmY1UDAAAAUwAAAABg/PtAAAAAAPCq90AAAAAAwEXRQFRWAWFjAgAAAGIDAAAAYgAAAAAAAPh/YgAAAAAAAPh/YgAAAAAAAPh/YgAAAAAAAPh/YgAAAAAAAPh/YWMAYwBjAGMBVgFnwGMAAAAAZFUGAAAAYmk3NDQ2ZFURAAAATk8uIE9GIEJPUlJPV0VSUzpkVQgAAABDT01NQTEyLmMYAAAAVgFmY1UDAAAAUwAAAACAW/ZAAAAAAKDK80AAAAAAAEzF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yOS8xMi8yMDIzVgFnYwBhYxj8//9iAAAAAEDT1kBkVQoAAAAyOS8xMi8yMDIzVgFhYwIAAABjAVYBZmNVAQAAAFMAAAAAVFYBYVYBZmdVBAAAAFNWAWdjAGFjGPz//2KXFIk1PJ7dQGRVBwAAADMwwqAzMjlWAWdjAGFjGPz//2IAAAAAYPz7QGRVCAAAADExNMKgNjMwVgFnYwBhYxj8//9iAAAAAIBb9kBkVQcAAAA5McKgNTc2VgFnYwBhYxj8//9iAAAAABjUBEFkVQgAAAAxNzDCoDYyN1RWAWFUYwEAAABjAVYBYVYBYVYBYVYBYWdkVQsAAABSZXNpZGVudGlhbFYBZ2MBZFULAAAAUmVzaWRlbnRpYWxjAQAAAGIAAAAAAAD4f2RVCwAAAFJlc2lkZW50aWFsVgFmZ1UBAAAAU2dkVQoAAAAyOS8xMi8yMDIzVgFnYwBhYxj8//9iAAAAAEDT1kBkVQoAAAAyOS8xMi8yMDIzVgFhYwIAAABjAVYBZmNVAQAAAFMBAAAAVFYBYVYBZmdVBAAAAFNWAWdjAGFjGPz//2IFnml78T7QQGRVBwAAADE2wqA2MzZWAWdjAGFjGPz//2IAAAAA8Kr3QGRVBwAAADk2wqA5NDNWAWdjAGFjGPz//2IAAAAAoMrzQGRVBwAAADgxwqAwNjZWAWdjAGFjGPz//2IAAAAAMBgAQWRVCAAAADEzMcKgODQ2VFYBYVRjAQAAAGMBVgFhVgFhVgFhVgFhZ2RVCgAAAENvbW1lcmNpYWxWAWdjAWRVCgAAAENvbW1lcmNpYWxjAAAAAGIAAAAAAAD4f2RVCgAAAENvbW1lcmNpYWxWAWZnVQEAAABTZ2RVCgAAADI5LzEyLzIwMjNWAWdjAGFjGPz//2IAAAAAQNPWQGRVCgAAADI5LzEyLzIwMjNWAWFjAgAAAGMBVgFmY1UBAAAAUwIAAABUVgFhVgFmZ1UEAAAAU1YBZ2MAYWMY/P//YrvsPnSVvspAZFUHAAAAMTPCoDY5M1YBZ2MAYWMY/P//YgAAAADARdFAZFUHAAAAMTfCoDY4N1YBZ2MAYWMY/P//YgAAAAAATMVAZFUHAAAAMTDCoDkwNFYBZ2MAYWMY/P//YgAAAACg7+JAZFUHAAAAMzjCoDc4MV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QAAABTZFUGAAAAYmkxMDc3ZFUGAAAAYmkxMjMyZFUGAAAAYmk3NDQ2ZFUGAAAAYmk3NTE2VGMAYwBjAGFjQgUCAFYBYWRVuA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NSIgZGF0YUxheW91dD0ibWluaW1hbCIgZ3JhbmRUb3RhbD0iZmFsc2UiIGlzSW5kZXhlZD0idHJ1ZSIgY29udGVudEtleT0iRDdUVU5PSUw2NEZVVjdWVlpNV1FaTEhKVzVXRkZNV00iPjwhW0NEQVRBWzIzMzczLjAsLTEwMCwzMDMyOC45NDA3Njc1NDU4MDIsMTcwNjI3LjAsMTE0NjMwLjAsOTE1NzYuMAoyMzM3My4wLDEsMTY2MzUuNzczMTU3NTA1MzM3LDEzMTg0Ni4wLDk2OTQzLjAsODEwNjYuMAoyMzM3My4wLDAsMTM2OTMuMTY3NjEwMDQwMjc1LDM4NzgxLjAsMTc2ODcuMCwxMDkwNC4wCl1dPjwvRGF0YT48U3RyaW5nVGFibGUgZm9ybWF0PSJDU1YiIHJvd0NvdW50PSIyIiBzaXplPSIyNyIgY29udGVudEtleT0iRFVFN1lSQVAyM1pRS1RJVjQ2WENEUlNNS0JTQVdDMk0iPjwhW0NEQVRBWyJDb21tZXJjaWFsIgoiUmVzaWRlbnRpYWwiCl1dPjwvU3RyaW5nVGFibGU+PC9SZXN1bHQ+VgFhYwBjAGMAYwFjAGMAYwBWAWFjAQAAAGMAYwBdRU5EX1JDKw==</data>
</ReportState>
</file>

<file path=customXml/item31.xml><?xml version="1.0" encoding="utf-8"?>
<ReportState xmlns="sas.reportstate">
  <data type="reportstate">Q0VDU19TVEFSVFtWAWdVAAAAAFNUXUVORF9DRUNTKys=</data>
</ReportState>
</file>

<file path=customXml/item32.xml><?xml version="1.0" encoding="utf-8"?>
<ReportState xmlns="sas.reportstate">
  <data type="reportstate">UkNfU1RBUlRbVgVnZ1VjAgAAAFNnYwIAAABjAAAAAGRVBgAAAHZlMzU0MGRVAAAAAGMAAAAAZ5lmVQEAAABTVgFnmGRVBgAAAGJpODU5NmRVEgAAAFJlZmluYW5jaW5nIE1hcmtlcmFWAWdjAWRVAgAAADcxYxj8//9iAAAAAAAA+H9kVQIAAAA3MWMBAAAAVGMIAAAAYWMAZ2MCAAAAYwAAAABkVQUAAAB2ZTcyM2RVAAAAAGMAAAAAZ5lmVQEAAABTVgFnmGRVBgAAAGJpMjMyM2RVDAAAAEN1dCBPZmYgRGF0ZWFWAWdjAGFjGPz//2IAAAAAQNPWQGRVCgAAADI5LzEyLzIwMjN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BA09ZAAAAAAEDT1kAAAAAAQNPWQAAAAABA09ZAAAAAAEDT1kAAAAAAQNPWQAAAAABA09ZAAAAAAEDT1kAAAAAAQNPWQAAAAABA09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5cUiTU8nt1AqpfTee5huUCC86Z1g+uEQHhKGutsMKpAWLU0YmL1lEBQfGPswfKLQCBu8HsPuHBAtihEvT84cUAqFOsRYN2iQBIjttL6i8xAVFYBYWMCAAAAYgoAAABiAAAAAAAA+H9iAAAAAAAA+H9iAAAAAAAA+H9iAAAAAAAA+H9iAAAAAAAA+H9hYwBjAGMAYwFWAWfAYwAAAABkVQYAAABiaTIzMjVkVRgAAABOdW1iZXIgb2YgTW9ydGdhZ2UgTG9hbnNkVQgAAABDT01NQTEyLmMYAAAAVgFmY1UKAAAAUwAAAABg/PtAAAAAAACfvkAAAAAAAOStQAAAAAAAfK5AAAAAAABQm0AAAAAAAKiBQAAAAAAAEHJAAAAAAACQf0AAAAAAAGKnQAAAAAAwsvZ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yOS8xMi8yMDIzVgFnYwBhYxj8//9iAAAAAEDT1kBkVQoAAAAyOS8xMi8yMDIzVgFhYwIAAABjAVYBZmNVAQAAAFMAAAAAVFYBYVYBZmdVAgAAAFNWAWdjAGFjGPz//2KXFIk1PJ7dQGRVBwAAADMwwqAzMjlWAWdjAGFjGPz//2IAAAAAYPz7QGRVCAAAADExNMKgNjMw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I5LzEyLzIwMjNWAWdjAGFjGPz//2IAAAAAQNPWQGRVCgAAADI5LzEyLzIwMjNWAWFjAgAAAGMBVgFmY1UBAAAAUwEAAABUVgFhVgFmZ1UCAAAAU1YBZ2MAYWMY/P//YqqX03nuYblAZFUGAAAANsKgNDk4VgFnYwBhYxj8//9iAAAAAACfvkBkVQYAAAA3wqA4MzlUVgFhVGMBAAAAYwFWAWFWAWFWAWFWAWFnZFUYAAAAby93IEZvcmVzdCAmIEFncmljdWx0dXJlVgFnYwFkVRgAAABvL3cgRm9yZXN0ICYgQWdyaWN1bHR1cmVjAQAAAGIAAAAAAAD4f2RVGAAAAG8vdyBGb3Jlc3QgJiBBZ3JpY3VsdHVyZVYBZmdVAQAAAFNnZFUKAAAAMjkvMTIvMjAyM1YBZ2MAYWMY/P//YgAAAABA09ZAZFUKAAAAMjkvMTIvMjAyM1YBYWMCAAAAYwFWAWZjVQEAAABTAgAAAFRWAWFWAWZnVQIAAABTVgFnYwBhYxj8//9igvOmdYPrhEBkVQMAAAA2NjlWAWdjAGFjGPz//2IAAAAAAOStQGRVBgAAADPCoDgyNlRWAWFUYwEAAABjAVYBYVYBYVYBYVYBYWdkVQoAAABvL3cgUmV0YWlsVgFnYwFkVQoAAABvL3cgUmV0YWlsYwcAAABiAAAAAAAA+H9kVQoAAABvL3cgUmV0YWlsVgFmZ1UBAAAAU2dkVQoAAAAyOS8xMi8yMDIzVgFnYwBhYxj8//9iAAAAAEDT1kBkVQoAAAAyOS8xMi8yMDIzVgFhYwIAAABjAVYBZmNVAQAAAFMDAAAAVFYBYVYBZmdVAgAAAFNWAWdjAGFjGPz//2J4ShrrbDCqQGRVBgAAADPCoDM1MlYBZ2MAYWMY/P//YgAAAAAAfK5AZFUGAAAAM8KgOTAyVFYBYVRjAQAAAGMBVgFhVgFhVgFhVgFhZ2RVCgAAAG8vdyBIb3RlbHNWAWdjAWRVCgAAAG8vdyBIb3RlbHNjAgAAAGIAAAAAAAD4f2RVCgAAAG8vdyBIb3RlbHNWAWZnVQEAAABTZ2RVCgAAADI5LzEyLzIwMjNWAWdjAGFjGPz//2IAAAAAQNPWQGRVCgAAADI5LzEyLzIwMjNWAWFjAgAAAGMBVgFmY1UBAAAAUwQAAABUVgFhVgFmZ1UCAAAAU1YBZ2MAYWMY/P//Yli1NGJi9ZRAZFUGAAAAMcKgMzQxVgFnYwBhYxj8//9iAAAAAABQm0BkVQYAAAAxwqA3NDhUVgFhVGMBAAAAYwFWAWFWAWFWAWFWAWFnZFULAAAAby93IE9mZmljZXNWAWdjAWRVCwAAAG8vdyBPZmZpY2VzYwYAAABiAAAAAAAA+H9kVQsAAABvL3cgT2ZmaWNlc1YBZmdVAQAAAFNnZFUKAAAAMjkvMTIvMjAyM1YBZ2MAYWMY/P//YgAAAABA09ZAZFUKAAAAMjkvMTIvMjAyM1YBYWMCAAAAYwFWAWZjVQEAAABTBQAAAFRWAWFWAWZnVQIAAABTVgFnYwBhYxj8//9iUHxj7MHyi0BkVQMAAAA4OTRWAWdjAGFjGPz//2IAAAAAAKiBQGRVAwAAADU2NVRWAWFUYwEAAABjAVYBYVYBYVYBYVYBYWdkVQ4AAABvL3cgSW5kdXN0cmlhbFYBZ2MBZFUOAAAAby93IEluZHVzdHJpYWxjBAAAAGIAAAAAAAD4f2RVDgAAAG8vdyBJbmR1c3RyaWFsVgFmZ1UBAAAAU2dkVQoAAAAyOS8xMi8yMDIzVgFnYwBhYxj8//9iAAAAAEDT1kBkVQoAAAAyOS8xMi8yMDIzVgFhYwIAAABjAVYBZmNVAQAAAFMGAAAAVFYBYVYBZmdVAgAAAFNWAWdjAGFjGPz//2IgbvB7D7hwQGRVAwAAADI2OFYBZ2MAYWMY/P//YgAAAAAAEHJAZFUDAAAAMjg5VFYBYVRjAQAAAGMBVgFhVgFhVgFhVgFhZ2RVDQAAAG8vdyBNaXhlZCBVc2VWAWdjAWRVDQAAAG8vdyBNaXhlZCBVc2VjBQAAAGIAAAAAAAD4f2RVDQAAAG8vdyBNaXhlZCBVc2VWAWZnVQEAAABTZ2RVCgAAADI5LzEyLzIwMjNWAWdjAGFjGPz//2IAAAAAQNPWQGRVCgAAADI5LzEyLzIwMjNWAWFjAgAAAGMBVgFmY1UBAAAAUwcAAABUVgFhVgFmZ1UCAAAAU1YBZ2MAYWMY/P//YrYoRL0/OHFAZFUDAAAAMjc2VgFnYwBhYxj8//9iAAAAAACQf0BkVQMAAAA1MDVUVgFhVGMBAAAAYwFWAWFWAWFWAWFWAWFnZFUXAAAAIG8vdyBTdWJzaWRpc2VkIEhvdXNpbmdWAWdjAWRVFwAAACBvL3cgU3Vic2lkaXNlZCBIb3VzaW5nYwAAAABiAAAAAAAA+H9kVRcAAAAgby93IFN1YnNpZGlzZWQgSG91c2luZ1YBZmdVAQAAAFNnZFUKAAAAMjkvMTIvMjAyM1YBZ2MAYWMY/P//YgAAAABA09ZAZFUKAAAAMjkvMTIvMjAyM1YBYWMCAAAAYwFWAWZjVQEAAABTCAAAAFRWAWFWAWZnVQIAAABTVgFnYwBhYxj8//9iKhTrEWDdokBkVQYAAAAywqA0MTVWAWdjAGFjGPz//2IAAAAAAGKnQGRVBgAAADLCoDk5M1RWAWFUYwEAAABjAVYBYVYBYVYBYVYBYWdkVQEAAAAgVgFnYwFkVQEAAAAgY/////9iAAAAAAAA+H9kVQEAAAAgVgFmZ1UBAAAAU2dkVQoAAAAyOS8xMi8yMDIzVgFnYwBhYxj8//9iAAAAAEDT1kBkVQoAAAAyOS8xMi8yMDIzVgFhYwIAAABjAVYBZmNVAQAAAFMJAAAAVFYBYVYBZmdVAgAAAFNWAWdjAGFjGPz//2ISI7bS+ovMQGRVBwAAADE0wqA2MTZWAWdjAGFjGPz//2IAAAAAMLL2QGRVBwAAADkywqA5NjN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I5LzEyLzIwMjNWAWdjAGFjGPz//2IAAAAAQNPWQGRVCgAAADI5LzEyLzIwMjNWAWFjAQAAAGMBVgFhVgFhVgFhVgFhVGMAAAAAYwBWAWFWAWFWAWFWAWFnZFUEAAAAcm9vdFYBYVYBZmdVAQAAAFNnZFUKAAAAMjkvMTIvMjAyM1YBZ2MAYWMY/P//YgAAAABA09ZAZFUKAAAAMjkvMTIvMjAyM1YBYWMBAAAAYwFWAWFWAWFWAWFWAWFUYwAAAABjAFYBYVYBYVYBYVYBYWMBVGMBYwBjAGIAAAAAAAAAAFYBZlUCAAAAU2RVBgAAAGJpMjMyNGRVBgAAAGJpMjMyNVRjAGMAYwBhY0IFAgBWAWFkVX0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YiIGRhdGFMYXlvdXQ9Im1pbmltYWwiIGdyYW5kVG90YWw9ImZhbHNlIiBpc0luZGV4ZWQ9InRydWUiIGNvbnRlbnRLZXk9IkRaUUVTSkw3NEtZSk0zQlFORks3S0lTT0ZHRlNERFA1Ij48IVtDREFUQVsyMzM3My4wLC0xMDAsMzAzMjguOTQwNzY3NTQ1ODAyLDExNDYzMC4wCjIzMzczLjAsMyw2NDk3LjkzMTU0NjQyNTM2OSw3ODM5LjAKMjMzNzMuMCwxLDY2OS40MzkxODkyNDc0MjM0LDM4MjYuMAoyMzM3My4wLDcsMzM1Mi4yMTI3MzExOTEyNDQ1LDM5MDIuMAoyMzM3My4wLDIsMTM0MS4zNDYwNzc3NTA3NDgsMTc0OC4wCjIzMzczLjAsNiw4OTQuMzQ0Njg5MTU2NzUyOCw1NjUuMAoyMzM3My4wLDQsMjY3LjUwMzc4MDMwNjk4ODEsMjg5LjAKMjMzNzMuMCw1LDI3NS41MTU1NjEzNTc3MzI5Niw1MDUuMAoyMzM3My4wLDAsMjQxNC42ODc2MzY3MDU2LDI5OTMuMAoyMzM3My4wLC0xLDE0NjE1Ljk1OTU1NTQwMzgyOCw5Mjk2My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BAAAAYwBjAF1FTkRfUkMr</data>
</ReportState>
</file>

<file path=customXml/item33.xml><?xml version="1.0" encoding="utf-8"?>
<ReportState xmlns="sas.reportstate">
  <data type="reportstate">Q0VDU19TVEFSVFtWAWdVAAAAAFNUXUVORF9DRUNTKys=</data>
</ReportState>
</file>

<file path=customXml/item34.xml><?xml version="1.0" encoding="utf-8"?>
<ReportState xmlns="sas.reportstate">
  <data type="reportstate">UkNfU1RBUlRbVgVnZ1VjAgAAAFNnYwIAAABjAAAAAGRVBgAAAHZlMzU0MGRVAAAAAGMAAAAAZ5lmVQEAAABTVgFnmGRVBgAAAGJpODYwMGRVEgAAAFJlZmluYW5jaW5nIE1hcmtlcmFWAWdjAWRVAgAAADcxYxj8//9iAAAAAAAA+H9kVQIAAAA3MWMBAAAAVGMIAAAAYWMAZ2MCAAAAYwAAAABkVQUAAAB2ZTcyM2RVAAAAAGMAAAAAZ5lmVQEAAABTVgFnmGRVBgAAAGJpMjYxMmRVDAAAAEN1dCBPZmYgRGF0ZWFWAWdjAGFjGPz//2IAAAAAQNPWQGRVCgAAADI5LzEyLzIwMjN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EDT1kAAAAAAQNPWQAAAAABA09ZAAAAAAEDT1kAAAAAAQNPWQAAAAABA09ZAAAAAAEDT1kAAAAAAQNPWQAAAAABA09ZAAAAAAEDT1kAAAAAAQNPWQAAAAABA09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ODI0NGRVEQAAACUgb2YgVG90YWwgQXNzZXRzZFULAAAAUEVSQ0VOVDEyLjJjGAAAAFYBZmNVDAAAAFMAAAAAAADwPwAAAAAAAPA/Ypn7ZkpP7z+qz4wgsxaWPwAAAAAAAPA/AAAAAAAA8D/N/Fkzi9nvP1GaAVNmOnM/AAAAAAAA8D8AAAAAAADwPzH0N9ZTp+4/37yAnMKKpT9UVgFhYwIAAABiDAAAAGIAAAAAAAD4f2IAAAAAAAD4f2IAAAAAAAD4f2IAAAAAAAD4f2IAAAAAAAD4f2FjAGMAYwBjAVRnoGZjVQwAAABTAAAAAAAAAAAAAAAAVFYBZWNVAAAAAFNUYVYBYWMMAAAAYgwAAABjAWMAYgAAAAAAAAAAVgFhVgFhVgNnZ2RVBgAAAGRkMjYxNlYBYVYBZmdVAQAAAFNnZFUKAAAAMjkvMTIvMjAyM1YBZ2MAYWMY/P//YgAAAABA09ZAZFUKAAAAMjkvMTIvMjAyM1YBZmdVAgAAAFNnZFULAAAATUFUQ0hFU19BTExWAWdjAWRVCwAAAE1BVENIRVNfQUxMY5z///9iAAAAAAAA+H9kVQsAAABNQVRDSEVTX0FMTFYBZmdVAQAAAFNnZFULAAAATUFUQ0hFU19BTExWAWdjAWRVCwAAAE1BVENIRVNfQUxMY5z///9iAAAAAAAA+H9kVQsAAABNQVRDSEVTX0FMTFYBZmdVAwAAAFNnZFULAAAATUFUQ0hFU19BTExWAWdjAWRVCwAAAE1BVENIRVNfQUxMY5z///9iAAAAAAAA+H9kVQsAAABNQVRDSEVTX0FMTFYBYWMEAAAAYwFWAWZjVQEAAABTAAAAAFRWAWFWAWZnVQEAAABTVgFnYwBhYxj8//9iAAAAAAAA8D9kVQgAAAAxMDAsMDAgJVRWAWFnZFULAAAAUmVzaWRlbnRpYWxWAWdjAWRVCwAAAFJlc2lkZW50aWFsYwQAAABiAAAAAAAA+H9kVQsAAABSZXNpZGVudGlhbFYBYWMEAAAAYwFWAWZjVQEAAABTBAAAAFRWAWFWAWZnVQEAAABTVgFnYwBhYxj8//9iAAAAAAAA8D9kVQgAAAAxMDAsMDAgJVRWAWFnZFUKAAAAQ29tbWVyY2lhbFYBZ2MBZFUKAAAAQ29tbWVyY2lhbGMBAAAAYgAAAAAAAPh/ZFUKAAAAQ29tbWVyY2lhbFYBYWMEAAAAYwFWAWZjVQEAAABTCAAAAFRWAWFWAWZnVQEAAABTVgFnYwBhYxj8//9iAAAAAAAA8D9kVQgAAAAxMDAsMDAgJVRWAWFUYwMAAABjAVYBYVYBYVYBYVYBYVRjAgAAAGMBVgFhVgFhVgFhVgFhZ2RVDgAAAEV1cm9wZWFuIFVuaW9uVgFnYwFkVQ4AAABFdXJvcGVhbiBVbmlvbmMCAAAAYgAAAAAAAPh/ZFUOAAAARXVyb3BlYW4gVW5pb25WAWZnVQMAAABTZ2RVCwAAAE1BVENIRVNfQUxMVgFnYwFkVQsAAABNQVRDSEVTX0FMTGOc////YgAAAAAAAPh/ZFULAAAATUFUQ0hFU19BTExWAWZnVQMAAABTZ2RVCwAAAE1BVENIRVNfQUxMVgFnYwFkVQsAAABNQVRDSEVTX0FMTGOc////YgAAAAAAAPh/ZFULAAAATUFUQ0hFU19BTExWAWFjBAAAAGMBVgFmY1UBAAAAUwEAAABUVgFhVgFmZ1UBAAAAU1YBZ2MAYWMY/P//YgAAAAAAAPA/ZFUIAAAAMTAwLDAwICVUVgFhZ2RVCwAAAFJlc2lkZW50aWFsVgFnYwFkVQsAAABSZXNpZGVudGlhbGMEAAAAYgAAAAAAAPh/ZFULAAAAUmVzaWRlbnRpYWxWAWFjBAAAAGMBVgFmY1UBAAAAUwUAAABUVgFhVgFmZ1UBAAAAU1YBZ2MAYWMY/P//YgAAAAAAAPA/ZFUIAAAAMTAwLDAwICVUVgFhZ2RVCgAAAENvbW1lcmNpYWxWAWdjAWRVCgAAAENvbW1lcmNpYWxjAQAAAGIAAAAAAAD4f2RVCgAAAENvbW1lcmNpYWxWAWFjBAAAAGMBVgFmY1UBAAAAUwkAAABUVgFhVgFmZ1UBAAAAU1YBZ2MAYWMY/P//YgAAAAAAAPA/ZFUIAAAAMTAwLDAw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Ypn7ZkpP7z9kVQcAAAA5Nyw4NCAlVFYBYWdkVQsAAABSZXNpZGVudGlhbFYBZ2MBZFULAAAAUmVzaWRlbnRpYWxjBAAAAGIAAAAAAAD4f2RVCwAAAFJlc2lkZW50aWFsVgFhYwQAAABjAVYBZmNVAQAAAFMGAAAAVFYBYVYBZmdVAQAAAFNWAWdjAGFjGPz//2LN/Fkzi9nvP2RVBwAAADk5LDUzICVUVgFhZ2RVCgAAAENvbW1lcmNpYWxWAWdjAWRVCgAAAENvbW1lcmNpYWxjAQAAAGIAAAAAAAD4f2RVCgAAAENvbW1lcmNpYWxWAWFjBAAAAGMBVgFmY1UBAAAAUwoAAABUVgFhVgFmZ1UBAAAAU1YBZ2MAYWMY/P//YjH0N9ZTp+4/ZFUHAAAAOTUsNzk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Kqz4wgsxaWP2RVBgAAADIsMTYgJVRWAWFnZFULAAAAUmVzaWRlbnRpYWxWAWdjAWRVCwAAAFJlc2lkZW50aWFsYwQAAABiAAAAAAAA+H9kVQsAAABSZXNpZGVudGlhbFYBYWMEAAAAYwFWAWZjVQEAAABTBwAAAFRWAWFWAWZnVQEAAABTVgFnYwBhYxj8//9iUZoBU2Y6cz9kVQYAAAAwLDQ3ICVUVgFhZ2RVCgAAAENvbW1lcmNpYWxWAWdjAWRVCgAAAENvbW1lcmNpYWxjAQAAAGIAAAAAAAD4f2RVCgAAAENvbW1lcmNpYWxWAWFjBAAAAGMBVgFmY1UBAAAAUwsAAABUVgFhVgFmZ1UBAAAAU1YBZ2MAYWMY/P//Yt+8gJzCiqU/ZFUGAAAANCwyMS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jkvMTIvMjAyM1YBZ2MAYWMY/P//YgAAAABA09ZAZFUKAAAAMjkvMTI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jkvMTIvMjAyM1YBZ2MAYWMY/P//YgAAAABA09ZAZFUKAAAAMjkvMTI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ODI0NFRjAGMBYwBhY0IFAgBWAWFkVVE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ODI0NCIgbGFiZWw9IiUgb2YgVG90YWwgQXNzZXRzIiByZWY9ImJpODI0NC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MiIgYXZhaWxhYmxlUm93Q291bnQ9IjEyIiBzaXplPSIzNDkiIGRhdGFMYXlvdXQ9Im1pbmltYWwiIGdyYW5kVG90YWw9ImZhbHNlIiBpc0luZGV4ZWQ9InRydWUiIGNvbnRlbnRLZXk9IkNLUzY2Q1ZQQUxISk9IMkxLREdYWEdJQkVKSzZFVk9WIj48IVtDREFUQVstMTAwLDIzMzczLjAsLTEwMCwtMTAwLDEuMAotMTAwLDIzMzczLjAsMiwtMTAwLDEuMAotMTAwLDIzMzczLjAsMiwwLDAuOTc4NDI5MDMyNDU3NjM3Ci0xMDAsMjMzNzMuMCwyLDMsMC4wMjE1NzA5Njc1NDIzNTkzNTUKNCwyMzM3My4wLC0xMDAsLTEwMCwxLjAKNCwyMzM3My4wLDIsLTEwMCwxLjAKNCwyMzM3My4wLDIsMCwwLjk5NTMwNTYzMzgyNzEzODEKNCwyMzM3My4wLDIsMywwLjAwNDY5NDM2NjE3Mjg2MjA3OAoxLDIzMzczLjAsLTEwMCwtMTAwLDEuMAoxLDIzMzczLjAsMiwtMTAwLDEuMAoxLDIzMzczLjAsMiwwLDAuOTU3OTI1NzE4Njg0ODEwOAoxLDIzMzczLjAsMiwzLDAuMDQyMDc0MjgxMzE1MTg5MDg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QAAAGMAYwBdRU5EX1JDKw==</data>
</ReportState>
</file>

<file path=customXml/item35.xml><?xml version="1.0" encoding="utf-8"?>
<ReportState xmlns="sas.reportstate">
  <data type="reportstate">Q0VDU19TVEFSVFtWAWdVAAAAAFNUXUVORF9DRUNTKys=</data>
</ReportState>
</file>

<file path=customXml/item36.xml><?xml version="1.0" encoding="utf-8"?>
<ReportState xmlns="sas.reportstate">
  <data type="reportstate">UkNfU1RBUlRbVgVnZ1VjAgAAAFNnYwIAAABjAAAAAGRVBgAAAHZlMzU0MGRVAAAAAGMAAAAAZ5lmVQEAAABTVgFnmGRVBgAAAGJpODYwM2RVEgAAAFJlZmluYW5jaW5nIE1hcmtlcmFWAWdjAWRVAgAAADcxYxj8//9iAAAAAAAA+H9kVQIAAAA3MWMBAAAAVGMIAAAAYWMAZ2MCAAAAYwAAAABkVQUAAAB2ZTcyM2RVAAAAAGMAAAAAZ5lmVQEAAABTVgFnmGRVBgAAAGJpMTY0NGRVDAAAAEN1dCBPZmYgRGF0ZWFWAWdjAGFjGPz//2IAAAAAQNPWQGRVCgAAADI5LzEyLzIwMjN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BA09ZAAAAAAEDT1kAAAAAAQNPWQAAAAABA09ZAAAAAAEDT1kAAAAAAQNPWQAAAAABA09ZAAAAAAEDT1kAAAAAAQNPWQAAAAABA09ZAAAAAAEDT1kAAAAAAQNPWQAAAAABA09ZAAAAAAEDT1kAAAAAAQNPWQAAAAABA09ZAAAAAAEDT1kAAAAAAQNPWQAAAAABA09ZAAAAAAEDT1kAAAAAAQNPWQAAAAABA09ZAAAAAAEDT1kAAAAAAQNPWQAAAAABA09ZAAAAAAEDT1kAAAAAAQNPWQAAAAABA09ZAAAAAAEDT1kAAAAAAQNP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EcrnGwIM0z92O4un2yrKP0DOC/RhfLU/vRFftNK3tj+BgqBRCcy3P/x8XMuzWbk/vtjklxKCsT8+wqwVlQKdP5DwJD0tu6I/vBByXuna4T/rcgGWGgLAP27cidRudcM/9yntnVADqT+plwFPEVmqP7TNjacOCKo/S/Kkw292oz+c1q40O4CoP0/mAF9RB5M//gNGAVjjmT/J3htDLUrcP20hzqHpFcY/AnwFTLPVqj+ccipKc/WhP9WLvBmUFqM/ZTez+wOQpT+6BxTT9zyvP6G1NfbTB5U/1LdXbYf2gz9rugfyBCaHP1RWAWFjAgAAAGIeAAAAYgAAAAAAAPh/YgAAAAAAAPh/YgAAAAAAAPh/YgAAAAAAAPh/YgAAAAAAAPh/YWMAYwBjAGMBVGegZmNVHgAAAFMAAAAAAAAAAAAAAAAAAAAAAAAAAAAAAAAAAAAAAABUVgFlY1UAAAAAU1RhVgFhYx4AAABiHgAAAGMBYwBiAAAAAAAAAABWAWFWAWFWA2dnZFUGAAAAZGQxMTA2VgFhVgFmZ1UBAAAAU2dkVQoAAAAyOS8xMi8yMDIzVgFnYwBhYxj8//9iAAAAAEDT1kBkVQoAAAAyOS8xMi8yMDIz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K8EHJe6drhP2RVBwAAADU1LDgwICVUVgFhZ2RVCgAAAENvbW1lcmNpYWxWAWdjAWRVCgAAAENvbW1lcmNpYWxjAgAAAGIAAAAAAAD4f2RVCgAAAENvbW1lcmNpYWxWAWFjAwAAAGMBVgFmY1UBAAAAUxQAAABUVgFhVgFmZ1UBAAAAU1YBZ2MAYWMY/P//YsneG0MtStw/ZFUHAAAANDQsMjAgJVRWAWFUYwIAAABjAVYBYVYBYVYBYVYBYWdkVQYAAABWaWVubmFWAWdjAWRVBgAAAFZpZW5uYWMJAAAAYgAAAAAAAPh/ZFUGAAAAVmllbm5hVgFmZ1UDAAAAU2dkVQsAAABNQVRDSEVTX0FMTFYBZ2MBZFULAAAATUFUQ0hFU19BTExjnP///2IAAAAAAAD4f2RVCwAAAE1BVENIRVNfQUxMVgFhYwMAAABjAVYBZmNVAQAAAFMBAAAAVFYBYVYBZmdVAQAAAFNWAWdjAGFjGPz//2IRyucbAgzTP2RVBwAAADI5LDc2ICVUVgFhZ2RVCwAAAFJlc2lkZW50aWFsVgFnYwFkVQsAAABSZXNpZGVudGlhbGMEAAAAYgAAAAAAAPh/ZFULAAAAUmVzaWRlbnRpYWxWAWFjAwAAAGMBVgFmY1UBAAAAUwsAAABUVgFhVgFmZ1UBAAAAU1YBZ2MAYWMY/P//YutyAZYaAsA/ZFUHAAAAMTIsNTEgJVRWAWFnZFUKAAAAQ29tbWVyY2lhbFYBZ2MBZFUKAAAAQ29tbWVyY2lhbGMCAAAAYgAAAAAAAPh/ZFUKAAAAQ29tbWVyY2lhbFYBYWMDAAAAYwFWAWZjVQEAAABTFQAAAFRWAWFWAWZnVQEAAABTVgFnYwBhYxj8//9ibSHOoekVxj9kVQcAAAAxNywyNS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nY7i6fbKso/ZFUHAAAAMjAsNDQgJVRWAWFnZFULAAAAUmVzaWRlbnRpYWxWAWdjAWRVCwAAAFJlc2lkZW50aWFsYwQAAABiAAAAAAAA+H9kVQsAAABSZXNpZGVudGlhbFYBYWMDAAAAYwFWAWZjVQEAAABTDAAAAFRWAWFWAWZnVQEAAABTVgFnYwBhYxj8//9ibtyJ1G51wz9kVQcAAAAxNSwyMCAlVFYBYWdkVQoAAABDb21tZXJjaWFsVgFnYwFkVQoAAABDb21tZXJjaWFsYwIAAABiAAAAAAAA+H9kVQoAAABDb21tZXJjaWFsVgFhYwMAAABjAVYBZmNVAQAAAFMWAAAAVFYBYVYBZmdVAQAAAFNWAWdjAGFjGPz//2ICfAVMs9WqP2RVBgAAADUsMjQ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JAzgv0YXy1P2RVBgAAADgsMzkgJVRWAWFnZFULAAAAUmVzaWRlbnRpYWxWAWdjAWRVCwAAAFJlc2lkZW50aWFsYwQAAABiAAAAAAAA+H9kVQsAAABSZXNpZGVudGlhbFYBYWMDAAAAYwFWAWZjVQEAAABTDQAAAFRWAWFWAWZnVQEAAABTVgFnYwBhYxj8//9i9yntnVADqT9kVQYAAAA0LDg5ICVUVgFhZ2RVCgAAAENvbW1lcmNpYWxWAWdjAWRVCgAAAENvbW1lcmNpYWxjAgAAAGIAAAAAAAD4f2RVCgAAAENvbW1lcmNpYWxWAWFjAwAAAGMBVgFmY1UBAAAAUxcAAABUVgFhVgFmZ1UBAAAAU1YBZ2MAYWMY/P//YpxyKkpz9aE/ZFUGAAAAMyw1MS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r0RX7TSt7Y/ZFUGAAAAOCw4NyAlVFYBYWdkVQsAAABSZXNpZGVudGlhbFYBZ2MBZFULAAAAUmVzaWRlbnRpYWxjBAAAAGIAAAAAAAD4f2RVCwAAAFJlc2lkZW50aWFsVgFhYwMAAABjAVYBZmNVAQAAAFMOAAAAVFYBYVYBZmdVAQAAAFNWAWdjAGFjGPz//2KplwFPEVmqP2RVBgAAADUsMTUgJVRWAWFnZFUKAAAAQ29tbWVyY2lhbFYBZ2MBZFUKAAAAQ29tbWVyY2lhbGMCAAAAYgAAAAAAAPh/ZFUKAAAAQ29tbWVyY2lhbFYBYWMDAAAAYwFWAWZjVQEAAABTGAAAAFRWAWFWAWZnVQEAAABTVgFnYwBhYxj8//9i1Yu8GZQWoz9kVQYAAAAzLDczICVUVgFhVGMCAAAAYwFWAWFWAWFWAWFWAWFnZFUFAAAAVHlyb2xWAWdjAWRVBQAAAFR5cm9sYwcAAABiAAAAAAAA+H9kVQUAAABUeXJvbFYBZmdVAwAAAFNnZFULAAAATUFUQ0hFU19BTExWAWdjAWRVCwAAAE1BVENIRVNfQUxMY5z///9iAAAAAAAA+H9kVQsAAABNQVRDSEVTX0FMTFYBYWMDAAAAYwFWAWZjVQEAAABTBQAAAFRWAWFWAWZnVQEAAABTVgFnYwBhYxj8//9igYKgUQnMtz9kVQYAAAA5LDMwICVUVgFhZ2RVCwAAAFJlc2lkZW50aWFsVgFnYwFkVQsAAABSZXNpZGVudGlhbGMEAAAAYgAAAAAAAPh/ZFULAAAAUmVzaWRlbnRpYWxWAWFjAwAAAGMBVgFmY1UBAAAAUw8AAABUVgFhVgFmZ1UBAAAAU1YBZ2MAYWMY/P//YrTNjacOCKo/ZFUGAAAANSwwOCAlVFYBYWdkVQoAAABDb21tZXJjaWFsVgFnYwFkVQoAAABDb21tZXJjaWFsYwIAAABiAAAAAAAA+H9kVQoAAABDb21tZXJjaWFsVgFhYwMAAABjAVYBZmNVAQAAAFMZAAAAVFYBYVYBZmdVAQAAAFNWAWdjAGFjGPz//2JlN7P7A5ClP2RVBgAAADQsMjEgJVRWAWFUYwIAAABjAVYBYVYBYVYBYVYBYWdkVQYAAABTdHlyaWFWAWdjAWRVBgAAAFN0eXJpYWMGAAAAYgAAAAAAAPh/ZFUGAAAAU3R5cmlhVgFmZ1UDAAAAU2dkVQsAAABNQVRDSEVTX0FMTFYBZ2MBZFULAAAATUFUQ0hFU19BTExjnP///2IAAAAAAAD4f2RVCwAAAE1BVENIRVNfQUxMVgFhYwMAAABjAVYBZmNVAQAAAFMGAAAAVFYBYVYBZmdVAQAAAFNWAWdjAGFjGPz//2L8fFzLs1m5P2RVBgAAADksOTAgJVRWAWFnZFULAAAAUmVzaWRlbnRpYWxWAWdjAWRVCwAAAFJlc2lkZW50aWFsYwQAAABiAAAAAAAA+H9kVQsAAABSZXNpZGVudGlhbFYBYWMDAAAAYwFWAWZjVQEAAABTEAAAAFRWAWFWAWZnVQEAAABTVgFnYwBhYxj8//9iS/Kkw292oz9kVQYAAAAzLDgwICVUVgFhZ2RVCgAAAENvbW1lcmNpYWxWAWdjAWRVCgAAAENvbW1lcmNpYWxjAgAAAGIAAAAAAAD4f2RVCgAAAENvbW1lcmNpYWxWAWFjAwAAAGMBVgFmY1UBAAAAUxoAAABUVgFhVgFmZ1UBAAAAU1YBZ2MAYWMY/P//YroHFNP3PK8/ZFUGAAAANiwxMC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r7Y5JcSgrE/ZFUGAAAANiw4NCAlVFYBYWdkVQsAAABSZXNpZGVudGlhbFYBZ2MBZFULAAAAUmVzaWRlbnRpYWxjBAAAAGIAAAAAAAD4f2RVCwAAAFJlc2lkZW50aWFsVgFhYwMAAABjAVYBZmNVAQAAAFMRAAAAVFYBYVYBZmdVAQAAAFNWAWdjAGFjGPz//2Kc1q40O4CoP2RVBgAAADQsNzkgJVRWAWFnZFUKAAAAQ29tbWVyY2lhbFYBZ2MBZFUKAAAAQ29tbWVyY2lhbGMCAAAAYgAAAAAAAPh/ZFUKAAAAQ29tbWVyY2lhbFYBYWMDAAAAYwFWAWZjVQEAAABTGwAAAFRWAWFWAWZnVQEAAABTVgFnYwBhYxj8//9iobU19tMHlT9kVQYAAAAyLDA1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PsKsFZUCnT9kVQYAAAAyLDgzICVUVgFhZ2RVCwAAAFJlc2lkZW50aWFsVgFnYwFkVQsAAABSZXNpZGVudGlhbGMEAAAAYgAAAAAAAPh/ZFULAAAAUmVzaWRlbnRpYWxWAWFjAwAAAGMBVgFmY1UBAAAAUxIAAABUVgFhVgFmZ1UBAAAAU1YBZ2MAYWMY/P//Yk/mAF9RB5M/ZFUGAAAAMSw4NiAlVFYBYWdkVQoAAABDb21tZXJjaWFsVgFnYwFkVQoAAABDb21tZXJjaWFsYwIAAABiAAAAAAAA+H9kVQoAAABDb21tZXJjaWFsVgFhYwMAAABjAVYBZmNVAQAAAFMcAAAAVFYBYVYBZmdVAQAAAFNWAWdjAGFjGPz//2LUt1dth/aDP2RVBgAAADAsOTc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KQ8CQ9LbuiP2RVBgAAADMsNjYgJVRWAWFnZFULAAAAUmVzaWRlbnRpYWxWAWdjAWRVCwAAAFJlc2lkZW50aWFsYwQAAABiAAAAAAAA+H9kVQsAAABSZXNpZGVudGlhbFYBYWMDAAAAYwFWAWZjVQEAAABTEwAAAFRWAWFWAWZnVQEAAABTVgFnYwBhYxj8//9i/gNGAVjjmT9kVQYAAAAyLDUzICVUVgFhZ2RVCgAAAENvbW1lcmNpYWxWAWdjAWRVCgAAAENvbW1lcmNpYWxjAgAAAGIAAAAAAAD4f2RVCgAAAENvbW1lcmNpYWxWAWFjAwAAAGMBVgFmY1UBAAAAUx0AAABUVgFhVgFmZ1UBAAAAU1YBZ2MAYWMY/P//Ymu6B/IEJoc/ZFUGAAAAMSwxMy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I5LzEyLzIwMjNWAWdjAGFjGPz//2IAAAAAQNPWQGRVCgAAADI5LzEyLzIwMjN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yOS8xMi8yMDIzVgFnYwBhYxj8//9iAAAAAEDT1kBkVQoAAAAyOS8xMi8yMDIz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FAgBWAWFkVbc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g5IiBkYXRhTGF5b3V0PSJtaW5pbWFsIiBncmFuZFRvdGFsPSJmYWxzZSIgaXNJbmRleGVkPSJ0cnVlIiBjb250ZW50S2V5PSJPWVpLU1ZINlpXVFdHVU5GRUxBQUQyVVVCVk5TN0JNMyI+PCFbQ0RBVEFbLTEwMCwyMzM3My4wLC0xMDAsMS4wCi0xMDAsMjMzNzMuMCw5LDAuMjk3NjA3OTI0NzAxMTEyMzYKLTEwMCwyMzM3My4wLDMsMC4yMDQ0MzI5MjMxMzQzNTg2MgotMTAwLDIzMzczLjAsOCwwLjA4MzkyOTE3ODMxNTcwNzQ1Ci0xMDAsMjMzNzMuMCw1LDAuMDg4NzQyNDE3MzY5ODIxMgotMTAwLDIzMzczLjAsNywwLjA5Mjk1NzA5ODQxNTgxNzkxCi0xMDAsMjMzNzMuMCw2LDAuMDk5MDI0OTk4ODA2NzE1NQotMTAwLDIzMzczLjAsMSwwLjA2ODM5MTAwMDgyNzI5Mjk2Ci0xMDAsMjMzNzMuMCwwLDAuMDI4MzMwMTYzNDI5MTkwODA2Ci0xMDAsMjMzNzMuMCwxMCwwLjAzNjU4NDI5NDk5OTk4NDA2CjQsMjMzNzMuMCwtMTAwLDAuNTU3OTcyNjA3MTAxNDQwMQo0LDIzMzczLjAsOSwwLjEyNTA2NDIwNDQ0OTYwNjk1CjQsMjMzNzMuMCwzLDAuMTUyMDIxMjY4NjMzNDM2Mwo0LDIzMzczLjAsOCwwLjA0ODg1MzQxNTc1NDQzOTk2CjQsMjMzNzMuMCw1LDAuMDUxNDYwNzgxOTUwMjk2NDE1CjQsMjMzNzMuMCw3LDAuMDUwODQyNzIxODk0NjA2OTUKNCwyMzM3My4wLDYsMC4wMzgwMTI5NzQzODg0NjkyNTUKNCwyMzM3My4wLDEsMC4wNDc4NTMzMjY5NzAxMjQ4Nwo0LDIzMzczLjAsMCwwLjAxODU4MjYwMjkwNDg0ODQyCjQsMjMzNzMuMCwxMCwwLjAyNTI4MTMxMDE1NTYwOTI5OAoyLDIzMzczLjAsLTEwMCwwLjQ0MjAyNzM5Mjg5ODU2MzQ2CjIsMjMzNzMuMCw5LDAuMTcyNTQzNzIwMjUxNTA2OQoyLDIzMzczLjAsMywwLjA1MjQxMTY1NDUwMDkyMjEyNQoyLDIzMzczLjAsOCwwLjAzNTA3NTc2MjU2MTI2NzYyNgoyLDIzMzczLjAsNSwwLjAzNzI4MTYzNTQxOTUyNDgyCjIsMjMzNzMuMCw3LDAuMDQyMTE0Mzc2NTIxMjExMTIKMiwyMzM3My4wLDYsMC4wNjEwMTIwMjQ0MTgyNDYzNAoyLDIzMzczLjAsMSwwLjAyMDUzNzY3Mzg1NzE2Nzk4NQoyLDIzMzczLjAsMCwwLjAwOTc0NzU2MDUyNDM0MjM3CjIsMjMzNzMuMCwxMCwwLjAxMTMwMjk4NDg0NDM3NDgy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BAAAAYwBjAF1FTkRfUkMr</data>
</ReportState>
</file>

<file path=customXml/item37.xml><?xml version="1.0" encoding="utf-8"?>
<ReportState xmlns="sas.reportstate">
  <data type="reportstate">Q0VDU19TVEFSVFtWAWdVAAAAAFNUXUVORF9DRUNTKys=</data>
</ReportState>
</file>

<file path=customXml/item38.xml><?xml version="1.0" encoding="utf-8"?>
<ReportState xmlns="sas.reportstate">
  <data type="reportstate">UkNfU1RBUlRbVgVnZ1VjAgAAAFNnYwIAAABjAAAAAGRVBgAAAHZlMzU0MGRVAAAAAGMAAAAAZ5lmVQEAAABTVgFnmGRVBgAAAGJpODU4NWRVEgAAAFJlZmluYW5jaW5nIE1hcmtlcmFWAWdjAWRVAgAAADcxYxj8//9iAAAAAAAA+H9kVQIAAAA3MWMBAAAAVGMIAAAAYWMAZ2MCAAAAYwAAAABkVQUAAAB2ZTcyM2RVAAAAAGMAAAAAZ5lmVQEAAABTVgFnmGRVBgAAAGJpMTY4NGRVDAAAAEN1dCBPZmYgRGF0ZWFWAWdjAGFjGPz//2IAAAAAQNPWQGRVCgAAADI5LzEyLzIwMjN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BA09ZAAAAAAEDT1kAAAAAAQNPWQAAAAABA09ZAAAAAAEDT1kAAAAAAQNPWQAAAAABA09ZAAAAAAEDT1kAAAAAAQNP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1ho9UDaNN8/DkyF35Jl4D/rcq8DaI3hP+ARXaSwcss/wlwwtXdh1T9lGqH4L+XcP1Dfxu6Be9E/KHa0E1zTxj9UVgFhYwIAAABiCQAAAGIAAAAAAAD4f2IAAAAAAAD4f2IAAAAAAAD4f2IAAAAAAAD4f2IAAAAAAAD4f2FjAGMAYwBjAVRnoGZjVQkAAABTAAAAAAAAAAAAVFYBZWNVAAAAAFNUYVYBYWMJAAAAYgkAAABjAWMAYgAAAAAAAAAAVgFhVgFhVgNnZ2RVBgAAAGRkMTI1N1YBYVYBZmdVAQAAAFNnZFUKAAAAMjkvMTIvMjAyM1YBZ2MAYWMY/P//YgAAAABA09ZAZFUKAAAAMjkvMTIvMjAyM1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63KvA2iN4T9kVQcAAAA1NCw4NSAlVFYBYWdkVQoAAABDb21tZXJjaWFsVgFnYwFkVQoAAABDb21tZXJjaWFsYwAAAABiAAAAAAAA+H9kVQoAAABDb21tZXJjaWFsVgFhYwMAAABjAVYBZmNVAQAAAFMGAAAAVFYBYVYBZmdVAQAAAFNWAWdjAGFjGPz//2JlGqH4L+XcP2RVBwAAADQ1LDE1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WGj1QNo03z9kVQcAAAA0OCw3NiAlVFYBYWdkVQsAAABSZXNpZGVudGlhbFYBZ2MBZFULAAAAUmVzaWRlbnRpYWxjAwAAAGIAAAAAAAD4f2RVCwAAAFJlc2lkZW50aWFsVgFhYwMAAABjAVYBZmNVAQAAAFMEAAAAVFYBYVYBZmdVAQAAAFNWAWdjAGFjGPz//2LgEV2ksHLLP2RVBwAAADIxLDQ0ICVUVgFhZ2RVCgAAAENvbW1lcmNpYWxWAWdjAWRVCgAAAENvbW1lcmNpYWxjAAAAAGIAAAAAAAD4f2RVCgAAAENvbW1lcmNpYWxWAWFjAwAAAGMBVgFmY1UBAAAAUwcAAABUVgFhVgFmZ1UBAAAAU1YBZ2MAYWMY/P//YlDfxu6Be9E/ZFUHAAAAMjcsMzI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IOTIXfkmXgP2RVBwAAADUxLDI0ICVUVgFhZ2RVCwAAAFJlc2lkZW50aWFsVgFnYwFkVQsAAABSZXNpZGVudGlhbGMDAAAAYgAAAAAAAPh/ZFULAAAAUmVzaWRlbnRpYWxWAWFjAwAAAGMBVgFmY1UBAAAAUwUAAABUVgFhVgFmZ1UBAAAAU1YBZ2MAYWMY/P//YsJcMLV3YdU/ZFUHAAAAMzMsNDEgJVRWAWFnZFUKAAAAQ29tbWVyY2lhbFYBZ2MBZFUKAAAAQ29tbWVyY2lhbGMAAAAAYgAAAAAAAPh/ZFUKAAAAQ29tbWVyY2lhbFYBYWMDAAAAYwFWAWZjVQEAAABTCAAAAFRWAWFWAWZnVQEAAABTVgFnYwBhYxj8//9iKHa0E1zTxj9kVQcAAAAxNyw4My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yOS8xMi8yMDIzVgFnYwBhYxj8//9iAAAAAEDT1kBkVQoAAAAyOS8xMi8yMDIz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jkvMTIvMjAyM1YBZ2MAYWMY/P//YgAAAABA09ZAZFUKAAAAMjkvMTIvMjAyM1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c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3IiBkYXRhTGF5b3V0PSJtaW5pbWFsIiBncmFuZFRvdGFsPSJmYWxzZSIgaXNJbmRleGVkPSJ0cnVlIiBjb250ZW50S2V5PSJMVUY3N08zU0pGV0VNQVA0S0YzQklYRjdBQVJRRTRVRCI+PCFbQ0RBVEFbLTEwMCwyMzM3My4wLC0xMDAsMS4wCi0xMDAsMjMzNzMuMCwyLDAuNDg3NjAwODYzODcyNjc2NTQKLTEwMCwyMzM3My4wLDEsMC41MTIzOTkxMzYxMjczMjk5CjMsMjMzNzMuMCwtMTAwLDAuNTQ4NTExNTExOTkxNDQ3MwozLDIzMzczLjAsMiwwLjIxNDQzNzU2MTI3ODk1NTA4CjMsMjMzNzMuMCwxLDAuMzM0MDczOTUwNzEyNDkwMjQKMCwyMzM3My4wLC0xMDAsMC40NTE0ODg0ODgwMDg1NTU5NQowLDIzMzczLjAsMiwwLjI3MzE2MzMwMjU5MzcyMDEKMCwyMzM3My4wLDEsMC4xNzgzMjUxODU0MTQ4MzU3Nw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39.xml><?xml version="1.0" encoding="utf-8"?>
<ReportState xmlns="sas.reportstate">
  <data type="reportstate">Q0VDU19TVEFSVFtWAWdVAAAAAFNUXUVORF9DRUNTKys=</data>
</ReportState>
</file>

<file path=customXml/item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3LTEzVDEwOjM1OjE0LjM3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zIiBhdmFpbGFibGVSb3dDb3VudD0iMjMiIHNpemU9IjE4NCIgZGF0YUxheW91dD0ibWluaW1hbCIgZ3JhbmRUb3RhbD0iZmFsc2UiIGlzSW5kZXhlZD0iZmFsc2UiIGNvbnRlbnRLZXk9IkRGTENUTFZQSFVPUkJTSlI2NUFXN1ZXQjdPN0wzRVlMIj4KICAgICAgICAgICAgICAgIDwhW0NEQVRBWzIzMjAzLjAKMjMyMDIuMAoyMzIwMS4wCjIzMTk4LjAKMjMxOTcuMAoyMzE5Ni4wCjIzMTk1LjAKMjMxOTEuMAoyMzE2MS4wCjIzMTI4LjAKMjMxMDAuMAoyMzA2OS4wCjIzMDQxLjAKMjMwMDkuMAoyMjk3OS4wCjIyOTQ5LjAKMjI5MTguMAoyMjg4OC4wCjIyODU1LjAKMjI4MjYuMAoyMjczNS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g1MDMiIGJhc2U9ImJpMjkiLz4KICAgICAgICAgICAgICAgIDxSZWxhdGlvbmFsRGF0YUl0ZW0gbmFtZT0iYmk4NTA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g1MDUiIGJhc2U9ImJpODczIi8+CiAgICAgICAgICAgICAgICA8UmVsYXRpb25hbERhdGFJdGVtIG5hbWU9ImJpODUw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g1MD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4NTA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g1MDkiIGJhc2U9ImJpMjkiLz4KICAgICAgICAgICAgICAgIDxSZWxhdGlvbmFsRGF0YUl0ZW0gbmFtZT0iYmk4NTE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ODUx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g1MT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g1MT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4NTE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ODUx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4NTE2IiBiYXNlPSJiaTEwNTkiLz4KICAgICAgICAgICAgICAgIDxSZWxhdGlvbmFsRGF0YUl0ZW0gbmFtZT0iYmk4NTE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4NTE4IiBiYXNlPSJiaTEwNTkiLz4KICAgICAgICAgICAgICAgIDxSZWxhdGlvbmFsRGF0YUl0ZW0gbmFtZT0iYmk4NTE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ODUyMCIgYmFzZT0iYmkxMDU5Ii8+CiAgICAgICAgICAgICAgICA8UmVsYXRpb25hbERhdGFJdGVtIG5hbWU9ImJpODUy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g1Mj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4NTI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ODUy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g1Mj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g1Mj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NDAxMiIgYmFzZT0iYmk0MDAzIi8+CiAgICAgICAgICAgICAgICA8UmVsYXRpb25hbERhdGFJdGVtIG5hbWU9ImJpODI0NCIgYmFzZT0iYmkxNjU1Ii8+CiAgICAgICAgICAgICAgICA8UmVsYXRpb25hbERhdGFJdGVtIG5hbWU9ImJpODUy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ODI0NC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g1MjgiIGJhc2U9ImJpMTA1OSIvPgogICAgICAgICAgICAgICAgPFJlbGF0aW9uYWxEYXRhSXRlbSBuYW1lPSJiaTg1Mj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ODUz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ODUz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4NTM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ODUz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ODUz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g1Mz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4NTM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ODUz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ODUz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g1Mz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ODU0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ODU0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ODU0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4NTQ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g1ND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g1ND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ODU0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4NTQ3IiBiYXNlPSJiaTkyNCIvPgogICAgICAgICAgICAgICAgPFJlbGF0aW9uYWxEYXRhSXRlbSBuYW1lPSJiaTg1ND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ODU0OSIgYmFzZT0iYmk5MjQiLz4KICAgICAgICAgICAgICAgIDxSZWxhdGlvbmFsRGF0YUl0ZW0gbmFtZT0iYmk4NTU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g1NTEiIGJhc2U9ImJpOTI0Ii8+CiAgICAgICAgICAgICAgICA8UmVsYXRpb25hbERhdGFJdGVtIG5hbWU9ImJpODU1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4NTU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ODU1NCIgYmFzZT0iYmk5MjQiLz4KICAgICAgICAgICAgICAgIDxSZWxhdGlvbmFsRGF0YUl0ZW0gbmFtZT0iYmk4NTU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ODU1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g1NT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ODU1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4NTU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g1NjAiIGJhc2U9ImJpMzEiLz4KICAgICAgICAgICAgICAgIDxSZWxhdGlvbmFsRGF0YUl0ZW0gbmFtZT0iYmk4NTY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g1NjIiIGJhc2U9ImJpMzEiLz4KICAgICAgICAgICAgICAgIDxSZWxhdGlvbmFsRGF0YUl0ZW0gbmFtZT0iYmk4NTY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ODU2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g1NjUiIGJhc2U9ImJpOTI0Ii8+CiAgICAgICAgICAgICAgICA8UmVsYXRpb25hbERhdGFJdGVtIG5hbWU9ImJpODU2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4NTY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4NTY4IiBiYXNlPSJiaTQzIi8+CiAgICAgICAgICAgICAgICA8UmVsYXRpb25hbERhdGFJdGVtIG5hbWU9ImJpODU2OS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1NzA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g0OTYiIGJhc2U9ImJpODQxMyIvPgogICAgICAgICAgICAgICAgPFJlbGF0aW9uYWxEYXRhSXRlbSBuYW1lPSJiaTg1NzEiIGJhc2U9ImJpNDMiLz4KICAgICAgICAgICAgICAgIDxSZWxhdGlvbmFsRGF0YUl0ZW0gbmFtZT0iYmk4NTcy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ODQ5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g1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MyxiaTg1M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NSxiaTg1MD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SxiaTg1MT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2LGJpODU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4LGJpODUx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AsYmk4NTI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gsYmk4NTI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j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M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z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k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A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T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y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z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N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T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3LGJpODU0O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5LGJpODU1M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SxiaTg1NTI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z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0LGJpODU1N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TY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Tc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k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AsYmk4NTYx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IsYmk4NTY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Q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UsYmk4NTY2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2N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Y4LGJpODU2O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c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xLGJpODU3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Tkx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E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y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1Mj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E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1Mz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w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A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MT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w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TM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MD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TM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I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I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I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I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TI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TM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E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E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E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Uz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x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x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y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y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Uy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1Mz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1Mz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TM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Uz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1Mz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TQ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U0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1ND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TQ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U0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U0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U0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U1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U1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U1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U0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U1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U1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U1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1ND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1ND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1NT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1NT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1NT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1Nj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1Nj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1Nj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1Nj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TU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U2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1Nj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U2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1Nj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TY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TY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U3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1Nz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1Nz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T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zN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ctMTN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MtMTVUMTY6MjI6NTguOTE2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E5M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NCIvPgogICAgICAgICAgICA8L0Nyb3NzdGFiU3RhdGU+CiAgICAgICAgICAgIDxDcm9zc3RhYlN0YXRlIGVsZW1lbnQ9InZlNjU5Ij4KICAgICAgICAgICAgICAgIDxWaXNpYmxlQ2VsbHMgaG9yaXpvbnRhbEluZGV4PSIwIiB2ZXJ0aWNhbEluZGV4PSIwIiBob3Jpem9udGFsQ2VsbHM9IjA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40.xml><?xml version="1.0" encoding="utf-8"?>
<ReportState xmlns="sas.reportstate">
  <data type="reportstate">UkNfU1RBUlRbVgVnZ1VjAgAAAFNnYwIAAABjAAAAAGRVBgAAAHZlMzU0MGRVAAAAAGMAAAAAZ5lmVQEAAABTVgFnmGRVBgAAAGJpODU4NmRVEgAAAFJlZmluYW5jaW5nIE1hcmtlcmFWAWdjAWRVAgAAADcxYxj8//9iAAAAAAAA+H9kVQIAAAA3MWMBAAAAVGMIAAAAYWMAZ2MCAAAAYwAAAABkVQUAAAB2ZTcyM2RVAAAAAGMAAAAAZ5lmVQEAAABTVgFnmGRVBgAAAGJpMTczNWRVDAAAAEN1dCBPZmYgRGF0ZWFWAWdjAGFjGPz//2IAAAAAQNPWQGRVCgAAADI5LzEyLzIwMjN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EDT1kAAAAAAQNPWQAAAAABA09ZAAAAAAEDT1kAAAAAAQNPWQAAAAABA09ZAAAAAAEDT1kAAAAAAQNPWQAAAAABA09ZAAAAAAEDT1kAAAAAAQNPWQAAAAABA09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3zMV+CtcwT9v1JZGs4/rP4eL3mO7QWk/63KvA2iN4T+IPTlrQ8GZP/eoVehdv+A/AAAAAAAA+H9lGqH4L+XcP1IYXBUHSLw/P1eCvKqg1T+Hi95ju0FpP1RWAWFjAgAAAGIMAAAAYgAAAAAAAPh/YgAAAAAAAPh/YgAAAAAAAPh/YgAAAAAAAPh/YgAAAAAAAPh/YWMAYwBjAGMBVGegZmNVDAAAAFMAAAAAAAAAAAAAAABUVgFlY1UAAAAAU1RhVgFhYwwAAABiDAAAAGMBYwBiAAAAAAAAAABWAWFWAWFWA2dnZFUGAAAAZGQxMzcxVgFhVgFmZ1UBAAAAU2dkVQoAAAAyOS8xMi8yMDIzVgFnYwBhYxj8//9iAAAAAEDT1kBkVQoAAAAyOS8xMi8yMDIz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Lrcq8DaI3hP2RVBwAAADU0LDg1ICVUVgFhZ2RVCgAAAENvbW1lcmNpYWxWAWdjAWRVCgAAAENvbW1lcmNpYWxjAgAAAGIAAAAAAAD4f2RVCgAAAENvbW1lcmNpYWxWAWFjAwAAAGMBVgFmY1UBAAAAUwgAAABUVgFhVgFmZ1UBAAAAU1YBZ2MAYWMY/P//YmUaofgv5dw/ZFUHAAAANDUsMTU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LfMxX4K1zBP2RVBwAAADEzLDU2ICVUVgFhZ2RVCwAAAFJlc2lkZW50aWFsVgFnYwFkVQsAAABSZXNpZGVudGlhbGMEAAAAYgAAAAAAAPh/ZFULAAAAUmVzaWRlbnRpYWxWAWFjAwAAAGMBVgFmY1UBAAAAUwUAAABUVgFhVgFmZ1UBAAAAU1YBZ2MAYWMY/P//Yog9OWtDwZk/ZFUGAAAAMiw1MiAlVFYBYWdkVQoAAABDb21tZXJjaWFsVgFnYwFkVQoAAABDb21tZXJjaWFsYwIAAABiAAAAAAAA+H9kVQoAAABDb21tZXJjaWFsVgFhYwMAAABjAVYBZmNVAQAAAFMJAAAAVFYBYVYBZmdVAQAAAFNWAWdjAGFjGPz//2JSGFwVB0i8P2RVBwAAADExLDA1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b9SWRrOP6z9kVQcAAAA4NiwxMyAlVFYBYWdkVQsAAABSZXNpZGVudGlhbFYBZ2MBZFULAAAAUmVzaWRlbnRpYWxjBAAAAGIAAAAAAAD4f2RVCwAAAFJlc2lkZW50aWFsVgFhYwMAAABjAVYBZmNVAQAAAFMGAAAAVFYBYVYBZmdVAQAAAFNWAWdjAGFjGPz//2L3qFXoXb/gP2RVBwAAADUyLDM0ICVUVgFhZ2RVCgAAAENvbW1lcmNpYWxWAWdjAWRVCgAAAENvbW1lcmNpYWxjAgAAAGIAAAAAAAD4f2RVCgAAAENvbW1lcmNpYWxWAWFjAwAAAGMBVgFmY1UBAAAAUwoAAABUVgFhVgFmZ1UBAAAAU1YBZ2MAYWMY/P//Yj9XgryqoNU/ZFUHAAAAMzMsNzkgJVRWAWFUYwIAAABjAVYBYVYBYVYBYVYBYWdkVQUAAABPdGhlclYBZ2MBZFUFAAAAT3RoZXJjAwAAAGIAAAAAAAD4f2RVBQAAAE90aGVyVgFmZ1UDAAAAU2dkVQsAAABNQVRDSEVTX0FMTFYBZ2MBZFULAAAATUFUQ0hFU19BTExjnP///2IAAAAAAAD4f2RVCwAAAE1BVENIRVNfQUxMVgFhYwMAAABjAVYBZmNVAQAAAFMDAAAAVFYBYVYBZmdVAQAAAFNWAWdjAGFjGPz//2KHi95ju0FpP2RVBgAAADAsMzEgJVRWAWFnZFULAAAAUmVzaWRlbnRpYWxWAWdjAWRVCwAAAFJlc2lkZW50aWFsYwQAAABiAAAAAAAA+H9kVQsAAABSZXNpZGVudGlhbFYBYWMDAAAAYwFWAWZjVQEAAABTBwAAAFRWAWFWAWZnVQEAAABTVgFnYwBhYxj8//9iAAAAAAAA+H9kVQEAAAAuVFYBYWdkVQoAAABDb21tZXJjaWFsVgFnYwFkVQoAAABDb21tZXJjaWFsYwIAAABiAAAAAAAA+H9kVQoAAABDb21tZXJjaWFsVgFhYwMAAABjAVYBZmNVAQAAAFMLAAAAVFYBYVYBZmdVAQAAAFNWAWdjAGFjGPz//2KHi95ju0FpP2RVBgAAADAsMzE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jkvMTIvMjAyM1YBZ2MAYWMY/P//YgAAAABA09ZAZFUKAAAAMjkvMTI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Z2RVBAAAAHJvb3RWAWFWAWZnVQEAAABTZ2RVCgAAADI5LzEyLzIwMjNWAWdjAGFjGPz//2IAAAAAQNPWQGRVCgAAADI5LzEy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ODY4VGMAYwFjAGFjQgUCAFYBYWRVAwc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IiIGF2YWlsYWJsZVJvd0NvdW50PSIxMiIgc2l6ZT0iMzcxIiBkYXRhTGF5b3V0PSJtaW5pbWFsIiBncmFuZFRvdGFsPSJmYWxzZSIgaXNJbmRleGVkPSJ0cnVlIiBjb250ZW50S2V5PSJUTDZOVUU2R1Y0V1BRN0lINjJRNVdIUkQyMlhFSVpFNSI+PCFbQ0RBVEFbLTEwMCwyMzM3My4wLC0xMDAsMS4wCi0xMDAsMjMzNzMuMCwxLDAuMTM1NjI1MzU4NzA5NTE3MjgKLTEwMCwyMzM3My4wLDAsMC44NjEyOTE1NDAwMjE0MTAyCi0xMDAsMjMzNzMuMCwzLDAuMDAzMDgzMTAxMjY5MDcxMDIzMwo0LDIzMzczLjAsLTEwMCwwLjU0ODUxMTUxMTk5MTQ0NzMKNCwyMzM3My4wLDEsMC4wMjUxNTEzMDM2OTEzMDAyOAo0LDIzMzczLjAsMCwwLjUyMzM2MDIwODMwMDE0NjIKNCwyMzM3My4wLDMsLgoyLDIzMzczLjAsLTEwMCwwLjQ1MTQ4ODQ4ODAwODU1NTk1CjIsMjMzNzMuMCwxLDAuMTEwNDc0MDU1MDE4MjE2ODYKMiwyMzM3My4wLDAsMC4zMzc5MzEzMzE3MjEyNjg0CjIsMjMzNzMuMCwzLDAuMDAzMDgzMTAxMjY5MDcxMDIzMwpdXT48L0RhdGE+PFN0cmluZ1RhYmxlIGZvcm1hdD0iQ1NWIiByb3dDb3VudD0iNSIgc2l6ZT0iNzMiIGNvbnRlbnRLZXk9IklPUElSSlNaUTdNU1BCS0Y1WlQ3VUJTQlZVSDdBWFRMIj48IVtDREFUQVsiQW1vcnRpc2luZyIKIkJ1bGxldCAvIGludGVyZXN0IG9ubHkiCiJDb21tZXJjaWFsIgoiT3RoZXIiCiJSZXNpZGVudGlhbCIKXV0+PC9TdHJpbmdUYWJsZT48L1Jlc3VsdD5WAWFjAGMAYwBjAWMAYwBjAFYBYWMBAAAAYwBjAF1FTkRfUkMr</data>
</ReportState>
</file>

<file path=customXml/item41.xml><?xml version="1.0" encoding="utf-8"?>
<ReportState xmlns="sas.reportstate">
  <data type="reportstate">Q0VDU19TVEFSVFtWAWdVAAAAAFNUXUVORF9DRUNTKys=</data>
</ReportState>
</file>

<file path=customXml/item42.xml><?xml version="1.0" encoding="utf-8"?>
<ReportState xmlns="sas.reportstate">
  <data type="reportstate">UkNfU1RBUlRbVgVnZ1VjAgAAAFNnYwIAAABjAAAAAGRVBgAAAHZlMzU0MGRVAAAAAGMAAAAAZ5lmVQEAAABTVgFnmGRVBgAAAGJpODU4N2RVEgAAAFJlZmluYW5jaW5nIE1hcmtlcmFWAWdjAWRVAgAAADcxYxj8//9iAAAAAAAA+H9kVQIAAAA3MWMBAAAAVGMIAAAAYWMAZ2MCAAAAYwAAAABkVQUAAAB2ZTcyM2RVAAAAAGMAAAAAZ5lmVQEAAABTVgFnmGRVBgAAAGJpMTYzOGRVDAAAAEN1dCBPZmYgRGF0ZWFWAWdjAGFjGPz//2IAAAAAQNPWQGRVCgAAADI5LzEyLzIwMjN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QNPWQAAAAABA09ZAAAAAAEDT1kAAAAAAQNPWQAAAAABA09ZAAAAAAEDT1kAAAAAAQNPWQAAAAABA09ZAAAAAAEDT1kAAAAAAQNPWQAAAAABA09ZAAAAAAEDT1kAAAAAAQNPWQAAAAABA09ZAAAAAAEDT1kAAAAAAQNPWQAAAAABA09ZAAAAAAEDT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thlVNICiuj+mDV67m2jVP/QYcvKkI8Y/dKOaplzExD+7mwzWhvXMP+tyrwNojeE/EatxM5Pboj9SUgFPOOTLP0Oj4o9aFrU/ljUThYYLtz8hRMrQJBO/P2Uaofgv5dw/QkScmrY0sT8uknVP/tm9P5iOAVXvMLc/bREiyDJ9sj9+807b6Ne6P1RWAWFjAgAAAGISAAAAYgAAAAAAAPh/YgAAAAAAAPh/YgAAAAAAAPh/YgAAAAAAAPh/YgAAAAAAAPh/YWMAYwBjAGMBVGegZmNVEgAAAFMAAAAAAAAAAAAAAAAAAAAAAABUVgFlY1UAAAAAU1RhVgFhYxIAAABiEgAAAGMBYwBiAAAAAAAAAABWAWFWAWFWA2dnZFUGAAAAZGQxNDAxVgFhVgFmZ1UBAAAAU2dkVQoAAAAyOS8xMi8yMDIzVgFnYwBhYxj8//9iAAAAAEDT1kBkVQoAAAAyOS8xMi8yMDIz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rcq8DaI3hP2RVBwAAADU0LDg1ICVUVgFhZ2RVCgAAAENvbW1lcmNpYWxWAWdjAWRVCgAAAENvbW1lcmNpYWxjBAAAAGIAAAAAAAD4f2RVCgAAAENvbW1lcmNpYWxWAWFjAwAAAGMBVgFmY1UBAAAAUwwAAABUVgFhVgFmZ1UBAAAAU1YBZ2MAYWMY/P//YmUaofgv5dw/ZFUHAAAANDUsMTU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K2GVU0gKK6P2RVBwAAADEwLDQwICVUVgFhZ2RVCwAAAFJlc2lkZW50aWFsVgFnYwFkVQsAAABSZXNpZGVudGlhbGMFAAAAYgAAAAAAAPh/ZFULAAAAUmVzaWRlbnRpYWxWAWFjAwAAAGMBVgFmY1UBAAAAUwcAAABUVgFhVgFmZ1UBAAAAU1YBZ2MAYWMY/P//YhGrcTOT26I/ZFUGAAAAMyw2OCAlVFYBYWdkVQoAAABDb21tZXJjaWFsVgFnYwFkVQoAAABDb21tZXJjaWFsYwQAAABiAAAAAAAA+H9kVQoAAABDb21tZXJjaWFsVgFhYwMAAABjAVYBZmNVAQAAAFMNAAAAVFYBYVYBZmdVAQAAAFNWAWdjAGFjGPz//2JCRJyatjSxP2RVBgAAADYsNzI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KmDV67m2jVP2RVBwAAADMzLDQ1ICVUVgFhZ2RVCwAAAFJlc2lkZW50aWFsVgFnYwFkVQsAAABSZXNpZGVudGlhbGMFAAAAYgAAAAAAAPh/ZFULAAAAUmVzaWRlbnRpYWxWAWFjAwAAAGMBVgFmY1UBAAAAUwgAAABUVgFhVgFmZ1UBAAAAU1YBZ2MAYWMY/P//YlJSAU845Ms/ZFUHAAAAMjEsNzkgJVRWAWFnZFUKAAAAQ29tbWVyY2lhbFYBZ2MBZFUKAAAAQ29tbWVyY2lhbGMEAAAAYgAAAAAAAPh/ZFUKAAAAQ29tbWVyY2lhbFYBYWMDAAAAYwFWAWZjVQEAAABTDgAAAFRWAWFWAWZnVQEAAABTVgFnYwBhYxj8//9iLpJ1T/7ZvT9kVQcAAAAxMSw2Ni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vQYcvKkI8Y/ZFUHAAAAMTcsMzAgJVRWAWFnZFULAAAAUmVzaWRlbnRpYWxWAWdjAWRVCwAAAFJlc2lkZW50aWFsYwUAAABiAAAAAAAA+H9kVQsAAABSZXNpZGVudGlhbFYBYWMDAAAAYwFWAWZjVQEAAABTCQAAAFRWAWFWAWZnVQEAAABTVgFnYwBhYxj8//9iQ6Pij1oWtT9kVQYAAAA4LDI0ICVUVgFhZ2RVCgAAAENvbW1lcmNpYWxWAWdjAWRVCgAAAENvbW1lcmNpYWxjBAAAAGIAAAAAAAD4f2RVCgAAAENvbW1lcmNpYWxWAWFjAwAAAGMBVgFmY1UBAAAAUw8AAABUVgFhVgFmZ1UBAAAAU1YBZ2MAYWMY/P//YpiOAVXvMLc/ZFUGAAAAOSwwNi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nSjmqZcxMQ/ZFUHAAAAMTYsMjIgJVRWAWFnZFULAAAAUmVzaWRlbnRpYWxWAWdjAWRVCwAAAFJlc2lkZW50aWFsYwUAAABiAAAAAAAA+H9kVQsAAABSZXNpZGVudGlhbFYBYWMDAAAAYwFWAWZjVQEAAABTCgAAAFRWAWFWAWZnVQEAAABTVgFnYwBhYxj8//9iljUThYYLtz9kVQYAAAA5LDAwICVUVgFhZ2RVCgAAAENvbW1lcmNpYWxWAWdjAWRVCgAAAENvbW1lcmNpYWxjBAAAAGIAAAAAAAD4f2RVCgAAAENvbW1lcmNpYWxWAWFjAwAAAGMBVgFmY1UBAAAAUxAAAABUVgFhVgFmZ1UBAAAAU1YBZ2MAYWMY/P//Ym0RIsgyfbI/ZFUGAAAANywyMi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rubDNaG9cw/ZFUHAAAAMjIsNjIgJVRWAWFnZFULAAAAUmVzaWRlbnRpYWxWAWdjAWRVCwAAAFJlc2lkZW50aWFsYwUAAABiAAAAAAAA+H9kVQsAAABSZXNpZGVudGlhbFYBYWMDAAAAYwFWAWZjVQEAAABTCwAAAFRWAWFWAWZnVQEAAABTVgFnYwBhYxj8//9iIUTK0CQTvz9kVQcAAAAxMiwxNCAlVFYBYWdkVQoAAABDb21tZXJjaWFsVgFnYwFkVQoAAABDb21tZXJjaWFsYwQAAABiAAAAAAAA+H9kVQoAAABDb21tZXJjaWFsVgFhYwMAAABjAVYBZmNVAQAAAFMRAAAAVFYBYVYBZmdVAQAAAFNWAWdjAGFjGPz//2J+807b6Ne6P2RVBwAAADEwLDQ5ICVUVgFhVGMCAAAAYwFWAWFWAWFWAWFWAWFUYwEAAABjAVYBYVYBYVYBYVYBYVRjAAAAAGMBVgFhVgFhVgFhVgFhVgFmZ1UCAAAAU2dkVRcAAABkZWZhdWx0Um93QXhpc0hpZXJhcmNoeWRVEAAAAFplaWxlbmhpZXJhcmNoaWVWAWZnVQIAAABTZ2RVBgAAAGJpMTYzOGRVDAAAAEN1dCBPZmYgRGF0ZWRVBwAAAERETU1ZWThjAAAAAGMBVgFhVgFhZ2RVBgAAAGJpMjkzMWRVGQAAAEFUVCBTZWFzb25pbmcgKGluIG1vbnRocylhYwEAAABjAVYBYVYBYVRjAAAAAGdkVQQAAAByb290VgFhVgFmZ1UBAAAAU2dkVQoAAAAyOS8xMi8yMDIzVgFnYwBhYxj8//9iAAAAAEDT1kBkVQoAAAAyOS8xMi8yMDIz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nZFUEAAAAcm9vdFYBYVYBZmdVAQAAAFNnZFUKAAAAMjkvMTIvMjAyM1YBZ2MAYWMY/P//YgAAAABA09ZAZFUKAAAAMjkvMTIvMjAyM1YBZmdVBQAAAFNnZFUOAAAAVXAgdG8gMTJtb250aHNWAWdjAWRVDgAAAFVwIHRvIDEybW9udGhzYwYAAABiAAAAAAAA+H9kVQ4AAABVcCB0byAxMm1vbnRoc1YBYWMCAAAAYwFWAWFWAWFWAWFWAWFnZFUNAAAA4omlIDYwIG1vbnRoc1YBZ2MBZFUNAAAA4omlIDYwIG1vbnRoc2MDAAAAYgAAAAAAAPh/ZFUNAAAA4omlIDYwIG1vbnRoc1YBYWMCAAAAYwFWAWFWAWFWAWFWAWFnZFUWAAAA4omlIDEyIC0g4omkIDI0IG1vbnRoc1YBZ2MBZFUWAAAA4omlIDEyIC0g4omkIDI0IG1vbnRoc2MAAAAAYgAAAAAAAPh/ZFUWAAAA4omlIDEyIC0g4omkIDI0IG1vbnRoc1YBYWMCAAAAYwFWAWFWAWFWAWFWAWFnZFUWAAAA4omlIDI0IC0g4omkIDM2IG1vbnRoc1YBZ2MBZFUWAAAA4omlIDI0IC0g4omkIDM2IG1vbnRoc2MBAAAAYgAAAAAAAPh/ZFUWAAAA4omlIDI0IC0g4omkIDM2IG1vbnRoc1YBYWMCAAAAYwFWAWFWAWFWAWFWAWFnZFUWAAAA4omlIDM2IC0g4omkIDYwIG1vbnRoc1YBZ2MBZFUWAAAA4omlIDM2IC0g4omkIDYwIG1vbnRoc2MCAAAAYgAAAAAAAPh/ZFUWAAAA4omlIDM2IC0g4omkIDYwIG1vbnRoc1YBYWMCAAAAYwFWAWFWAWFWAWFWAWFUYwEAAABjAFYBYVYBYVYBYVYBYVRjAAAAAGMAVgFhVgFhVgFhVgFhYwFnZFUaAAAAZGVmYXVsdENvbHVtbkF4aXNIaWVyYXJjaHlkVREAAABTcGFsdGVuaGllcmFyY2hpZVYBZmdVAQAAAFNnZFUGAAAAYmkxMzk2ZFUOAAAAQVRUIEFzc2V0IFR5cGVhYwEAAABjAVYBYVYBYVRjAAAAAG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jAVRjAWMAYwBiAAAAAAAAAABWAWZVAQAAAFNkVQYAAABiaTI4OThUYwBjAGMAYWNCBQIAVgFhZFUdCAAAPFJlc3VsdCByZWY9ImRkMTQ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TdHJpbmdWYXJpYWJsZSB2YXJuYW1lPSJiaTEzOTYiIGxhYmVsPSJBVFQgQXNzZXQgVHlwZSIgcmVmPSJiaTEzOTYiIGNvbHVtbj0iYzAiIHNvcnRPbj0iY3VzdG9tIiBjdXN0b21Tb3J0PSJjczYxMjAiLz48TnVtZXJpY1ZhcmlhYmxlIHZhcm5hbWU9ImJpMTYzOCIgbGFiZWw9IkN1dCBPZmYgRGF0ZSIgcmVmPSJiaTE2MzgiIGNvbHVtbj0iYzEiIGZvcm1hdD0iRERNTVlZOCIgdXNhZ2U9ImNhdGVnb3JpY2FsIi8+PFN0cmluZ1ZhcmlhYmxlIHZhcm5hbWU9ImJpMjkzMSIgbGFiZWw9IkFUVCBTZWFzb25pbmcgKGluIG1vbnRocykiIHJlZj0iYmkyOTMxIiBjb2x1bW49ImMyIiBzb3J0T249ImN1c3RvbSIgY3VzdG9tU29ydD0iY3MyOTM1Ii8+PE51bWVyaWNWYXJpYWJsZSB2YXJuYW1lPSJiaTI4OTgiIGxhYmVsPSIlIG9mIFRPVEFMIEJhbGFuY2UiIHJlZj0iYmkyODk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giIGF2YWlsYWJsZVJvd0NvdW50PSIxOCIgc2l6ZT0iNTgzIiBkYXRhTGF5b3V0PSJtaW5pbWFsIiBncmFuZFRvdGFsPSJmYWxzZSIgaXNJbmRleGVkPSJ0cnVlIiBjb250ZW50S2V5PSJIVllOQlRaUEhJT1BUSklDWkNYUjVHVlJNTkdHU01MNSI+PCFbQ0RBVEFbLTEwMCwyMzM3My4wLC0xMDAsMS4wCi0xMDAsMjMzNzMuMCw2LDAuMTA0MDQyMDY1NDA3MjQ4MTEKLTEwMCwyMzM3My4wLDMsMC4zMzQ1MDk3ODU2MjkyNDYxNgotMTAwLDIzMzczLjAsMCwwLjE3Mjk2Mjc3ODQ1NTQzNDk1Ci0xMDAsMjMzNzMuMCwxLDAuMTYyMjQyNDkwMTQ4MTk4MTQKLTEwMCwyMzM3My4wLDIsMC4yMjYyNDI4ODAzNTk4NzQ3CjUsMjMzNzMuMCwtMTAwLDAuNTQ4NTExNTExOTkxNDQ3Mwo1LDIzMzczLjAsNiwwLjAzNjgzMTQ3NDMzMjYwNjQ4CjUsMjMzNzMuMCwzLDAuMjE3OTAyMjIwMzIyMzYwNDUKNSwyMzM3My4wLDAsMC4wODIzNzIzNDEyNzgzMTI2NQo1LDIzMzczLjAsMSwwLjA5MDAxOTYxNDY4NjAzMzc4CjUsMjMzNzMuMCwyLDAuMTIxMzg1ODYxMzcyMTMzMjcKNCwyMzM3My4wLC0xMDAsMC40NTE0ODg0ODgwMDg1NTU5NQo0LDIzMzczLjAsNiwwLjA2NzIxMDU5MTA3NDY0MTkyCjQsMjMzNzMuMCwzLDAuMTE2NjA3NTY1MzA2ODg2NTEKNCwyMzM3My4wLDAsMC4wOTA1OTA0MzcxNzcxMjIxMgo0LDIzMzczLjAsMSwwLjA3MjIyMjg3NTQ2MjE2NDczCjQsMjMzNzMuMCwyLDAuMTA0ODU3MDE4OTg3NzQy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43.xml><?xml version="1.0" encoding="utf-8"?>
<ReportState xmlns="sas.reportstate">
  <data type="reportstate">Q0VDU19TVEFSVFtWAWdVAAAAAFNUXUVORF9DRUNTKys=</data>
</ReportState>
</file>

<file path=customXml/item44.xml><?xml version="1.0" encoding="utf-8"?>
<ReportState xmlns="sas.reportstate">
  <data type="reportstate">UkNfU1RBUlRbVgVnZ1VjAgAAAFNnYwIAAABjAAAAAGRVBgAAAHZlMzU0MGRVAAAAAGMAAAAAZ5lmVQEAAABTVgFnmGRVBgAAAGJpODU5N2RVEgAAAFJlZmluYW5jaW5nIE1hcmtlcmFWAWdjAWRVAgAAADcxYxj8//9iAAAAAAAA+H9kVQIAAAA3MWMBAAAAVGMIAAAAYWMAZ2MCAAAAYwAAAABkVQUAAAB2ZTcyM2RVAAAAAGMAAAAAZ5lmVQEAAABTVgFnmGRVBgAAAGJpMjQzOGRVDAAAAEN1dCBPZmYgRGF0ZWFWAWdjAGFjGPz//2IAAAAAQNPWQGRVCgAAADI5LzEyLzIwMjNjAQAAAFRjCAAAAGFjAFRWAWZVAwAAAFNkVQYAAABiaTI0NTlkVQYAAABiaTI0MzhkVQYAAABiaTI0NTVUVgFhVgFnZFUGAAAAZGQyNDQ0VgFmVQsAAABTZFUOAAAAMTk4MjgwMzk0ODMxMjJkVQ4AAAAxOTgyODAzOTQ4MzEzMGRVDgAAADE5ODI4MDM5NDgzMTQ5ZFUOAAAAMTk4MjgxNDI3NTA2NzdkVQ4AAAAxOTgyODQ0OTY5NzAwNGRVDgAAADE5ODI4NTYwNzAxNDYzZFUOAAAAMTk4Mjk1MTMyNDMxMjZkVQ4AAAAxOTg0MDMxNzIzNDg2M2RVDgAAADE5ODgyMjU1NzMwNTA5ZFUOAAAAMTk4ODM5NDE3Mzc3NDNkVQsAAABSZXNpZGVudGlhbFRWAWZnVQUAAABTVgFnwGMAAAAAZFUGAAAAYmkyNDM4ZFUMAAAAQ3V0IE9mZiBEYXRlZFUHAAAARERNTVlZOGMYAAAAVgFmY1UMAAAAUwAAAABA09ZAAAAAAEDT1kAAAAAAQNPWQAAAAABA09ZAAAAAAEDT1kAAAAAAQNPWQAAAAABA09ZAAAAAAEDT1kAAAAAAQNPWQAAAAABA09ZAAAAAAEDT1kAAAAAAQNP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BgAAAAgAAAAFAAAACQAAAAQAAAADAAAABwAAAAAAAAACAAAAAQAAAJ3///9UYwEAAABiDAAAAGIAAAAAAAD4f2IAAAAAAAD4f2IAAAAAAAD4f2IAAAAAAAD4f2IAAAAAAAD4f2FjAGMAYwBjAVYBZ8BjAAAAAGRVBgAAAGJpMjUxMWRVEgAAAFRPVEFMIExvYW4gQmFsYW5jZWRVCQAAAENPTU1BMTIuMmMYAAAAVgFmY1UMAAAAU1QLLAeO/A5C16NwLXJ7ZEG4HoVLTX5kQQrXo/ihqmRB7FG47of3ZUHD9SisUTtoQY/C9RBJ/2hBUrgerXHga0EfhetBWxhtQUjheriNI3JBpHA9JpovfUF2kPmecLUOQlRWAWFjAgAAAGIMAAAAYgAAAAAAAPh/YgAAAAAAAPh/YgAAAAAAAPh/YgAAAAAAAPh/YgAAAAAAAPh/YWMAYwBjAGMBVgFnwGMAAAAAZFUGAAAAYmkyNTA1ZFUSAAAAJSBvZiBUT1RBTCBCYWxhbmNlZFULAAAAUEVSQ0VOVDEyLjJjGAAAAFYBZmNVDAAAAFMAAAAAAADwP/areK/wJkU/qdgTt+MpRT9NY8qQq1dFPwwbSdR0r0Y/85/yCTUGST/2Gg46ldBJP2kIwPHZyUw/oQTqHfcLTj8rpa1tbbtSP8DOEaT4I14/l03vKI+27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jkvMTIvMjAyM1YBZ2MAYWMY/P//YgAAAABA09ZAZFUKAAAAMjkvMTIvMjAyM1YBZmdVAQAAAFNnZFULAAAAUmVzaWRlbnRpYWxWAWdjAWRVCwAAAFJlc2lkZW50aWFsYwoAAABiAAAAAAAA+H9kVQsAAABSZXNpZGVudGlhbFYBYWMDAAAAYwFWAWZjVQEAAABTAAAAAFRWAWFWAWZnVQIAAABTVgFnYwBhYxj8//9iVAssB478DkJkVRQAAAAxNsKgNjM1wqA3NzPCoDE1Nyw1MVYBZ2MAYWMY/P//YgAAAAAAAPA/ZFUIAAAAMTAwLDAwICVUVgFhVGMCAAAAYwFWAWFWAWFWAWFWAWFUYwEAAABjAVYBYVYBYVYBYVYBYWdkVQ4AAAAxOTgyOTUxMzI0MzEyNlYBZ2MBZFUOAAAAMTk4Mjk1MTMyNDMxMjZjBgAAAGIAAAAAAAD4f2RVDgAAADE5ODI5NTEzMjQzMTI2VgFmZ1UBAAAAU2dkVQoAAAAyOS8xMi8yMDIzVgFnYwBhYxj8//9iAAAAAEDT1kBkVQoAAAAyOS8xMi8yMDIzVgFmZ1UBAAAAU2dkVQsAAABSZXNpZGVudGlhbFYBZ2MBZFULAAAAUmVzaWRlbnRpYWxjCgAAAGIAAAAAAAD4f2RVCwAAAFJlc2lkZW50aWFsVgFhYwMAAABjAVYBZmNVAQAAAFMBAAAAVFYBYVYBZmdVAgAAAFNWAWdjAGFjGPz//2LXo3AtcntkQWRVDwAAADEwwqA3MzjCoDU3Nyw0MlYBZ2MAYWMY/P//YvareK/wJkU/ZFUGAAAAMCwwNiAlVFYBYVRjAgAAAGMBVgFhVgFhVgFhVgFhVGMBAAAAYwFWAWFWAWFWAWFWAWFnZFUOAAAAMTk4ODIyNTU3MzA1MDlWAWdjAWRVDgAAADE5ODgyMjU1NzMwNTA5YwgAAABiAAAAAAAA+H9kVQ4AAAAxOTg4MjI1NTczMDUwOVYBZmdVAQAAAFNnZFUKAAAAMjkvMTIvMjAyM1YBZ2MAYWMY/P//YgAAAABA09ZAZFUKAAAAMjkvMTIvMjAyM1YBZmdVAQAAAFNnZFULAAAAUmVzaWRlbnRpYWxWAWdjAWRVCwAAAFJlc2lkZW50aWFsYwoAAABiAAAAAAAA+H9kVQsAAABSZXNpZGVudGlhbFYBYWMDAAAAYwFWAWZjVQEAAABTAgAAAFRWAWFWAWZnVQIAAABTVgFnYwBhYxj8//9iuB6FS01+ZEFkVQ8AAAAxMMKgNzQ0wqA0MjYsMzZWAWdjAGFjGPz//2Kp2BO34ylFP2RVBgAAADAsMDYgJVRWAWFUYwIAAABjAVYBYVYBYVYBYVYBYVRjAQAAAGMBVgFhVgFhVgFhVgFhZ2RVDgAAADE5ODI4NTYwNzAxNDYzVgFnYwFkVQ4AAAAxOTgyODU2MDcwMTQ2M2MFAAAAYgAAAAAAAPh/ZFUOAAAAMTk4Mjg1NjA3MDE0NjNWAWZnVQEAAABTZ2RVCgAAADI5LzEyLzIwMjNWAWdjAGFjGPz//2IAAAAAQNPWQGRVCgAAADI5LzEyLzIwMjNWAWZnVQEAAABTZ2RVCwAAAFJlc2lkZW50aWFsVgFnYwFkVQsAAABSZXNpZGVudGlhbGMKAAAAYgAAAAAAAPh/ZFULAAAAUmVzaWRlbnRpYWxWAWFjAwAAAGMBVgFmY1UBAAAAUwMAAABUVgFhVgFmZ1UCAAAAU1YBZ2MAYWMY/P//YgrXo/ihqmRBZFUPAAAAMTDCoDgzNcKgMjE1LDc3VgFnYwBhYxj8//9iTWPKkKtXRT9kVQYAAAAwLDA3ICVUVgFhVGMCAAAAYwFWAWFWAWFWAWFWAWFUYwEAAABjAVYBYVYBYVYBYVYBYWdkVQ4AAAAxOTg4Mzk0MTczNzc0M1YBZ2MBZFUOAAAAMTk4ODM5NDE3Mzc3NDNjCQAAAGIAAAAAAAD4f2RVDgAAADE5ODgzOTQxNzM3NzQzVgFmZ1UBAAAAU2dkVQoAAAAyOS8xMi8yMDIzVgFnYwBhYxj8//9iAAAAAEDT1kBkVQoAAAAyOS8xMi8yMDIzVgFmZ1UBAAAAU2dkVQsAAABSZXNpZGVudGlhbFYBZ2MBZFULAAAAUmVzaWRlbnRpYWxjCgAAAGIAAAAAAAD4f2RVCwAAAFJlc2lkZW50aWFsVgFhYwMAAABjAVYBZmNVAQAAAFMEAAAAVFYBYVYBZmdVAgAAAFNWAWdjAGFjGPz//2LsUbjuh/dlQWRVDwAAADExwqA1MTbCoDk5MSw0NlYBZ2MAYWMY/P//YgwbSdR0r0Y/ZFUGAAAAMCwwNyAlVFYBYVRjAgAAAGMBVgFhVgFhVgFhVgFhVGMBAAAAYwFWAWFWAWFWAWFWAWFnZFUOAAAAMTk4Mjg0NDk2OTcwMDRWAWdjAWRVDgAAADE5ODI4NDQ5Njk3MDA0YwQAAABiAAAAAAAA+H9kVQ4AAAAxOTgyODQ0OTY5NzAwNFYBZmdVAQAAAFNnZFUKAAAAMjkvMTIvMjAyM1YBZ2MAYWMY/P//YgAAAABA09ZAZFUKAAAAMjkvMTIvMjAyM1YBZmdVAQAAAFNnZFULAAAAUmVzaWRlbnRpYWxWAWdjAWRVCwAAAFJlc2lkZW50aWFsYwoAAABiAAAAAAAA+H9kVQsAAABSZXNpZGVudGlhbFYBYWMDAAAAYwFWAWZjVQEAAABTBQAAAFRWAWFWAWZnVQIAAABTVgFnYwBhYxj8//9iw/UorFE7aEFkVQ8AAAAxMsKgNzA0wqAzOTcsMzhWAWdjAGFjGPz//2Lzn/IJNQZJP2RVBgAAADAsMDggJVRWAWFUYwIAAABjAVYBYVYBYVYBYVYBYVRjAQAAAGMBVgFhVgFhVgFhVgFhZ2RVDgAAADE5ODI4MTQyNzUwNjc3VgFnYwFkVQ4AAAAxOTgyODE0Mjc1MDY3N2MDAAAAYgAAAAAAAPh/ZFUOAAAAMTk4MjgxNDI3NTA2NzdWAWZnVQEAAABTZ2RVCgAAADI5LzEyLzIwMjNWAWdjAGFjGPz//2IAAAAAQNPWQGRVCgAAADI5LzEyLzIwMjNWAWZnVQEAAABTZ2RVCwAAAFJlc2lkZW50aWFsVgFnYwFkVQsAAABSZXNpZGVudGlhbGMKAAAAYgAAAAAAAPh/ZFULAAAAUmVzaWRlbnRpYWxWAWFjAwAAAGMBVgFmY1UBAAAAUwYAAABUVgFhVgFmZ1UCAAAAU1YBZ2MAYWMY/P//Yo/C9RBJ/2hBZFUPAAAAMTPCoDEwNcKgNzM2LDUzVgFnYwBhYxj8//9i9hoOOpXQST9kVQYAAAAwLDA4ICVUVgFhVGMCAAAAYwFWAWFWAWFWAWFWAWFUYwEAAABjAVYBYVYBYVYBYVYBYWdkVQ4AAAAxOTg0MDMxNzIzNDg2M1YBZ2MBZFUOAAAAMTk4NDAzMTcyMzQ4NjNjBwAAAGIAAAAAAAD4f2RVDgAAADE5ODQwMzE3MjM0ODYzVgFmZ1UBAAAAU2dkVQoAAAAyOS8xMi8yMDIzVgFnYwBhYxj8//9iAAAAAEDT1kBkVQoAAAAyOS8xMi8yMDIzVgFmZ1UBAAAAU2dkVQsAAABSZXNpZGVudGlhbFYBZ2MBZFULAAAAUmVzaWRlbnRpYWxjCgAAAGIAAAAAAAD4f2RVCwAAAFJlc2lkZW50aWFsVgFhYwMAAABjAVYBZmNVAQAAAFMHAAAAVFYBYVYBZmdVAgAAAFNWAWdjAGFjGPz//2JSuB6tceBrQWRVDwAAADE0wqA2MTXCoDQzNyw0MVYBZ2MAYWMY/P//YmkIwPHZyUw/ZFUGAAAAMCwwOSAlVFYBYVRjAgAAAGMBVgFhVgFhVgFhVgFhVGMBAAAAYwFWAWFWAWFWAWFWAWFnZFUOAAAAMTk4MjgwMzk0ODMxMjJWAWdjAWRVDgAAADE5ODI4MDM5NDgzMTIyYwAAAABiAAAAAAAA+H9kVQ4AAAAxOTgyODAzOTQ4MzEyMlYBZmdVAQAAAFNnZFUKAAAAMjkvMTIvMjAyM1YBZ2MAYWMY/P//YgAAAABA09ZAZFUKAAAAMjkvMTIvMjAyM1YBZmdVAQAAAFNnZFULAAAAUmVzaWRlbnRpYWxWAWdjAWRVCwAAAFJlc2lkZW50aWFsYwoAAABiAAAAAAAA+H9kVQsAAABSZXNpZGVudGlhbFYBYWMDAAAAYwFWAWZjVQEAAABTCAAAAFRWAWFWAWZnVQIAAABTVgFnYwBhYxj8//9iH4XrQVsYbUFkVQ8AAAAxNcKgMjU0wqAyMzQsMDZWAWdjAGFjGPz//2KhBOod9wtOP2RVBgAAADAsMDkgJVRWAWFUYwIAAABjAVYBYVYBYVYBYVYBYVRjAQAAAGMBVgFhVgFhVgFhVgFhZ2RVDgAAADE5ODI4MDM5NDgzMTQ5VgFnYwFkVQ4AAAAxOTgyODAzOTQ4MzE0OWMCAAAAYgAAAAAAAPh/ZFUOAAAAMTk4MjgwMzk0ODMxNDlWAWZnVQEAAABTZ2RVCgAAADI5LzEyLzIwMjNWAWdjAGFjGPz//2IAAAAAQNPWQGRVCgAAADI5LzEyLzIwMjNWAWZnVQEAAABTZ2RVCwAAAFJlc2lkZW50aWFsVgFnYwFkVQsAAABSZXNpZGVudGlhbGMKAAAAYgAAAAAAAPh/ZFULAAAAUmVzaWRlbnRpYWxWAWFjAwAAAGMBVgFmY1UBAAAAUwkAAABUVgFhVgFmZ1UCAAAAU1YBZ2MAYWMY/P//YkjheriNI3JBZFUPAAAAMTnCoDAxOcKgOTk1LDUzVgFnYwBhYxj8//9iK6WtbW27Uj9kVQYAAAAwLDExICVUVgFhVGMCAAAAYwFWAWFWAWFWAWFWAWFUYwEAAABjAVYBYVYBYVYBYVYBYWdkVQ4AAAAxOTgyODAzOTQ4MzEzMFYBZ2MBZFUOAAAAMTk4MjgwMzk0ODMxMzBjAQAAAGIAAAAAAAD4f2RVDgAAADE5ODI4MDM5NDgzMTMwVgFmZ1UBAAAAU2dkVQoAAAAyOS8xMi8yMDIzVgFnYwBhYxj8//9iAAAAAEDT1kBkVQoAAAAyOS8xMi8yMDIzVgFmZ1UBAAAAU2dkVQsAAABSZXNpZGVudGlhbFYBZ2MBZFULAAAAUmVzaWRlbnRpYWxjCgAAAGIAAAAAAAD4f2RVCwAAAFJlc2lkZW50aWFsVgFhYwMAAABjAVYBZmNVAQAAAFMKAAAAVFYBYVYBZmdVAgAAAFNWAWdjAGFjGPz//2KkcD0mmi99QWRVDwAAADMwwqA2MDPCoDY4MiwzOVYBZ2MAYWMY/P//YsDOEaT4I14/ZFUGAAAAMCwxOCAlVFYBYVRjAgAAAGMBVgFhVgFhVgFhVgFhVGMBAAAAYwFWAWFWAWFWAWFWAWFnZFUOAAAAQWxsZSBTb25zdGlnZW5WAWdjAWRVAgAAAH5PY53///9iAAAAAAAA+H9kVQ4AAABBbGxlIFNvbnN0aWdlblYBZmdVAQAAAFNnZFUKAAAAMjkvMTIvMjAyM1YBZ2MAYWMY/P//YgAAAABA09ZAZFUKAAAAMjkvMTIvMjAyM1YBZmdVAQAAAFNnZFULAAAAUmVzaWRlbnRpYWxWAWdjAWRVCwAAAFJlc2lkZW50aWFsYwoAAABiAAAAAAAA+H9kVQsAAABSZXNpZGVudGlhbFYBYWMDAAAAYwFWAWZjVQEAAABTCwAAAFRWAWFWAWZnVQIAAABTVgFnYwBhYxj8//9idpD5nnC1DkJkVRQAAAAxNsKgNDg2wqA2MzTCoDQ2MywyMFYBZ2MAYWMY/P//YpdN7yiPtu8/ZFUHAAAAOTksMTAgJVRWAWFUYwIAAABjAVYBYVYBYVYBYVYBYVRjAQAAAGMBVgFhVgFhVgFhVgFhVGMAAAAAYwFWAWFWAWFWAWFWAWFWAWZnVQIAAABTZ2RVFwAAAGRlZmF1bHRSb3dBeGlzSGllcmFyY2h5ZFUQAAAAWmVpbGVuaGllcmFyY2hpZVYBZmdVAQAAAFNnZFUGAAAAYmkyNDU5ZFURAAAAUmVwb3J0aW5nIExvYW4gSURhYwEAAABjAVYBYVYBYVRjAAAAAGdkVQQAAAByb290VgFhVgFmZ1ULAAAAU2dkVQ4AAAAxOTgyOTUxMzI0MzEyNlYBZ2MBZFUOAAAAMTk4Mjk1MTMyNDMxMjZjBgAAAGIAAAAAAAD4f2RVDgAAADE5ODI5NTEzMjQzMTI2VgFhYwEAAABjAVYBYVYBYVYBYVYBYWdkVQ4AAAAxOTg4MjI1NTczMDUwOVYBZ2MBZFUOAAAAMTk4ODIyNTU3MzA1MDljCAAAAGIAAAAAAAD4f2RVDgAAADE5ODgyMjU1NzMwNTA5VgFhYwEAAABjAVYBYVYBYVYBYVYBYWdkVQ4AAAAxOTgyODU2MDcwMTQ2M1YBZ2MBZFUOAAAAMTk4Mjg1NjA3MDE0NjNjBQAAAGIAAAAAAAD4f2RVDgAAADE5ODI4NTYwNzAxNDYzVgFhYwEAAABjAVYBYVYBYVYBYVYBYWdkVQ4AAAAxOTg4Mzk0MTczNzc0M1YBZ2MBZFUOAAAAMTk4ODM5NDE3Mzc3NDNjCQAAAGIAAAAAAAD4f2RVDgAAADE5ODgzOTQxNzM3NzQzVgFhYwEAAABjAVYBYVYBYVYBYVYBYWdkVQ4AAAAxOTgyODQ0OTY5NzAwNFYBZ2MBZFUOAAAAMTk4Mjg0NDk2OTcwMDRjBAAAAGIAAAAAAAD4f2RVDgAAADE5ODI4NDQ5Njk3MDA0VgFhYwEAAABjAVYBYVYBYVYBYVYBYWdkVQ4AAAAxOTgyODE0Mjc1MDY3N1YBZ2MBZFUOAAAAMTk4MjgxNDI3NTA2NzdjAwAAAGIAAAAAAAD4f2RVDgAAADE5ODI4MTQyNzUwNjc3VgFhYwEAAABjAVYBYVYBYVYBYVYBYWdkVQ4AAAAxOTg0MDMxNzIzNDg2M1YBZ2MBZFUOAAAAMTk4NDAzMTcyMzQ4NjNjBwAAAGIAAAAAAAD4f2RVDgAAADE5ODQwMzE3MjM0ODYzVgFhYwEAAABjAVYBYVYBYVYBYVYBYWdkVQ4AAAAxOTgyODAzOTQ4MzEyMlYBZ2MBZFUOAAAAMTk4MjgwMzk0ODMxMjJjAAAAAGIAAAAAAAD4f2RVDgAAADE5ODI4MDM5NDgzMTIyVgFhYwEAAABjAVYBYVYBYVYBYVYBYWdkVQ4AAAAxOTgyODAzOTQ4MzE0OVYBZ2MBZFUOAAAAMTk4MjgwMzk0ODMxNDljAgAAAGIAAAAAAAD4f2RVDgAAADE5ODI4MDM5NDgzMTQ5VgFhYwEAAABjAVYBYVYBYVYBYVYBYWdkVQ4AAAAxOTgyODAzOTQ4MzEzMFYBZ2MBZFUOAAAAMTk4MjgwMzk0ODMxMzBjAQAAAGIAAAAAAAD4f2RVDgAAADE5ODI4MDM5NDgzMTMwVgFhYwEAAABjAVYBYVYBYVYBYVYBYWdkVQ4AAABBbGxlIFNvbnN0aWdlblYBZ2MBZFUCAAAAfk9jnf///2IAAAAAAAD4f2RVDgAAAEFsbGUgU29uc3RpZ2VuVgFhYwEAAABjAVYBYVYBYVYBYVYBYVRjAAAAAGMAVgFhVgFhVgFhVgFhZ2RVBAAAAHJvb3RWAWFWAWZnVQsAAABTZ2RVDgAAADE5ODI5NTEzMjQzMTI2VgFnYwFkVQ4AAAAxOTgyOTUxMzI0MzEyNmMGAAAAYgAAAAAAAPh/ZFUOAAAAMTk4Mjk1MTMyNDMxMjZWAWFjAQAAAGMBVgFhVgFhVgFhVgFhZ2RVDgAAADE5ODgyMjU1NzMwNTA5VgFnYwFkVQ4AAAAxOTg4MjI1NTczMDUwOWMIAAAAYgAAAAAAAPh/ZFUOAAAAMTk4ODIyNTU3MzA1MDlWAWFjAQAAAGMBVgFhVgFhVgFhVgFhZ2RVDgAAADE5ODI4NTYwNzAxNDYzVgFnYwFkVQ4AAAAxOTgyODU2MDcwMTQ2M2MFAAAAYgAAAAAAAPh/ZFUOAAAAMTk4Mjg1NjA3MDE0NjNWAWFjAQAAAGMBVgFhVgFhVgFhVgFhZ2RVDgAAADE5ODgzOTQxNzM3NzQzVgFnYwFkVQ4AAAAxOTg4Mzk0MTczNzc0M2MJAAAAYgAAAAAAAPh/ZFUOAAAAMTk4ODM5NDE3Mzc3NDNWAWFjAQAAAGMBVgFhVgFhVgFhVgFhZ2RVDgAAADE5ODI4NDQ5Njk3MDA0VgFnYwFkVQ4AAAAxOTgyODQ0OTY5NzAwNGMEAAAAYgAAAAAAAPh/ZFUOAAAAMTk4Mjg0NDk2OTcwMDRWAWFjAQAAAGMBVgFhVgFhVgFhVgFhZ2RVDgAAADE5ODI4MTQyNzUwNjc3VgFnYwFkVQ4AAAAxOTgyODE0Mjc1MDY3N2MDAAAAYgAAAAAAAPh/ZFUOAAAAMTk4MjgxNDI3NTA2NzdWAWFjAQAAAGMBVgFhVgFhVgFhVgFhZ2RVDgAAADE5ODQwMzE3MjM0ODYzVgFnYwFkVQ4AAAAxOTg0MDMxNzIzNDg2M2MHAAAAYgAAAAAAAPh/ZFUOAAAAMTk4NDAzMTcyMzQ4NjNWAWFjAQAAAGMBVgFhVgFhVgFhVgFhZ2RVDgAAADE5ODI4MDM5NDgzMTIyVgFnYwFkVQ4AAAAxOTgyODAzOTQ4MzEyMmMAAAAAYgAAAAAAAPh/ZFUOAAAAMTk4MjgwMzk0ODMxMjJWAWFjAQAAAGMBVgFhVgFhVgFhVgFhZ2RVDgAAADE5ODI4MDM5NDgzMTQ5VgFnYwFkVQ4AAAAxOTgyODAzOTQ4MzE0OWMCAAAAYgAAAAAAAPh/ZFUOAAAAMTk4MjgwMzk0ODMxNDlWAWFjAQAAAGMBVgFhVgFhVgFhVgFhZ2RVDgAAADE5ODI4MDM5NDgzMTMwVgFnYwFkVQ4AAAAxOTgyODAzOTQ4MzEzMGMBAAAAYgAAAAAAAPh/ZFUOAAAAMTk4MjgwMzk0ODMxMzBWAWFjAQAAAGMBVgFhVgFhVgFhVgFhZ2RVDgAAAEFsbGUgU29uc3RpZ2VuVgFnYwFkVQIAAAB+T2Od////YgAAAAAAAPh/ZFUOAAAAQWxsZSBTb25zdGlnZW5WAWFjAQAAAGMBVgFhVgFhVgFhVgFhVGMAAAAAYwBWAWFWAWFWAWFWAWFjAWdkVRoAAABkZWZhdWx0Q29sdW1uQXhpc0hpZXJhcmNoeWRVEQAAAFNwYWx0ZW5oaWVyYXJjaGllVgFmZ1UCAAAAU2dkVQYAAABiaTI0MzhkVQwAAABDdXQgT2ZmIERhdGVkVQcAAABERE1NWVk4YwAAAABjAVYBYVYBYWdkVQYAAABiaTI0NTVkVQ4AAABBVFQgQXNzZXQgVHlwZWFjAQAAAGMBVgFhVgFhVGMAAAAAZ2RVBAAAAHJvb3RWAWFWAWZnVQEAAABTZ2RVCgAAADI5LzEyLzIwMjNWAWdjAGFjGPz//2IAAAAAQNPWQGRVCgAAADI5LzEyLzIwMjNWAWZnVQEAAABTZ2RVCwAAAFJlc2lkZW50aWFsVgFnYwFkVQsAAABSZXNpZGVudGlhbGMKAAAAYgAAAAAAAPh/ZFULAAAAUmVzaWRlbnRpYWxWAWFjAgAAAGMBVgFhVgFhVgFhVgFhVGMBAAAAYwBWAWFWAWFWAWFWAWFUYwAAAABjAFYBYVYBYVYBYVYBYWdkVQQAAAByb290VgFhVgFmZ1UBAAAAU2dkVQoAAAAyOS8xMi8yMDIzVgFnYwBhYxj8//9iAAAAAEDT1kBkVQoAAAAyOS8xMi8yMDIzVgFmZ1UBAAAAU2dkVQsAAABSZXNpZGVudGlhbFYBZ2MBZFULAAAAUmVzaWRlbnRpYWxjCgAAAGIAAAAAAAD4f2RVCwAAAFJlc2lkZW50aWFsVgFhYwIAAABjAVYBYVYBYVYBYVYBYVRjAQAAAGMAVgFhVgFhVgFhVgFhVGMAAAAAYwBWAWFWAWFWAWFWAWFjAVRjAWMAYwBiAAAAAAAAAABWAWZVAgAAAFNkVQYAAABiaTI1MTFkVQYAAABiaTI1MDVUYwBjAGMAYWNiBQIAVgFhZFXfCAAAPFJlc3VsdCByZWY9ImRkMjQ0NC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EtMThUMTI6NTk6MzMuNDI4WiI+PFZhcmlhYmxlcz48TnVtZXJpY1ZhcmlhYmxlIHZhcm5hbWU9ImJpMjQzOCIgbGFiZWw9IkN1dCBPZmYgRGF0ZSIgcmVmPSJiaTI0MzgiIGNvbHVtbj0iYzAiIGZvcm1hdD0iRERNTVlZOCIgdXNhZ2U9ImNhdGVnb3JpY2FsIi8+PFN0cmluZ1ZhcmlhYmxlIHZhcm5hbWU9ImJpMjQ1NSIgbGFiZWw9IkFUVCBBc3NldCBUeXBlIiByZWY9ImJpMjQ1NSIgY29sdW1uPSJjMSIgc29ydE9uPSJjdXN0b20iIGN1c3RvbVNvcnQ9ImNzNjEyMCIvPjxTdHJpbmdWYXJpYWJsZSB2YXJuYW1lPSJiaTI0NTkiIGxhYmVsPSJSZXBvcnRpbmcgTG9hbiBJRCIgcmVmPSJiaTI0NTkiIGNvbHVtbj0iYzIiLz48TnVtZXJpY1ZhcmlhYmxlIHZhcm5hbWU9ImJpMjUxMSIgbGFiZWw9IlRPVEFMIExvYW4gQmFsYW5jZSIgcmVmPSJiaTI1MTEiIGNvbHVtbj0iYzMiIGZvcm1hdD0iQ09NTUExMi4yIiB1c2FnZT0icXVhbnRpdGF0aXZlIi8+PE51bWVyaWNWYXJpYWJsZSB2YXJuYW1lPSJiaTI1MDUiIGxhYmVsPSIlIG9mIFRPVEFMIEJhbGFuY2UiIHJlZj0iYmkyNTA1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gwIiBkYXRhTGF5b3V0PSJtaW5pbWFsIiBncmFuZFRvdGFsPSJmYWxzZSIgaXNJbmRleGVkPSJ0cnVlIiBjb250ZW50S2V5PSJEVkZKWE82UDRXM1dHNFFOTTczVUpDMzUyNFdWNEtSNyI+PCFbQ0RBVEFbMjMzNzMuMCwxMCwtMTAwLDEuNjYzNTc3MzE1NzUwNTUzMUUxMCwxLjAKMjMzNzMuMCwxMCw2LDEuMDczODU3NzQyRTcsNi40NTUxMTE3MTUxNzQ1MzNFLTQKMjMzNzMuMCwxMCw4LDEuMDc0NDQyNjM2RTcsNi40NTg2Mjc1OTYyNDg3ODRFLTQKMjMzNzMuMCwxMCw1LDEuMDgzNTIxNTc3RTcsNi41MTMyMDI0MDI2ODU3NDJFLTQKMjMzNzMuMCwxMCw5LDEuMTUxNjk5MTQ2RTcsNi45MjMwMjc0NzI3NTkxNDlFLTQKMjMzNzMuMCwxMCw0LDEuMjcwNDM5NzM4RTcsNy42MzY3OTQwNzAwNTM4OTVFLTQKMjMzNzMuMCwxMCwzLDEuMzEwNTczNjUzRTcsNy44NzgwNDQ3NDQ4NDk4MTFFLTQKMjMzNzMuMCwxMCw3LDEuNDYxNTQzNzQxRTcsOC43ODU1NDc0MjkzOTk3NDVFLTQKMjMzNzMuMCwxMCwwLDEuNTI1NDIzNDA2RTcsOS4xNjk1MzcxODY4NjUxNDhFLTQKMjMzNzMuMCwxMCwyLDEuOTAxOTk5NTUzRTcsMC4wMDExNDMzMTg5OTk5NTk5NjE4CjIzMzczLjAsMTAsMSwzLjA2MDM2ODIzOUU3LDAuMDAxODM5NjMwOTAyNjQ4NjQ1MQoyMzM3My4wLDEwLC05OSwxLjY0ODY2MzQ0NjMxOTU1MzhFMTAsMC45OTEwMzUwNjA4MzU1ODgxCl1dPjwvRGF0YT48U3RyaW5nVGFibGUgZm9ybWF0PSJDU1YiIHJvd0NvdW50PSIxMSIgc2l6ZT0iMTg0IiBjb250ZW50S2V5PSJFWlc2N1hPQVAzRFo0UUU2NUdRR1JXSVY0TUw1NlBGTyI+PCFbQ0RBVEFbIjE5ODI4MDM5NDgzMTIyIgoiMTk4MjgwMzk0ODMxMzAiCiIxOTgyODAzOTQ4MzE0OSIKIjE5ODI4MTQyNzUwNjc3IgoiMTk4Mjg0NDk2OTcwMDQiCiIxOTgyODU2MDcwMTQ2MyIKIjE5ODI5NTEzMjQzMTI2IgoiMTk4NDAzMTcyMzQ4NjMiCiIxOTg4MjI1NTczMDUwOSIKIjE5ODgzOTQxNzM3NzQzIgoiUmVzaWRlbnRpYWwiCl1dPjwvU3RyaW5nVGFibGU+PC9SZXN1bHQ+VgFhYwBjAGMAYwFjAGMAYwBWAWFjAQAAAGMAYwBdRU5EX1JDKw==</data>
</ReportState>
</file>

<file path=customXml/item45.xml><?xml version="1.0" encoding="utf-8"?>
<ReportState xmlns="sas.reportstate">
  <data type="reportstate">Q0VDU19TVEFSVFtWAWdVAAAAAFNUXUVORF9DRUNTKys=</data>
</ReportState>
</file>

<file path=customXml/item46.xml><?xml version="1.0" encoding="utf-8"?>
<ReportState xmlns="sas.reportstate">
  <data type="reportstate">UkNfU1RBUlRbVgVnZ1VjAgAAAFNnYwIAAABjAAAAAGRVBgAAAHZlMzU0MGRVAAAAAGMAAAAAZ5lmVQEAAABTVgFnmGRVBgAAAGJpODU5OGRVEgAAAFJlZmluYW5jaW5nIE1hcmtlcmFWAWdjAWRVAgAAADcxYxj8//9iAAAAAAAA+H9kVQIAAAA3MWMBAAAAVGMIAAAAYWMAZ2MCAAAAYwAAAABkVQUAAAB2ZTcyM2RVAAAAAGMAAAAAZ5lmVQEAAABTVgFnmGRVBgAAAGJpMjUxOWRVDAAAAEN1dCBPZmYgRGF0ZWFWAWdjAGFjGPz//2IAAAAAQNPWQGRVCgAAADI5LzEyLzIwMjNjAQAAAFRjCAAAAGFjAFRWAWZVAwAAAFNkVQYAAABiaTI1MjJkVQYAAABiaTI1MTlkVQYAAABiaTI1MThUVgFhVgFnZFUGAAAAZGQyNTI2VgFmVQsAAABTZFUOAAAAMTk2NjAwMTE4MDU4NDBkVQ4AAAAxOTY2MDAxNTY2MjA0MGRVDgAAADE5NjYwMDE1NjY0NDQ1ZFUOAAAAMTk2NjUwMTAyNDM3MjJkVQ4AAAAxOTY2NTAxMDMwNTUxMmRVDgAAADE5NjY1MDEwMzIwMDc3ZFUOAAAAMTk4ODI2OTgxNTM2MTNkVQ4AAAAxOTg4NDE1Njk3NzMwM2RVDgAAADE5ODg0MTg2NTc0MjAyZFUOAAAAMTk4ODQ1NTI1MzU1MDFkVQoAAABDb21tZXJjaWFsVFYBZmdVBQAAAFNWAWfAYwAAAABkVQYAAABiaTI1MTlkVQwAAABDdXQgT2ZmIERhdGVkVQcAAABERE1NWVk4YxgAAABWAWZjVQwAAABTAAAAAEDT1kAAAAAAQNPWQAAAAABA09ZAAAAAAEDT1kAAAAAAQNPWQAAAAABA09ZAAAAAAEDT1kAAAAAAQNPWQAAAAABA09ZAAAAAAEDT1kAAAAAAQNPWQAAAAABA09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cVLQP2mBCUKkcD0SDo6oQdkNa7LWPZJBAQAAIOxrjkEAAAAAkv6OQQAAAAB2sJBBAAAAAKPhkUEAAADeQoKCQbgehUtoj4RBmpmZxWSoi0FxPQpjdbaFQaNdsCS2HwhCVFYBYWMCAAAAYgwAAABiAAAAAAAA+H9iAAAAAAAA+H9iAAAAAAAA+H9iAAAAAAAA+H9iAAAAAAAA+H9hYwBjAGMAYwFWAWfAYwAAAABkVQYAAABiaTI1MjFkVRIAAAAlIG9mIFRPVEFMIEJhbGFuY2VkVQsAAABQRVJDRU5UMTIuMmMYAAAAVgFmY1UMAAAAUwAAAAAAAPA/7msPia3Ojj97v1ZW7OJ2PwrUPcN7FXM/QcCsW3pxcz8fCrpiXPB0P/xTx2k+b3Y//dPBqcQ4Zz8Zio3+octpPweD+smjWXE/V1peItA9az82mvnQPET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yOS8xMi8yMDIzVgFnYwBhYxj8//9iAAAAAEDT1kBkVQoAAAAyOS8xMi8yMDIzVgFmZ1UBAAAAU2dkVQoAAABDb21tZXJjaWFsVgFnYwFkVQoAAABDb21tZXJjaWFsYwoAAABiAAAAAAAA+H9kVQoAAABDb21tZXJjaWFsVgFhYwMAAABjAVYBZmNVAQAAAFMAAAAAVFYBYVYBZmdVAgAAAFNWAWdjAGFjGPz//2JxUtA/aYEJQmRVFAAAADEzwqA2OTPCoDE2N8KgNjEwLDA0VgFnYwBhYxj8//9iAAAAAAAA8D9kVQgAAAAxMDAsMDAgJVRWAWFUYwIAAABjAVYBYVYBYVYBYVYBYVRjAQAAAGMBVgFhVgFhVgFhVgFhZ2RVDgAAADE5NjYwMDExODA1ODQwVgFnYwFkVQ4AAAAxOTY2MDAxMTgwNTg0MGMAAAAAYgAAAAAAAPh/ZFUOAAAAMTk2NjAwMTE4MDU4NDBWAWZnVQEAAABTZ2RVCgAAADI5LzEyLzIwMjNWAWdjAGFjGPz//2IAAAAAQNPWQGRVCgAAADI5LzEyLzIwMjNWAWZnVQEAAABTZ2RVCgAAAENvbW1lcmNpYWxWAWdjAWRVCgAAAENvbW1lcmNpYWxjCgAAAGIAAAAAAAD4f2RVCgAAAENvbW1lcmNpYWxWAWFjAwAAAGMBVgFmY1UBAAAAUwEAAABUVgFhVgFmZ1UCAAAAU1YBZ2MAYWMY/P//YqRwPRIOjqhBZFUQAAAAMjA1wqA5ODHCoDQ0OSwxMlYBZ2MAYWMY/P//Yu5rD4mtzo4/ZFUGAAAAMSw1MCAlVFYBYVRjAgAAAGMBVgFhVgFhVgFhVgFhVGMBAAAAYwFWAWFWAWFWAWFWAWFnZFUOAAAAMTk2NjAwMTU2NjIwNDBWAWdjAWRVDgAAADE5NjYwMDE1NjYyMDQwYwEAAABiAAAAAAAA+H9kVQ4AAAAxOTY2MDAxNTY2MjA0MFYBZmdVAQAAAFNnZFUKAAAAMjkvMTIvMjAyM1YBZ2MAYWMY/P//YgAAAABA09ZAZFUKAAAAMjkvMTIvMjAyM1YBZmdVAQAAAFNnZFUKAAAAQ29tbWVyY2lhbFYBZ2MBZFUKAAAAQ29tbWVyY2lhbGMKAAAAYgAAAAAAAPh/ZFUKAAAAQ29tbWVyY2lhbFYBYWMDAAAAYwFWAWZjVQEAAABTAgAAAFRWAWFWAWZnVQIAAABTVgFnYwBhYxj8//9i2Q1rstY9kkFkVQ8AAAA3NsKgNTEwwqA2MzYsNjBWAWdjAGFjGPz//2J7v1ZW7OJ2P2RVBgAAADAsNTYgJVRWAWFUYwIAAABjAVYBYVYBYVYBYVYBYVRjAQAAAGMBVgFhVgFhVgFhVgFhZ2RVDgAAADE5NjYwMDE1NjY0NDQ1VgFnYwFkVQ4AAAAxOTY2MDAxNTY2NDQ0NWMCAAAAYgAAAAAAAPh/ZFUOAAAAMTk2NjAwMTU2NjQ0NDVWAWZnVQEAAABTZ2RVCgAAADI5LzEyLzIwMjNWAWdjAGFjGPz//2IAAAAAQNPWQGRVCgAAADI5LzEyLzIwMjNWAWZnVQEAAABTZ2RVCgAAAENvbW1lcmNpYWxWAWdjAWRVCgAAAENvbW1lcmNpYWxjCgAAAGIAAAAAAAD4f2RVCgAAAENvbW1lcmNpYWxWAWFjAwAAAGMBVgFmY1UBAAAAUwMAAABUVgFhVgFmZ1UCAAAAU1YBZ2MAYWMY/P//YgEAACDsa45BZFUPAAAANjPCoDc5OMKgNjYwLDAwVgFnYwBhYxj8//9iCtQ9w3sVcz9kVQYAAAAwLDQ3ICVUVgFhVGMCAAAAYwFWAWFWAWFWAWFWAWFUYwEAAABjAVYBYVYBYVYBYVYBYWdkVQ4AAAAxOTY2NTAxMDI0MzcyMlYBZ2MBZFUOAAAAMTk2NjUwMTAyNDM3MjJjAwAAAGIAAAAAAAD4f2RVDgAAADE5NjY1MDEwMjQzNzIyVgFmZ1UBAAAAU2dkVQoAAAAyOS8xMi8yMDIzVgFnYwBhYxj8//9iAAAAAEDT1kBkVQoAAAAyOS8xMi8yMDIzVgFmZ1UBAAAAU2dkVQoAAABDb21tZXJjaWFsVgFnYwFkVQoAAABDb21tZXJjaWFsYwoAAABiAAAAAAAA+H9kVQoAAABDb21tZXJjaWFsVgFhYwMAAABjAVYBZmNVAQAAAFMEAAAAVFYBYVYBZmdVAgAAAFNWAWdjAGFjGPz//2IAAAAAkv6OQWRVDwAAADY1wqAwMDDCoDAwMCwwMFYBZ2MAYWMY/P//YkHArFt6cXM/ZFUGAAAAMCw0NyAlVFYBYVRjAgAAAGMBVgFhVgFhVgFhVgFhVGMBAAAAYwFWAWFWAWFWAWFWAWFnZFUOAAAAMTk2NjUwMTAzMDU1MTJWAWdjAWRVDgAAADE5NjY1MDEwMzA1NTEyYwQAAABiAAAAAAAA+H9kVQ4AAAAxOTY2NTAxMDMwNTUxMlYBZmdVAQAAAFNnZFUKAAAAMjkvMTIvMjAyM1YBZ2MAYWMY/P//YgAAAABA09ZAZFUKAAAAMjkvMTIvMjAyM1YBZmdVAQAAAFNnZFUKAAAAQ29tbWVyY2lhbFYBZ2MBZFUKAAAAQ29tbWVyY2lhbGMKAAAAYgAAAAAAAPh/ZFUKAAAAQ29tbWVyY2lhbFYBYWMDAAAAYwFWAWZjVQEAAABTBQAAAFRWAWFWAWZnVQIAAABTVgFnYwBhYxj8//9iAAAAAHawkEFkVQ8AAAA3MMKgMDAwwqAwMDAsMDBWAWdjAGFjGPz//2IfCrpiXPB0P2RVBgAAADAsNTEgJVRWAWFUYwIAAABjAVYBYVYBYVYBYVYBYVRjAQAAAGMBVgFhVgFhVgFhVgFhZ2RVDgAAADE5NjY1MDEwMzIwMDc3VgFnYwFkVQ4AAAAxOTY2NTAxMDMyMDA3N2MFAAAAYgAAAAAAAPh/ZFUOAAAAMTk2NjUwMTAzMjAwNzdWAWZnVQEAAABTZ2RVCgAAADI5LzEyLzIwMjNWAWdjAGFjGPz//2IAAAAAQNPWQGRVCgAAADI5LzEyLzIwMjNWAWZnVQEAAABTZ2RVCgAAAENvbW1lcmNpYWxWAWdjAWRVCgAAAENvbW1lcmNpYWxjCgAAAGIAAAAAAAD4f2RVCgAAAENvbW1lcmNpYWxWAWFjAwAAAGMBVgFmY1UBAAAAUwYAAABUVgFhVgFmZ1UCAAAAU1YBZ2MAYWMY/P//YgAAAACj4ZFBZFUPAAAANzXCoDAwMMKgMDAwLDAwVgFnYwBhYxj8//9i/FPHaT5vdj9kVQYAAAAwLDU1ICVUVgFhVGMCAAAAYwFWAWFWAWFWAWFWAWFUYwEAAABjAVYBYVYBYVYBYVYBYWdkVQ4AAAAxOTg4MjY5ODE1MzYxM1YBZ2MBZFUOAAAAMTk4ODI2OTgxNTM2MTNjBgAAAGIAAAAAAAD4f2RVDgAAADE5ODgyNjk4MTUzNjEzVgFmZ1UBAAAAU2dkVQoAAAAyOS8xMi8yMDIzVgFnYwBhYxj8//9iAAAAAEDT1kBkVQoAAAAyOS8xMi8yMDIzVgFmZ1UBAAAAU2dkVQoAAABDb21tZXJjaWFsVgFnYwFkVQoAAABDb21tZXJjaWFsYwoAAABiAAAAAAAA+H9kVQoAAABDb21tZXJjaWFsVgFhYwMAAABjAVYBZmNVAQAAAFMHAAAAVFYBYVYBZmdVAgAAAFNWAWdjAGFjGPz//2IAAADeQoKCQWRVDwAAADM4wqA4MTXCoDgzNSw3NVYBZ2MAYWMY/P//Yv3TwanEOGc/ZFUGAAAAMCwyOCAlVFYBYVRjAgAAAGMBVgFhVgFhVgFhVgFhVGMBAAAAYwFWAWFWAWFWAWFWAWFnZFUOAAAAMTk4ODQxNTY5NzczMDNWAWdjAWRVDgAAADE5ODg0MTU2OTc3MzAzYwcAAABiAAAAAAAA+H9kVQ4AAAAxOTg4NDE1Njk3NzMwM1YBZmdVAQAAAFNnZFUKAAAAMjkvMTIvMjAyM1YBZ2MAYWMY/P//YgAAAABA09ZAZFUKAAAAMjkvMTIvMjAyM1YBZmdVAQAAAFNnZFUKAAAAQ29tbWVyY2lhbFYBZ2MBZFUKAAAAQ29tbWVyY2lhbGMKAAAAYgAAAAAAAPh/ZFUKAAAAQ29tbWVyY2lhbFYBYWMDAAAAYwFWAWZjVQEAAABTCAAAAFRWAWFWAWZnVQIAAABTVgFnYwBhYxj8//9iuB6FS2iPhEFkVQ8AAAA0M8KgMTE3wqA4MzMsNDRWAWdjAGFjGPz//2IZio3+octpP2RVBgAAADAsMzEgJVRWAWFUYwIAAABjAVYBYVYBYVYBYVYBYVRjAQAAAGMBVgFhVgFhVgFhVgFhZ2RVDgAAADE5ODg0MTg2NTc0MjAyVgFnYwFkVQ4AAAAxOTg4NDE4NjU3NDIwMmMIAAAAYgAAAAAAAPh/ZFUOAAAAMTk4ODQxODY1NzQyMDJWAWZnVQEAAABTZ2RVCgAAADI5LzEyLzIwMjNWAWdjAGFjGPz//2IAAAAAQNPWQGRVCgAAADI5LzEyLzIwMjNWAWZnVQEAAABTZ2RVCgAAAENvbW1lcmNpYWxWAWdjAWRVCgAAAENvbW1lcmNpYWxjCgAAAGIAAAAAAAD4f2RVCgAAAENvbW1lcmNpYWxWAWFjAwAAAGMBVgFmY1UBAAAAUwkAAABUVgFhVgFmZ1UCAAAAU1YBZ2MAYWMY/P//YpqZmcVkqItBZFUPAAAANTjCoDAwMsKgNTg0LDcwVgFnYwBhYxj8//9iB4P6yaNZcT9kVQYAAAAwLDQyICVUVgFhVGMCAAAAYwFWAWFWAWFWAWFWAWFUYwEAAABjAVYBYVYBYVYBYVYBYWdkVQ4AAAAxOTg4NDU1MjUzNTUwMVYBZ2MBZFUOAAAAMTk4ODQ1NTI1MzU1MDFjCQAAAGIAAAAAAAD4f2RVDgAAADE5ODg0NTUyNTM1NTAxVgFmZ1UBAAAAU2dkVQoAAAAyOS8xMi8yMDIzVgFnYwBhYxj8//9iAAAAAEDT1kBkVQoAAAAyOS8xMi8yMDIzVgFmZ1UBAAAAU2dkVQoAAABDb21tZXJjaWFsVgFnYwFkVQoAAABDb21tZXJjaWFsYwoAAABiAAAAAAAA+H9kVQoAAABDb21tZXJjaWFsVgFhYwMAAABjAVYBZmNVAQAAAFMKAAAAVFYBYVYBZmdVAgAAAFNWAWdjAGFjGPz//2JxPQpjdbaFQWRVDwAAADQ1wqA1MzTCoDg5MiwzOFYBZ2MAYWMY/P//YldaXiLQPWs/ZFUGAAAAMCwzMyAlVFYBYVRjAgAAAGMBVgFhVgFhVgFhVgFhVGMBAAAAYwFWAWFWAWFWAWFWAWFnZFUOAAAAQWxsZSBTb25zdGlnZW5WAWdjAWRVAgAAAH5PY53///9iAAAAAAAA+H9kVQ4AAABBbGxlIFNvbnN0aWdlblYBZmdVAQAAAFNnZFUKAAAAMjkvMTIvMjAyM1YBZ2MAYWMY/P//YgAAAABA09ZAZFUKAAAAMjkvMTIvMjAyM1YBZmdVAQAAAFNnZFUKAAAAQ29tbWVyY2lhbFYBZ2MBZFUKAAAAQ29tbWVyY2lhbGMKAAAAYgAAAAAAAPh/ZFUKAAAAQ29tbWVyY2lhbFYBYWMDAAAAYwFWAWZjVQEAAABTCwAAAFRWAWFWAWZnVQIAAABTVgFnYwBhYxj8//9io12wJLYfCEJkVRQAAAAxMsKgOTUxwqA0MDXCoDcxOCwwNVYBZ2MAYWMY/P//Yjaa+dA8RO4/ZFUHAAAAOTQsNTggJVRWAWFUYwIAAABjAVYBYVYBYVYBYVYBYVRjAQAAAGMBVgFhVgFhVgFhVgFhVGMAAAAAYwFWAWFWAWFWAWFWAWFWAWZnVQIAAABTZ2RVFwAAAGRlZmF1bHRSb3dBeGlzSGllcmFyY2h5ZFUQAAAAWmVpbGVuaGllcmFyY2hpZVYBZmdVAQAAAFNnZFUGAAAAYmkyNTIyZFURAAAAUmVwb3J0aW5nIExvYW4gSURhYwEAAABjAVYBYVYBYVRjAAAAAGdkVQQAAAByb290VgFhVgFmZ1ULAAAAU2dkVQ4AAAAxOTY2MDAxMTgwNTg0MFYBZ2MBZFUOAAAAMTk2NjAwMTE4MDU4NDBjAAAAAGIAAAAAAAD4f2RVDgAAADE5NjYwMDExODA1ODQwVgFhYwEAAABjAVYBYVYBYVYBYVYBYWdkVQ4AAAAxOTY2MDAxNTY2MjA0MFYBZ2MBZFUOAAAAMTk2NjAwMTU2NjIwNDBjAQAAAGIAAAAAAAD4f2RVDgAAADE5NjYwMDE1NjYyMDQwVgFhYwEAAABjAVYBYVYBYVYBYVYBYWdkVQ4AAAAxOTY2MDAxNTY2NDQ0NVYBZ2MBZFUOAAAAMTk2NjAwMTU2NjQ0NDVjAgAAAGIAAAAAAAD4f2RVDgAAADE5NjYwMDE1NjY0NDQ1VgFhYwEAAABjAVYBYVYBYVYBYVYBYWdkVQ4AAAAxOTY2NTAxMDI0MzcyMlYBZ2MBZFUOAAAAMTk2NjUwMTAyNDM3MjJjAwAAAGIAAAAAAAD4f2RVDgAAADE5NjY1MDEwMjQzNzIyVgFhYwEAAABjAVYBYVYBYVYBYVYBYWdkVQ4AAAAxOTY2NTAxMDMwNTUxMlYBZ2MBZFUOAAAAMTk2NjUwMTAzMDU1MTJjBAAAAGIAAAAAAAD4f2RVDgAAADE5NjY1MDEwMzA1NTEyVgFhYwEAAABjAVYBYVYBYVYBYVYBYWdkVQ4AAAAxOTY2NTAxMDMyMDA3N1YBZ2MBZFUOAAAAMTk2NjUwMTAzMjAwNzdjBQAAAGIAAAAAAAD4f2RVDgAAADE5NjY1MDEwMzIwMDc3VgFhYwEAAABjAVYBYVYBYVYBYVYBYWdkVQ4AAAAxOTg4MjY5ODE1MzYxM1YBZ2MBZFUOAAAAMTk4ODI2OTgxNTM2MTNjBgAAAGIAAAAAAAD4f2RVDgAAADE5ODgyNjk4MTUzNjEz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1NjYyMDQwVgFnYwFkVQ4AAAAxOTY2MDAxNTY2MjA0MGMBAAAAYgAAAAAAAPh/ZFUOAAAAMTk2NjAwMTU2NjIwNDBWAWFjAQAAAGMBVgFhVgFhVgFhVgFhZ2RVDgAAADE5NjYwMDE1NjY0NDQ1VgFnYwFkVQ4AAAAxOTY2MDAxNTY2NDQ0NWMCAAAAYgAAAAAAAPh/ZFUOAAAAMTk2NjAwMTU2NjQ0NDVWAWFjAQAAAGMBVgFhVgFhVgFhVgFhZ2RVDgAAADE5NjY1MDEwMjQzNzIyVgFnYwFkVQ4AAAAxOTY2NTAxMDI0MzcyMmMDAAAAYgAAAAAAAPh/ZFUOAAAAMTk2NjUwMTAyNDM3MjJWAWFjAQAAAGMBVgFhVgFhVgFhVgFhZ2RVDgAAADE5NjY1MDEwMzA1NTEyVgFnYwFkVQ4AAAAxOTY2NTAxMDMwNTUxMmMEAAAAYgAAAAAAAPh/ZFUOAAAAMTk2NjUwMTAzMDU1MTJWAWFjAQAAAGMBVgFhVgFhVgFhVgFhZ2RVDgAAADE5NjY1MDEwMzIwMDc3VgFnYwFkVQ4AAAAxOTY2NTAxMDMyMDA3N2MFAAAAYgAAAAAAAPh/ZFUOAAAAMTk2NjUwMTAzMjAwNzdWAWFjAQAAAGMBVgFhVgFhVgFhVgFhZ2RVDgAAADE5ODgyNjk4MTUzNjEzVgFnYwFkVQ4AAAAxOTg4MjY5ODE1MzYxM2MGAAAAYgAAAAAAAPh/ZFUOAAAAMTk4ODI2OTgxNTM2MTN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CAAAAU2dkVQYAAABiaTI1MTlkVQwAAABDdXQgT2ZmIERhdGVkVQcAAABERE1NWVk4YwAAAABjAVYBYVYBYWdkVQYAAABiaTI1MThkVQ4AAABBVFQgQXNzZXQgVHlwZWFjAQAAAGMBVgFhVgFhVGMAAAAAZ2RVBAAAAHJvb3RWAWFWAWZnVQEAAABTZ2RVCgAAADI5LzEyLzIwMjNWAWdjAGFjGPz//2IAAAAAQNPWQGRVCgAAADI5LzEyLzIwMjNWAWZnVQEAAABTZ2RVCgAAAENvbW1lcmNpYWxWAWdjAWRVCgAAAENvbW1lcmNpYWxjCgAAAGIAAAAAAAD4f2RVCgAAAENvbW1lcmNpYWxWAWFjAgAAAGMBVgFhVgFhVgFhVgFhVGMBAAAAYwBWAWFWAWFWAWFWAWFUYwAAAABjAFYBYVYBYVYBYVYBYWdkVQQAAAByb290VgFhVgFmZ1UBAAAAU2dkVQoAAAAyOS8xMi8yMDIzVgFnYwBhYxj8//9iAAAAAEDT1kBkVQoAAAAyOS8xMi8yMDIzVgFmZ1UBAAAAU2dkVQoAAABDb21tZXJjaWFsVgFnYwFkVQoAAABDb21tZXJjaWFsYwoAAABiAAAAAAAA+H9kVQoAAABDb21tZXJjaWFsVgFhYwIAAABjAVYBYVYBYVYBYVYBYVRjAQAAAGMAVgFhVgFhVgFhVgFhVGMAAAAAYwBWAWFWAWFWAWFWAWFjAVRjAWMAYwBiAAAAAAAAAABWAWZVAgAAAFNkVQYAAABiaTI1MjBkVQYAAABiaTI1MjFUYwBjAGMAYWNiBQIAVgFhZFXQCAAAPFJlc3VsdCByZWY9ImRkMjUy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EtMThUMTI6NTk6MzMuNDI4WiI+PFZhcmlhYmxlcz48TnVtZXJpY1ZhcmlhYmxlIHZhcm5hbWU9ImJpMjUxOSIgbGFiZWw9IkN1dCBPZmYgRGF0ZSIgcmVmPSJiaTI1MTkiIGNvbHVtbj0iYzAiIGZvcm1hdD0iRERNTVlZOCIgdXNhZ2U9ImNhdGVnb3JpY2FsIi8+PFN0cmluZ1ZhcmlhYmxlIHZhcm5hbWU9ImJpMjUxOCIgbGFiZWw9IkFUVCBBc3NldCBUeXBlIiByZWY9ImJpMjUxOCIgY29sdW1uPSJjMSIgc29ydE9uPSJjdXN0b20iIGN1c3RvbVNvcnQ9ImNzNjEyMCIvPjxTdHJpbmdWYXJpYWJsZSB2YXJuYW1lPSJiaTI1MjIiIGxhYmVsPSJSZXBvcnRpbmcgTG9hbiBJRCIgcmVmPSJiaTI1MjIiIGNvbHVtbj0iYzIiLz48TnVtZXJpY1ZhcmlhYmxlIHZhcm5hbWU9ImJpMjUyMCIgbGFiZWw9IlRPVEFMIExvYW4gQmFsYW5jZSIgcmVmPSJiaTI1MjAiIGNvbHVtbj0iYzMiIGZvcm1hdD0iQ09NTUExMi4yIiB1c2FnZT0icXVhbnRpdGF0aXZlIi8+PE51bWVyaWNWYXJpYWJsZSB2YXJuYW1lPSJiaTI1MjEiIGxhYmVsPSIlIG9mIFRPVEFMIEJhbGFuY2UiIHJlZj0iYmkyNTIx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Y2IiBkYXRhTGF5b3V0PSJtaW5pbWFsIiBncmFuZFRvdGFsPSJmYWxzZSIgaXNJbmRleGVkPSJ0cnVlIiBjb250ZW50S2V5PSJVMk1ZWDUzTUNQWk9QV0tKUlRWQzZGN0pGQVNHSVc1UiI+PCFbQ0RBVEFbMjMzNzMuMCwxMCwtMTAwLDEuMzY5MzE2NzYxMDA0MDI1NUUxMCwxLjAKMjMzNzMuMCwxMCwwLDIuMDU5ODE0NDkxMkU4LDAuMDE1MDQyNjQ0MjU3NzgwNjQ4CjIzMzczLjAsMTAsMSw3LjY1MTA2MzY2MDQ1NDUwMUU3LDAuMDA1NTg3NTA0NTcwNDE0MDEKMjMzNzMuMCwxMCwyLDYuMzc5ODY2MDAwMDAwMDAxRTcsMC4wMDQ2NTkxNjAwODc0ODkyNDIKMjMzNzMuMCwxMCwzLDYuNUU3LDAuMDA0NzQ2ODkyODkyMjE0MzYxCjIzMzczLjAsMTAsNCw3LjBFNywwLjAwNTExMjAzODQ5OTMwNzc3NAoyMzM3My4wLDEwLDUsNy41RTcsMC4wMDU0NzcxODQxMDY0MDExODYKMjMzNzMuMCwxMCw2LDMuODgxNTgzNTc1RTcsMC4wMDI4MzQ2ODYzODE5NTQzODY0CjIzMzczLjAsMTAsNyw0LjMxMTc4MzM0NEU3LDAuMDAzMTQ4ODU3NDkzNjAwMjg3NQoyMzM3My4wLDEwLDgsNS44MDAyNTg0N0U3LDAuMDA0MjM1ODc3ODAwNjUzNzE1CjIzMzczLjAsMTAsOSw0LjU1MzQ4OTIzOEU3LDAuMDAzMzI1MzczMTg0NDA1NjYKMjMzNzMuMCwxMCwtOTksMS4yOTUxNDA1NzE4MDQ1NzIxRTEwLDAuOTQ1ODI5NzgwNzI1Nzc5NgpdXT48L0RhdGE+PFN0cmluZ1RhYmxlIGZvcm1hdD0iQ1NWIiByb3dDb3VudD0iMTEiIHNpemU9IjE4MyIgY29udGVudEtleT0iVURBUVdSRU41TEgyWkpIUUpLTFdHRU42T0JIVFFVWlciPjwhW0NEQVRBWyIxOTY2MDAxMTgwNTg0MCIKIjE5NjYwMDE1NjYyMDQwIgoiMTk2NjAwMTU2NjQ0NDUiCiIxOTY2NTAxMDI0MzcyMiIKIjE5NjY1MDEwMzA1NTEyIgoiMTk2NjUwMTAzMjAwNzciCiIxOTg4MjY5ODE1MzYxMyIKIjE5ODg0MTU2OTc3MzAzIgoiMTk4ODQxODY1NzQyMDIiCiIxOTg4NDU1MjUzNTUwMSIKIkNvbW1lcmNpYWwiCl1dPjwvU3RyaW5nVGFibGU+PC9SZXN1bHQ+VgFhYwBjAGMAYwFjAGMAYwBWAWFjAQAAAGMAYwBdRU5EX1JDKw==</data>
</ReportState>
</file>

<file path=customXml/item47.xml><?xml version="1.0" encoding="utf-8"?>
<ReportState xmlns="sas.reportstate">
  <data type="reportstate">Q0VDU19TVEFSVFtWAWdVAAAAAFNUXUVORF9DRUNTKys=</data>
</ReportState>
</file>

<file path=customXml/item48.xml><?xml version="1.0" encoding="utf-8"?>
<ReportState xmlns="sas.reportstate">
  <data type="reportstate">UkNfU1RBUlRbVgVnZ1VjAgAAAFNnYwIAAABjAAAAAGRVBgAAAHZlMzU0MGRVAAAAAGMAAAAAZ5lmVQEAAABTVgFnmGRVBgAAAGJpODU5OWRVEgAAAFJlZmluYW5jaW5nIE1hcmtlcmFWAWdjAWRVAgAAADcxYxj8//9iAAAAAAAA+H9kVQIAAAA3MWMBAAAAVGMIAAAAYWMAZ2MCAAAAYwAAAABkVQUAAAB2ZTcyM2RVAAAAAGMAAAAAZ5lmVQEAAABTVgFnmGRVBgAAAGJpMjUzOWRVDAAAAEN1dCBPZmYgRGF0ZWFWAWdjAGFjGPz//2IAAAAAQNPWQGRVCgAAADI5LzEyLzIwMjNjAQAAAFRjCAAAAGFjAFRWAWZVAgAAAFNkVQYAAABiaTI1NDJkVQYAAABiaTI1MzlUVgFhVgFnZFUGAAAAZGQyNTQ2VgFmVQoAAABTZFUOAAAAMTk2NjAwMTE4MDU4NDBkVQ4AAAAxOTY2MDAxNTY2MjA0MGRVDgAAADE5NjYwMDE1NjY0NDQ1ZFUOAAAAMTk2NjUwMTAyNDM3MjJkVQ4AAAAxOTY2NTAxMDMwNTUxMmRVDgAAADE5NjY1MDEwMzIwMDc3ZFUOAAAAMTk4ODI2OTgxNTM2MTNkVQ4AAAAxOTg4NDE1Njk3NzMwM2RVDgAAADE5ODg0MTg2NTc0MjAyZFUOAAAAMTk4ODQ1NTI1MzU1MDFUVgFmZ1UEAAAAU1YBZ8BjAAAAAGRVBgAAAGJpMjUzOWRVDAAAAEN1dCBPZmYgRGF0ZWRVBwAAAERETU1ZWThjGAAAAFYBZmNVDAAAAFMAAAAAQNPWQAAAAABA09ZAAAAAAEDT1kAAAAAAQNPWQAAAAABA09ZAAAAAAEDT1kAAAAAAQNPWQAAAAABA09ZAAAAAAEDT1kAAAAAAQNPWQAAAAABA09ZAAAAAAEDT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yC5+o/s+HEKkcD0SDo6oQdkNa7LWPZJBAQAAIOxrjkEAAAAAkv6OQQAAAAB2sJBBAAAAAKPhkUEAAADeQoKCQbgehUtoj4RBmpmZxWSoi0FxPQpjdbaFQVw07hUijhtCVFYBYWMCAAAAYgwAAABiAAAAAAAA+H9iAAAAAAAA+H9iAAAAAAAA+H9iAAAAAAAA+H9iAAAAAAAA+H9hYwBjAGMAYwFWAWfAYwAAAABkVQYAAABiaTI1NDFkVRIAAAAlIG9mIFRPVEFMIEJhbGFuY2VkVQsAAABQRVJDRU5UMTIuMmMYAAAAVgFmY1UMAAAAUwAAAAAAAPA/RBC2EH3Rez9Yw/IFeapkP76lV6R6O2E/XkKUSYyOYT/IMz1PSOhiPzIl5lQEQmQ/0CK2I/33VD/dcIOp7UpXP2p1np5lVV8/QGf6TTGZWD+hqGl4pTf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yOS8xMi8yMDIzVgFnYwBhYxj8//9iAAAAAEDT1kBkVQoAAAAyOS8xMi8yMDIzVgFhYwIAAABjAVYBZmNVAQAAAFMAAAAAVFYBYVYBZmdVAgAAAFNWAWdjAGFjGPz//2LILn6j+z4cQmRVFAAAADMwwqAzMjjCoDk0MMKgNzY3LDU1VgFnYwBhYxj8//9iAAAAAAAA8D9kVQgAAAAxMDAsMDAgJVRWAWFUYwEAAABjAVYBYVYBYVYBYVYBYWdkVQ4AAAAxOTY2MDAxMTgwNTg0MFYBZ2MBZFUOAAAAMTk2NjAwMTE4MDU4NDBjAAAAAGIAAAAAAAD4f2RVDgAAADE5NjYwMDExODA1ODQwVgFmZ1UBAAAAU2dkVQoAAAAyOS8xMi8yMDIzVgFnYwBhYxj8//9iAAAAAEDT1kBkVQoAAAAyOS8xMi8yMDIzVgFhYwIAAABjAVYBZmNVAQAAAFMBAAAAVFYBYVYBZmdVAgAAAFNWAWdjAGFjGPz//2KkcD0SDo6oQWRVEAAAADIwNcKgOTgxwqA0NDksMTJWAWdjAGFjGPz//2JEELYQfdF7P2RVBgAAADAsNjggJVRWAWFUYwEAAABjAVYBYVYBYVYBYVYBYWdkVQ4AAAAxOTY2MDAxNTY2MjA0MFYBZ2MBZFUOAAAAMTk2NjAwMTU2NjIwNDBjAQAAAGIAAAAAAAD4f2RVDgAAADE5NjYwMDE1NjYyMDQwVgFmZ1UBAAAAU2dkVQoAAAAyOS8xMi8yMDIzVgFnYwBhYxj8//9iAAAAAEDT1kBkVQoAAAAyOS8xMi8yMDIzVgFhYwIAAABjAVYBZmNVAQAAAFMCAAAAVFYBYVYBZmdVAgAAAFNWAWdjAGFjGPz//2LZDWuy1j2SQWRVDwAAADc2wqA1MTDCoDYzNiw2MFYBZ2MAYWMY/P//YljD8gV5qmQ/ZFUGAAAAMCwyNSAlVFYBYVRjAQAAAGMBVgFhVgFhVgFhVgFhZ2RVDgAAADE5NjYwMDE1NjY0NDQ1VgFnYwFkVQ4AAAAxOTY2MDAxNTY2NDQ0NWMCAAAAYgAAAAAAAPh/ZFUOAAAAMTk2NjAwMTU2NjQ0NDVWAWZnVQEAAABTZ2RVCgAAADI5LzEyLzIwMjNWAWdjAGFjGPz//2IAAAAAQNPWQGRVCgAAADI5LzEyLzIwMjNWAWFjAgAAAGMBVgFmY1UBAAAAUwMAAABUVgFhVgFmZ1UCAAAAU1YBZ2MAYWMY/P//YgEAACDsa45BZFUPAAAANjPCoDc5OMKgNjYwLDAwVgFnYwBhYxj8//9ivqVXpHo7YT9kVQYAAAAwLDIxICVUVgFhVGMBAAAAYwFWAWFWAWFWAWFWAWFnZFUOAAAAMTk2NjUwMTAyNDM3MjJWAWdjAWRVDgAAADE5NjY1MDEwMjQzNzIyYwMAAABiAAAAAAAA+H9kVQ4AAAAxOTY2NTAxMDI0MzcyMlYBZmdVAQAAAFNnZFUKAAAAMjkvMTIvMjAyM1YBZ2MAYWMY/P//YgAAAABA09ZAZFUKAAAAMjkvMTIvMjAyM1YBYWMCAAAAYwFWAWZjVQEAAABTBAAAAFRWAWFWAWZnVQIAAABTVgFnYwBhYxj8//9iAAAAAJL+jkFkVQ8AAAA2NcKgMDAwwqAwMDAsMDBWAWdjAGFjGPz//2JeQpRJjI5hP2RVBgAAADAsMjEgJVRWAWFUYwEAAABjAVYBYVYBYVYBYVYBYWdkVQ4AAAAxOTY2NTAxMDMwNTUxMlYBZ2MBZFUOAAAAMTk2NjUwMTAzMDU1MTJjBAAAAGIAAAAAAAD4f2RVDgAAADE5NjY1MDEwMzA1NTEyVgFmZ1UBAAAAU2dkVQoAAAAyOS8xMi8yMDIzVgFnYwBhYxj8//9iAAAAAEDT1kBkVQoAAAAyOS8xMi8yMDIzVgFhYwIAAABjAVYBZmNVAQAAAFMFAAAAVFYBYVYBZmdVAgAAAFNWAWdjAGFjGPz//2IAAAAAdrCQQWRVDwAAADcwwqAwMDDCoDAwMCwwMFYBZ2MAYWMY/P//YsgzPU9I6GI/ZFUGAAAAMCwyMyAlVFYBYVRjAQAAAGMBVgFhVgFhVgFhVgFhZ2RVDgAAADE5NjY1MDEwMzIwMDc3VgFnYwFkVQ4AAAAxOTY2NTAxMDMyMDA3N2MFAAAAYgAAAAAAAPh/ZFUOAAAAMTk2NjUwMTAzMjAwNzdWAWZnVQEAAABTZ2RVCgAAADI5LzEyLzIwMjNWAWdjAGFjGPz//2IAAAAAQNPWQGRVCgAAADI5LzEyLzIwMjNWAWFjAgAAAGMBVgFmY1UBAAAAUwYAAABUVgFhVgFmZ1UCAAAAU1YBZ2MAYWMY/P//YgAAAACj4ZFBZFUPAAAANzXCoDAwMMKgMDAwLDAwVgFnYwBhYxj8//9iMiXmVARCZD9kVQYAAAAwLDI1ICVUVgFhVGMBAAAAYwFWAWFWAWFWAWFWAWFnZFUOAAAAMTk4ODI2OTgxNTM2MTNWAWdjAWRVDgAAADE5ODgyNjk4MTUzNjEzYwYAAABiAAAAAAAA+H9kVQ4AAAAxOTg4MjY5ODE1MzYxM1YBZmdVAQAAAFNnZFUKAAAAMjkvMTIvMjAyM1YBZ2MAYWMY/P//YgAAAABA09ZAZFUKAAAAMjkvMTIvMjAyM1YBYWMCAAAAYwFWAWZjVQEAAABTBwAAAFRWAWFWAWZnVQIAAABTVgFnYwBhYxj8//9iAAAA3kKCgkFkVQ8AAAAzOMKgODE1wqA4MzUsNzVWAWdjAGFjGPz//2LQIrYj/fdUP2RVBgAAADAsMTMgJVRWAWFUYwEAAABjAVYBYVYBYVYBYVYBYWdkVQ4AAAAxOTg4NDE1Njk3NzMwM1YBZ2MBZFUOAAAAMTk4ODQxNTY5NzczMDNjBwAAAGIAAAAAAAD4f2RVDgAAADE5ODg0MTU2OTc3MzAzVgFmZ1UBAAAAU2dkVQoAAAAyOS8xMi8yMDIzVgFnYwBhYxj8//9iAAAAAEDT1kBkVQoAAAAyOS8xMi8yMDIzVgFhYwIAAABjAVYBZmNVAQAAAFMIAAAAVFYBYVYBZmdVAgAAAFNWAWdjAGFjGPz//2K4HoVLaI+EQWRVDwAAADQzwqAxMTfCoDgzMyw0NFYBZ2MAYWMY/P//Yt1wg6ntSlc/ZFUGAAAAMCwxNCAlVFYBYVRjAQAAAGMBVgFhVgFhVgFhVgFhZ2RVDgAAADE5ODg0MTg2NTc0MjAyVgFnYwFkVQ4AAAAxOTg4NDE4NjU3NDIwMmMIAAAAYgAAAAAAAPh/ZFUOAAAAMTk4ODQxODY1NzQyMDJWAWZnVQEAAABTZ2RVCgAAADI5LzEyLzIwMjNWAWdjAGFjGPz//2IAAAAAQNPWQGRVCgAAADI5LzEyLzIwMjNWAWFjAgAAAGMBVgFmY1UBAAAAUwkAAABUVgFhVgFmZ1UCAAAAU1YBZ2MAYWMY/P//YpqZmcVkqItBZFUPAAAANTjCoDAwMsKgNTg0LDcwVgFnYwBhYxj8//9ianWenmVVXz9kVQYAAAAwLDE5ICVUVgFhVGMBAAAAYwFWAWFWAWFWAWFWAWFnZFUOAAAAMTk4ODQ1NTI1MzU1MDFWAWdjAWRVDgAAADE5ODg0NTUyNTM1NTAxYwkAAABiAAAAAAAA+H9kVQ4AAAAxOTg4NDU1MjUzNTUwMVYBZmdVAQAAAFNnZFUKAAAAMjkvMTIvMjAyM1YBZ2MAYWMY/P//YgAAAABA09ZAZFUKAAAAMjkvMTIvMjAyM1YBYWMCAAAAYwFWAWZjVQEAAABTCgAAAFRWAWFWAWZnVQIAAABTVgFnYwBhYxj8//9icT0KY3W2hUFkVQ8AAAA0NcKgNTM0wqA4OTIsMzhWAWdjAGFjGPz//2JAZ/pNMZlYP2RVBgAAADAsMTUgJVRWAWFUYwEAAABjAVYBYVYBYVYBYVYBYWdkVQ4AAABBbGxlIFNvbnN0aWdlblYBZ2MBZFUCAAAAfk9jnf///2IAAAAAAAD4f2RVDgAAAEFsbGUgU29uc3RpZ2VuVgFmZ1UBAAAAU2dkVQoAAAAyOS8xMi8yMDIzVgFnYwBhYxj8//9iAAAAAEDT1kBkVQoAAAAyOS8xMi8yMDIzVgFhYwIAAABjAVYBZmNVAQAAAFMLAAAAVFYBYVYBZmdVAgAAAFNWAWdjAGFjGPz//2JcNO4VIo4bQmRVFAAAADI5wqA1ODfCoDE3OMKgODc1LDU1VgFnYwBhYxj8//9ioahpeKU37z9kVQcAAAA5Nyw1NS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NTY2MjA0MFYBZ2MBZFUOAAAAMTk2NjAwMTU2NjIwNDBjAQAAAGIAAAAAAAD4f2RVDgAAADE5NjYwMDE1NjYyMDQwVgFhYwEAAABjAVYBYVYBYVYBYVYBYWdkVQ4AAAAxOTY2MDAxNTY2NDQ0NVYBZ2MBZFUOAAAAMTk2NjAwMTU2NjQ0NDVjAgAAAGIAAAAAAAD4f2RVDgAAADE5NjYwMDE1NjY0NDQ1VgFhYwEAAABjAVYBYVYBYVYBYVYBYWdkVQ4AAAAxOTY2NTAxMDI0MzcyMlYBZ2MBZFUOAAAAMTk2NjUwMTAyNDM3MjJjAwAAAGIAAAAAAAD4f2RVDgAAADE5NjY1MDEwMjQzNzIyVgFhYwEAAABjAVYBYVYBYVYBYVYBYWdkVQ4AAAAxOTY2NTAxMDMwNTUxMlYBZ2MBZFUOAAAAMTk2NjUwMTAzMDU1MTJjBAAAAGIAAAAAAAD4f2RVDgAAADE5NjY1MDEwMzA1NTEyVgFhYwEAAABjAVYBYVYBYVYBYVYBYWdkVQ4AAAAxOTY2NTAxMDMyMDA3N1YBZ2MBZFUOAAAAMTk2NjUwMTAzMjAwNzdjBQAAAGIAAAAAAAD4f2RVDgAAADE5NjY1MDEwMzIwMDc3VgFhYwEAAABjAVYBYVYBYVYBYVYBYWdkVQ4AAAAxOTg4MjY5ODE1MzYxM1YBZ2MBZFUOAAAAMTk4ODI2OTgxNTM2MTNjBgAAAGIAAAAAAAD4f2RVDgAAADE5ODgyNjk4MTUzNjEz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1NjYyMDQwVgFnYwFkVQ4AAAAxOTY2MDAxNTY2MjA0MGMBAAAAYgAAAAAAAPh/ZFUOAAAAMTk2NjAwMTU2NjIwNDBWAWFjAQAAAGMBVgFhVgFhVgFhVgFhZ2RVDgAAADE5NjYwMDE1NjY0NDQ1VgFnYwFkVQ4AAAAxOTY2MDAxNTY2NDQ0NWMCAAAAYgAAAAAAAPh/ZFUOAAAAMTk2NjAwMTU2NjQ0NDVWAWFjAQAAAGMBVgFhVgFhVgFhVgFhZ2RVDgAAADE5NjY1MDEwMjQzNzIyVgFnYwFkVQ4AAAAxOTY2NTAxMDI0MzcyMmMDAAAAYgAAAAAAAPh/ZFUOAAAAMTk2NjUwMTAyNDM3MjJWAWFjAQAAAGMBVgFhVgFhVgFhVgFhZ2RVDgAAADE5NjY1MDEwMzA1NTEyVgFnYwFkVQ4AAAAxOTY2NTAxMDMwNTUxMmMEAAAAYgAAAAAAAPh/ZFUOAAAAMTk2NjUwMTAzMDU1MTJWAWFjAQAAAGMBVgFhVgFhVgFhVgFhZ2RVDgAAADE5NjY1MDEwMzIwMDc3VgFnYwFkVQ4AAAAxOTY2NTAxMDMyMDA3N2MFAAAAYgAAAAAAAPh/ZFUOAAAAMTk2NjUwMTAzMjAwNzdWAWFjAQAAAGMBVgFhVgFhVgFhVgFhZ2RVDgAAADE5ODgyNjk4MTUzNjEzVgFnYwFkVQ4AAAAxOTg4MjY5ODE1MzYxM2MGAAAAYgAAAAAAAPh/ZFUOAAAAMTk4ODI2OTgxNTM2MTN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yOS8xMi8yMDIzVgFnYwBhYxj8//9iAAAAAEDT1kBkVQoAAAAyOS8xMi8yMDIzVgFhYwEAAABjAVYBYVYBYVYBYVYBYVRjAAAAAGMAVgFhVgFhVgFhVgFhZ2RVBAAAAHJvb3RWAWFWAWZnVQEAAABTZ2RVCgAAADI5LzEyLzIwMjNWAWdjAGFjGPz//2IAAAAAQNPWQGRVCgAAADI5LzEyLzIwMjNWAWFjAQAAAGMBVgFhVgFhVgFhVgFhVGMAAAAAYwBWAWFWAWFWAWFWAWFjAVRjAWMAYwBiAAAAAAAAAABWAWZVAgAAAFNkVQYAAABiaTI1NDBkVQYAAABiaTI1NDFUYwBjAGMAYWNiBQIAVgFhZFXzBw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EtMThUMTI6NTk6MzMuNDI4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zNCIgZGF0YUxheW91dD0ibWluaW1hbCIgZ3JhbmRUb3RhbD0iZmFsc2UiIGlzSW5kZXhlZD0idHJ1ZSIgY29udGVudEtleT0iVTJGN1FVQzNXTlJGQUg2UTdRVk9DM1FQN05ZVVhQMlMiPjwhW0NEQVRBWzIzMzczLjAsLTEwMCwzLjAzMjg5NDA3Njc1NDU2ODVFMTAsMS4wCjIzMzczLjAsMCwyLjA1OTgxNDQ5MTJFOCwwLjAwNjc5MTU4MDcxMTU5NTk3MgoyMzM3My4wLDEsNy42NTEwNjM2NjA0NTQ1MDFFNywwLjAwMjUyMjY5Mzk5MDIzNzExNzUKMjMzNzMuMCwyLDYuMzc5ODY2MDAwMDAwMDAxRTcsMC4wMDIxMDM1NTcxNDMyOTAzMjkKMjMzNzMuMCwzLDYuNUU3LDAuMDAyMTQzMTY3NDk0NjQ0NDIzCjIzMzczLjAsNCw3LjBFNywwLjAwMjMwODAyNjUzMjY5Mzk5NDMKMjMzNzMuMCw1LDcuNUU3LDAuMDAyNDcyODg1NTcwNzQzNTY1NAoyMzM3My4wLDYsMy44ODE1ODM1NzVFNywwLjAwMTI3OTgyODI2ODU2NzAzCjIzMzczLjAsNyw0LjMxMTc4MzM0NEU3LDAuMDAxNDIxNjcyOTA4NzQwMDA1CjIzMzczLjAsOCw1LjgwMDI1ODQ3RTcsMC4wMDE5MTI0NTAwNjM2MDYxNTMzCjIzMzczLjAsOSw0LjU1MzQ4OTIzOEU3LDAuMDAxNTAxMzY3NzExMDkxNTA4NgoyMzM3My4wLC05OSwyLjk1ODcxNzg4NzU1NTExMzJFMTAsMC45NzU1NDI3Njk2MDQ3ODk3Cl1dPjwvRGF0YT48U3RyaW5nVGFibGUgZm9ybWF0PSJDU1YiIHJvd0NvdW50PSIxMCIgc2l6ZT0iMTcwIiBjb250ZW50S2V5PSJJVzNHWTUyQzVFTU4zSFRaUURDVllQVkU2VklVUklBTyI+PCFbQ0RBVEFbIjE5NjYwMDExODA1ODQwIgoiMTk2NjAwMTU2NjIwNDAiCiIxOTY2MDAxNTY2NDQ0NSIKIjE5NjY1MDEwMjQzNzIyIgoiMTk2NjUwMTAzMDU1MTIiCiIxOTY2NTAxMDMyMDA3NyIKIjE5ODgyNjk4MTUzNjEzIgoiMTk4ODQxNTY5NzczMDMiCiIxOTg4NDE4NjU3NDIwMiIKIjE5ODg0NTUyNTM1NTAxIgpdXT48L1N0cmluZ1RhYmxlPjwvUmVzdWx0PlYBYWMAYwBjAGMBYwBjAGMAVgFhYwEAAABjAGMAXUVORF9SQys=</data>
</ReportState>
</file>

<file path=customXml/item49.xml><?xml version="1.0" encoding="utf-8"?>
<ReportState xmlns="sas.reportstate">
  <data type="reportstate">U0NTX1NUQVJUW1YBZ1YBYV1FTkRfU0NTKys=</data>
</ReportState>
</file>

<file path=customXml/item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3LTEzVDEwOjM1OjE0LjM3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zIiBhdmFpbGFibGVSb3dDb3VudD0iMjMiIHNpemU9IjE4NCIgZGF0YUxheW91dD0ibWluaW1hbCIgZ3JhbmRUb3RhbD0iZmFsc2UiIGlzSW5kZXhlZD0iZmFsc2UiIGNvbnRlbnRLZXk9IkRGTENUTFZQSFVPUkJTSlI2NUFXN1ZXQjdPN0wzRVlMIj4KICAgICAgICAgICAgICAgIDwhW0NEQVRBWzIzMjAzLjAKMjMyMDIuMAoyMzIwMS4wCjIzMTk4LjAKMjMxOTcuMAoyMzE5Ni4wCjIzMTk1LjAKMjMxOTEuMAoyMzE2MS4wCjIzMTI4LjAKMjMxMDAuMAoyMzA2OS4wCjIzMDQxLjAKMjMwMDkuMAoyMjk3OS4wCjIyOTQ5LjAKMjI5MTguMAoyMjg4OC4wCjIyODU1LjAKMjI4MjYuMAoyMjczNS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g1MDMiIGJhc2U9ImJpMjkiLz4KICAgICAgICAgICAgICAgIDxSZWxhdGlvbmFsRGF0YUl0ZW0gbmFtZT0iYmk4NTA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g1MDUiIGJhc2U9ImJpODczIi8+CiAgICAgICAgICAgICAgICA8UmVsYXRpb25hbERhdGFJdGVtIG5hbWU9ImJpODUw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g1MD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4NTA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g1MDkiIGJhc2U9ImJpMjkiLz4KICAgICAgICAgICAgICAgIDxSZWxhdGlvbmFsRGF0YUl0ZW0gbmFtZT0iYmk4NTE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ODUx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g1MT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g1MT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4NTE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ODUx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4NTE2IiBiYXNlPSJiaTEwNTkiLz4KICAgICAgICAgICAgICAgIDxSZWxhdGlvbmFsRGF0YUl0ZW0gbmFtZT0iYmk4NTE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4NTE4IiBiYXNlPSJiaTEwNTkiLz4KICAgICAgICAgICAgICAgIDxSZWxhdGlvbmFsRGF0YUl0ZW0gbmFtZT0iYmk4NTE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ODUyMCIgYmFzZT0iYmkxMDU5Ii8+CiAgICAgICAgICAgICAgICA8UmVsYXRpb25hbERhdGFJdGVtIG5hbWU9ImJpODUy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g1Mj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4NTI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ODUy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g1Mj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g1Mj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NDAxMiIgYmFzZT0iYmk0MDAzIi8+CiAgICAgICAgICAgICAgICA8UmVsYXRpb25hbERhdGFJdGVtIG5hbWU9ImJpODI0NCIgYmFzZT0iYmkxNjU1Ii8+CiAgICAgICAgICAgICAgICA8UmVsYXRpb25hbERhdGFJdGVtIG5hbWU9ImJpODUy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ODI0NC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g1MjgiIGJhc2U9ImJpMTA1OSIvPgogICAgICAgICAgICAgICAgPFJlbGF0aW9uYWxEYXRhSXRlbSBuYW1lPSJiaTg1Mj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ODUz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ODUz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4NTM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ODUz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ODUz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g1Mz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4NTM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ODUz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ODUz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g1Mz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ODU0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ODU0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ODU0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4NTQ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g1ND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g1ND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ODU0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4NTQ3IiBiYXNlPSJiaTkyNCIvPgogICAgICAgICAgICAgICAgPFJlbGF0aW9uYWxEYXRhSXRlbSBuYW1lPSJiaTg1ND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ODU0OSIgYmFzZT0iYmk5MjQiLz4KICAgICAgICAgICAgICAgIDxSZWxhdGlvbmFsRGF0YUl0ZW0gbmFtZT0iYmk4NTU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g1NTEiIGJhc2U9ImJpOTI0Ii8+CiAgICAgICAgICAgICAgICA8UmVsYXRpb25hbERhdGFJdGVtIG5hbWU9ImJpODU1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4NTU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ODU1NCIgYmFzZT0iYmk5MjQiLz4KICAgICAgICAgICAgICAgIDxSZWxhdGlvbmFsRGF0YUl0ZW0gbmFtZT0iYmk4NTU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ODU1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g1NT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ODU1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4NTU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g1NjAiIGJhc2U9ImJpMzEiLz4KICAgICAgICAgICAgICAgIDxSZWxhdGlvbmFsRGF0YUl0ZW0gbmFtZT0iYmk4NTY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g1NjIiIGJhc2U9ImJpMzEiLz4KICAgICAgICAgICAgICAgIDxSZWxhdGlvbmFsRGF0YUl0ZW0gbmFtZT0iYmk4NTY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ODU2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g1NjUiIGJhc2U9ImJpOTI0Ii8+CiAgICAgICAgICAgICAgICA8UmVsYXRpb25hbERhdGFJdGVtIG5hbWU9ImJpODU2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4NTY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4NTY4IiBiYXNlPSJiaTQzIi8+CiAgICAgICAgICAgICAgICA8UmVsYXRpb25hbERhdGFJdGVtIG5hbWU9ImJpODU2OS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1NzA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g0OTYiIGJhc2U9ImJpODQxMyIvPgogICAgICAgICAgICAgICAgPFJlbGF0aW9uYWxEYXRhSXRlbSBuYW1lPSJiaTg1NzEiIGJhc2U9ImJpNDMiLz4KICAgICAgICAgICAgICAgIDxSZWxhdGlvbmFsRGF0YUl0ZW0gbmFtZT0iYmk4NTcy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ODQ5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g1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MyxiaTg1M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NSxiaTg1MD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SxiaTg1MT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2LGJpODU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4LGJpODUx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AsYmk4NTI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gsYmk4NTI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j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M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z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k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A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T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y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z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N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T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3LGJpODU0O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5LGJpODU1M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SxiaTg1NTI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z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0LGJpODU1N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TY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Tc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k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AsYmk4NTYx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IsYmk4NTY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Q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UsYmk4NTY2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2N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Y4LGJpODU2O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c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xLGJpODU3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Tkx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E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y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1Mj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E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1Mz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w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A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MT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w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TM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MD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TM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I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I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I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I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TI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TM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E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E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E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Uz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x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x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y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y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Uy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1Mz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1Mz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TM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Uz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1Mz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TQ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U0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1ND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TQ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U0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U0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U0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U1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U1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U1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U0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U1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U1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U1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1ND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1ND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1NT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1NT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1NT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1Nj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1Nj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1Nj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1Nj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TU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U2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1Nj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U2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1Nj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TY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TY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U3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1Nz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1Nz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T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zN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ctMTN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MtMTVUMTY6MjI6NTguOTE2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E5M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NCIvPgogICAgICAgICAgICA8L0Nyb3NzdGFiU3RhdGU+CiAgICAgICAgICAgIDxDcm9zc3RhYlN0YXRlIGVsZW1lbnQ9InZlNjU5Ij4KICAgICAgICAgICAgICAgIDxWaXNpYmxlQ2VsbHMgaG9yaXpvbnRhbEluZGV4PSIwIiB2ZXJ0aWNhbEluZGV4PSIwIiBob3Jpem9udGFsQ2VsbHM9IjA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0.xml><?xml version="1.0" encoding="utf-8"?>
<ReportState xmlns="sas.reportstate">
  <data type="reportstate">UEVDU19TVEFSVFtWAWdWAWZnVQEAAABTVgFnYwFkVQIAAAA3MWMY/P//YgAAAAAAAPh/ZFUCAAAANzFUY1UCAAAAUwAAVF1FTkRfUEVDUysr</data>
</ReportState>
</file>

<file path=customXml/item51.xml><?xml version="1.0" encoding="utf-8"?>
<ReportState xmlns="sas.reportstate">
  <data type="reportstate">UkNfU1RBUlRbVgVnZ1VjAgAAAFNnYwIAAABjAAAAAGRVBQAAAHZlNzIzZFUAAAAAYwAAAABnmWZVAQAAAFNWAWeYZFUGAAAAYmk4NjA2ZFUMAAAAQ3V0IE9mZiBEYXRlYVYBZ2MAYWMY/P//YgAAAABA09ZAZFUKAAAAMjkvMTIvMjAyM2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52.xml><?xml version="1.0" encoding="utf-8"?>
<ReportState xmlns="sas.reportstate">
  <data type="reportstate">UEVDU19TVEFSVFtWAWdWAWZnVQEAAABTVgFnYwFkVQsAAABSZXNpZGVudGlhbGMY/P//YgAAAAAAAPh/ZFULAAAAUmVzaWRlbnRpYWxUY1UCAAAAUwAAVF1FTkRfUEVDUysr</data>
</ReportState>
</file>

<file path=customXml/item53.xml><?xml version="1.0" encoding="utf-8"?>
<ReportState xmlns="sas.reportstate">
  <data type="reportstate">UkNfU1RBUlRbVgVnZ1VjAgAAAFNnYwIAAABjAAAAAGRVBQAAAHZlNzIzZFUAAAAAYwAAAABnmWZVAQAAAFNWAWeYZFUGAAAAYmk4NTg4ZFUMAAAAQ3V0IE9mZiBEYXRlYVYBZ2MAYWMY/P//YgAAAABA09ZAZFUKAAAAMjkvMTIvMjAyM2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54.xml><?xml version="1.0" encoding="utf-8"?>
<ReportState xmlns="sas.reportstate">
  <data type="reportstate">Q0VDU19TVEFSVFtWAWdVAAAAAFNUXUVORF9DRUNTKys=</data>
</ReportState>
</file>

<file path=customXml/item55.xml><?xml version="1.0" encoding="utf-8"?>
<ReportState xmlns="sas.reportstate">
  <data type="reportstate">UkNfU1RBUlRbVgVnZ1VjAwAAAFNnYwIAAABjAAAAAGRVBgAAAHZlMTQyNWRVAAAAAGMAAAAAZ5lmVQEAAABTVgFnmGRVBgAAAGJpODU4OWRVDgAAAEFUVCBBc3NldCBUeXBlYVYBZ2MBZFULAAAAUmVzaWRlbnRpYWxjGPz//2IAAAAAAAD4f2RVCwAAAFJlc2lkZW50aWFsYwEAAABUYwgAAABhYwBnYwIAAABjAAAAAGRVBgAAAHZlMzU2OWRVAAAAAGMAAAAAZ5lmVQEAAABTVgFnmGRVBgAAAGJpODU5MGRVEgAAAFJlZmluYW5jaW5nIE1hcmtlcmFWAWdjAWRVAgAAADcxYxj8//9iAAAAAAAA+H9kVQIAAAA3MWMBAAAAVGMIAAAAYWMAZ2MCAAAAYwAAAABkVQUAAAB2ZTcyM2RVAAAAAGMAAAAAZ5lmVQEAAABTVgFnmGRVBgAAAGJpMTYyMmRVDAAAAEN1dCBPZmYgRGF0ZWFWAWdjAGFjGPz//2IAAAAAQNPWQGRVCgAAADI5LzEyLzIwMjN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QNPWQAAAAABA09ZAAAAAAEDT1kAAAAAAQNPWQAAAAABA09ZAAAAAAEDT1kAAAAAAQNP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40t9SRRc2VAuBqkKO/8SEDJjEGBZz5mQCCklqwpQ3dA7myLJEV7hEDTWpZb+vOcQJyY9WIAwL9AVFYBYWMCAAAAYgcAAABiAAAAAAAA+H9iAAAAAAAA+H9iAAAAAAAA+H9iAAAAAAAA+H9iAAAAAAAA+H9hYwBjAGMAYwFWAWfAYwAAAABkVQYAAABiaTE0NzJkVQwAAABOb21pbmFsIChtbilkVQgAAABDT01NQTEyLmMAAAAAVgFmY1UHAAAAUwWeaXvxPtBAmP46jT7BoEBuemyOBBy9QLc93ZQ3T6lAuczVmFuKmUApV7r9e9OZQHi5TkSDAIBAVFYBYWMCAAAAYgcAAABiAAAAAAAA+H9iAAAAAAAA+H9iAAAAAAAA+H9iAAAAAAAA+H9iAAAAAAAA+H9hYwBjAGMAYwFWAWfAYwAAAABkVQYAAABiaTE0NzdkVRgAAABOdW1iZXIgb2YgTW9ydGdhZ2UgTG9hbnNkVQgAAABDT01NQTEyLmMYAAAAVgFmY1UHAAAAUwAAAADwqvdAAAAAACD05EAAAAAAoHLkQAAAAAAAAMFAAAAAAAB8o0AAAAAAAOCLQAAAAAAAgE9AVFYBYWMCAAAAYgcAAABiAAAAAAAA+H9iAAAAAAAA+H9iAAAAAAAA+H9iAAAAAAAA+H9iAAAAAAAA+H9hYwBjAGMAYwFWAWfAYwAAAABkVQYAAABiaTE3ODFkVREAAAAlIG9mIFRvdGFsIEFzc2V0c2RVCwAAAFBFUkNFTlQxMi4yYxgAAABWAWZjVQcAAABTAAAAAAAA8D+zu5s6VIDAP/6QR1Q8q9w/dxDmYyjtyD/mdCFFZye5PxdLZ1dsb7k/OZlVVQeFnz9UVgFhYwIAAABiBwAAAGIAAAAAAAD4f2IAAAAAAAD4f2IAAAAAAAD4f2IAAAAAAAD4f2IAAAAAAAD4f2FjAGMAYwBjAVYBZ8BjAAAAAGRVBgAAAGJpMTUxMWRVEQAAACUgTnVtYmVyIG9mIExvYW5zZFULAAAAUEVSQ0VOVDEyLjJjGAAAAFYBZmNVBwAAAFMAAAAAAADwP/+st8OTVNw/TRldh3yl2z9LHyqfIfy2Pwsp1lsJWJo/5LVfVB/Ygj+kQqOAeUtFP1RWAWFjAgAAAGIHAAAAYgAAAAAAAPh/YgAAAAAAAPh/YgAAAAAAAPh/YgAAAAAAAPh/YgAAAAAAAPh/YWMAYwBjAGMBVGegZmNVBwAAAFMAAAAAAAAAVFYBZWNVAAAAAFNUYVYBYWMHAAAAYgcAAABjAWMAYgAAAAAAAAAAVgFhVgFhVgNnZ2RVBgAAAGRkMTQ0NVYBYVYBZmdVAQAAAFNnZFUKAAAAMjkvMTIvMjAyM1YBZ2MAYWMY/P//YgAAAABA09ZAZFUKAAAAMjkvMTIvMjAyM1YBZmdVBwAAAFNnZFULAAAATUFUQ0hFU19BTExWAWdjAWRVCwAAAE1BVENIRVNfQUxMY5z///9iAAAAAAAA+H9kVQsAAABNQVRDSEVTX0FMTFYBYWMCAAAAYwFWAWZjVQEAAABTAAAAAFRWAWFWAWZnVQUAAABTVgFnYwBhYxj8//9ijS31JFFzZUBkVQMAAAAxNzJWAWdjAGFjGPz//2IFnml78T7QQGRVBwAAADE2wqA2MzZWAWdjAGFjGPz//2IAAAAA8Kr3QGRVBwAAADk2wqA5NDNWAWdjAGFjGPz//2IAAAAAAADwP2RVCAAAADEwMCwwMCAlVgFnYwBhYxj8//9iAAAAAAAA8D9kVQgAAAAxMDAsMDAgJVRWAWFnZFUOAAAAPjAgLSA8PTEwMCwwMDBWAWdjAWRVDgAAAD4wIC0gPD0xMDAsMDAwYwAAAABiAAAAAAAA+H9kVQ4AAAA+MCAtIDw9MTAwLDAwMFYBYWMCAAAAYwFWAWZjVQEAAABTAQAAAFRWAWFWAWZnVQUAAABTVgFnYwBhYxj8//9iuBqkKO/8SEBkVQIAAAA1MFYBZ2MAYWMY/P//Ypj+Oo0+waBAZFUGAAAAMsKgMTQ1VgFnYwBhYxj8//9iAAAAACD05EBkVQcAAAA0MsKgOTEzVgFnYwBhYxj8//9is7ubOlSAwD9kVQcAAAAxMiw4OSAlVgFnYwBhYxj8//9i/6y3w5NU3D9kVQcAAAA0NCwyNyAlVFYBYWdkVRQAAAA+MTAwLDAwMCAtIDw9MzAwLDAwMFYBZ2MBZFUUAAAAPjEwMCwwMDAgLSA8PTMwMCwwMDBjAgAAAGIAAAAAAAD4f2RVFAAAAD4xMDAsMDAwIC0gPD0zMDAsMDAwVgFhYwIAAABjAVYBZmNVAQAAAFMCAAAAVFYBYVYBZmdVBQAAAFNWAWdjAGFjGPz//2LJjEGBZz5mQGRVAwAAADE3OFYBZ2MAYWMY/P//Ym56bI4EHL1AZFUGAAAAN8KgNDUyVgFnYwBhYxj8//9iAAAAAKBy5EBkVQcAAAA0McKgODc3VgFnYwBhYxj8//9i/pBHVDyr3D9kVQcAAAA0NCw4MCAlVgFnYwBhYxj8//9iTRldh3yl2z9kVQcAAAA0MywyMCAlVFYBYWdkVRQAAAA+MzAwLDAwMCAtIDw9NTAwLDAwMFYBZ2MBZFUUAAAAPjMwMCwwMDAgLSA8PTUwMCwwMDBjAwAAAGIAAAAAAAD4f2RVFAAAAD4zMDAsMDAwIC0gPD01MDAsMDAwVgFhYwIAAABjAVYBZmNVAQAAAFMDAAAAVFYBYVYBZmdVBQAAAFNWAWdjAGFjGPz//2IgpJasKUN3QGRVAwAAADM3MlYBZ2MAYWMY/P//Yrc93ZQ3T6lAZFUGAAAAM8KgMjQwVgFnYwBhYxj8//9iAAAAAAAAwUBkVQYAAAA4wqA3MDRWAWdjAGFjGPz//2J3EOZjKO3IP2RVBwAAADE5LDQ3ICVWAWdjAGFjGPz//2JLHyqfIfy2P2RVBgAAADgsOTggJVRWAWFnZFUWAAAAPjUwMCwwMDAgLSA8PTEsMDAwLDAwMFYBZ2MBZFUWAAAAPjUwMCwwMDAgLSA8PTEsMDAwLDAwMGMFAAAAYgAAAAAAAPh/ZFUWAAAAPjUwMCwwMDAgLSA8PTEsMDAwLDAwMFYBYWMCAAAAYwFWAWZjVQEAAABTBAAAAFRWAWFWAWZnVQUAAABTVgFnYwBhYxj8//9i7myLJEV7hEBkVQMAAAA2NTVWAWdjAGFjGPz//2K5zNWYW4qZQGRVBgAAADHCoDYzNVYBZ2MAYWMY/P//YgAAAAAAfKNAZFUGAAAAMsKgNDk0VgFnYwBhYxj8//9i5nQhRWcnuT9kVQYAAAA5LDgzICVWAWdjAGFjGPz//2ILKdZbCViaP2RVBgAAADIsNTcgJVRWAWFnZFUYAAAAPjEsMDAwLDAwMCAtIDw9NSwwMDAsMDAwVgFnYwFkVRgAAAA+MSwwMDAsMDAwIC0gPD01LDAwMCwwMDBjAQAAAGIAAAAAAAD4f2RVGAAAAD4xLDAwMCwwMDAgLSA8PTUsMDAwLDAwMFYBYWMCAAAAYwFWAWZjVQEAAABTBQAAAFRWAWFWAWZnVQUAAABTVgFnYwBhYxj8//9i01qWW/rznEBkVQYAAAAxwqA4NTNWAWdjAGFjGPz//2IpV7r9e9OZQGRVBgAAADHCoDY1M1YBZ2MAYWMY/P//YgAAAAAA4ItAZFUDAAAAODkyVgFnYwBhYxj8//9iF0tnV2xvuT9kVQYAAAA5LDk0ICVWAWdjAGFjGPz//2LktV9UH9iCP2RVBgAAADAsOTIgJVRWAWFnZFUKAAAAPjUsMDAwLDAwMFYBZ2MBZFUKAAAAPjUsMDAwLDAwMGMEAAAAYgAAAAAAAPh/ZFUKAAAAPjUsMDAwLDAwMFYBYWMCAAAAYwFWAWZjVQEAAABTBgAAAFRWAWFWAWZnVQUAAABTVgFnYwBhYxj8//9inJj1YgDAv0BkVQYAAAA4wqAxMjhWAWdjAGFjGPz//2J4uU5EgwCAQGRVAwAAADUxMlYBZ2MAYWMY/P//YgAAAAAAgE9AZFUCAAAANjNWAWdjAGFjGPz//2I5mVVVB4WfP2RVBgAAADMsMDggJVYBZ2MAYWMY/P//YqRCo4B5S0U/ZFUGAAAAMCwwNi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jkvMTIvMjAyM1YBZ2MAYWMY/P//YgAAAABA09ZAZFUKAAAAMjkvMTI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EyLzIwMjNWAWdjAGFjGPz//2IAAAAAQNPWQGRVCgAAADI5LzEy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bM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giIGRhdGFMYXlvdXQ9Im1pbmltYWwiIGdyYW5kVG90YWw9ImZhbHNlIiBpc0luZGV4ZWQ9InRydWUiIGNvbnRlbnRLZXk9IklHWElIQVk1QkY2UFQ0UFRTTlFDVFU0QVlWRFNSWEcyIj48IVtDREFUQVsyMzM3My4wLC0xMDAsMTcxLjYwMzY1NTMxODEyOTY4LDE2NjM1Ljc3MzE1NzUwNTMzNyw5Njk0My4wLDEuMCwxLjAKMjMzNzMuMCwwLDQ5Ljk3NjA0ODU0NTk2MDUxLDIxNDQuNjIyMTcxMjUyODAyLDQyOTEzLjAsMC4xMjg5MTYyOTA4NzE5NTM5NywwLjQ0MjY2MjE4MjkzMjIzODUKMjMzNzMuMCwyLDE3Ny45NTAxMzQ4NzYyNzcyLDc0NTIuMDE3Nzk4MjEzODU0LDQxODc3LjAsMC40NDc5NTEzOTUzMjQ5NDkzLDAuNDMxOTc1NDkwNzUyMjk3NzQKMjMzNzMuMCwzLDM3Mi4xOTc2NzQzNTg3ODkzLDMyMzkuNjA4NTU3NjE4ODg4NCw4NzA0LjAsMC4xOTQ3Mzc0ODA5MDYxNTkwMywwLjA4OTc4NDcxODg1NTQwOTg4CjIzMzczLjAsNSw2NTUuNDA4NzYxMTA5NjAxOCwxNjM0LjU4OTQ1MDIwNzM0ODEsMjQ5NC4wLDAuMDk4MjU3NDk4MTQ3NTkyNDEsMC4wMjU3MjY0NTc4MTU0MTczMDgKMjMzNzMuMCwxLDE4NTIuOTk0NDkwMDAyOTEyLDE2NTIuODcxMDg1MDgyNTk3Niw4OTIuMCwwLjA5OTM1NjQzMzIzNzc4Mzk3LDAuMDA5MjAxMjgzMjI4Mjg4Nzg4CjIzMzczLjAsNCw4MTI4LjAwMTUwOTk5OTk5OCw1MTIuMDY0MDk1MTMwMDAwMiw2My4wLDAuMDMwNzgwOTAxNTExNTcwNTEsNi40OTg2NjQxNjM0Nzc1MDhFLTQ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56.xml><?xml version="1.0" encoding="utf-8"?>
<ReportState xmlns="sas.reportstate">
  <data type="reportstate">Q0VDU19TVEFSVFtWAWdVAAAAAFNUXUVORF9DRUNTKys=</data>
</ReportState>
</file>

<file path=customXml/item57.xml><?xml version="1.0" encoding="utf-8"?>
<ReportState xmlns="sas.reportstate">
  <data type="reportstate">UkNfU1RBUlRbVgVnZ1VjAwAAAFNnYwIAAABjAAAAAGRVBgAAAHZlMTQyNWRVAAAAAGMAAAAAZ5lmVQEAAABTVgFnmGRVBgAAAGJpODU5MWRVDgAAAEFUVCBBc3NldCBUeXBlYVYBZ2MBZFULAAAAUmVzaWRlbnRpYWxjGPz//2IAAAAAAAD4f2RVCwAAAFJlc2lkZW50aWFsYwEAAABUYwgAAABhYwBnYwIAAABjAAAAAGRVBgAAAHZlMzU2OWRVAAAAAGMAAAAAZ5lmVQEAAABTVgFnmGRVBgAAAGJpODU5MmRVEgAAAFJlZmluYW5jaW5nIE1hcmtlcmFWAWdjAWRVAgAAADcxYxj8//9iAAAAAAAA+H9kVQIAAAA3MWMBAAAAVGMIAAAAYWMAZ2MCAAAAYwAAAABkVQUAAAB2ZTcyM2RVAAAAAGMAAAAAZ5lmVQEAAABTVgFnmGRVBgAAAGJpMTgwOGRVDAAAAEN1dCBPZmYgRGF0ZWFWAWdjAGFjGPz//2IAAAAAQNPWQGRVCgAAADI5LzEyLzIwMjN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EDT1kAAAAAAQNPWQAAAAABA09ZAAAAAAEDT1kAAAAAAQNPWQAAAAABA09ZAAAAAAEDT1kAAAAAAQNPWQAAAAABA09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Fnml78T7QQP9n3qZ3VqNA8pEHg36XnEAdTbuDpF+jQG5Z4IbTGJ9AXFL6mho8oUAms/ksfYahQHsXZbKTYJdAeGoxFcrsnUBUVgFhYwIAAABiCQAAAGIAAAAAAAD4f2IAAAAAAAD4f2IAAAAAAAD4f2IAAAAAAAD4f2IAAAAAAAD4f2FjAGMAYwBjAVYBZ8BjAAAAAGRVBgAAAGJpMTk2NmRVMgAAAFdBIExUViAoTE9BTiBCQUxBTkNFIC8gb3JpZ2luYWwgdmFsdWF0aW9uKSAoaW4gJSk6ZFULAAAAUEVSQ0VOVDEyLjJjGAAAAFYBZmNVCQAAAFO3PyKiNHfmP5jqDsf4p9I/JRyqzMor3T++ih93Do7hP0fYdcnf0+Q/vNzidWgE6D+IHcRWFiXrP+JienxNVO4/kxgmJNLP9D9UVgFhYwIAAABiCQAAAGIAAAAAAAD4f2IAAAAAAAD4f2IAAAAAAAD4f2IAAAAAAAD4f2IAAAAAAAD4f2FjAGMAYwBjAVYBZ8BjAAAAAGRVBgAAAGJpMTgwNWRVGAAAAE51bWJlciBvZiBNb3J0Z2FnZSBMb2Fuc2RVCAAAAENPTU1BMTIuYxgAAABWAWZjVQkAAABTAAAAAPCq90AAAAAAAF/aQAAAAAAAbsVAAAAAAACDx0AAAAAAgP3FQAAAAACAjcVAAAAAAAC9w0AAAAAAAKa4QAAAAACADcBAVFYBYWMCAAAAYgkAAABiAAAAAAAA+H9iAAAAAAAA+H9iAAAAAAAA+H9iAAAAAAAA+H9iAAAAAAAA+H9hYwBjAGMAYwFWAWfAYwAAAABkVQYAAABiaTE4MDZkVREAAAAlIG9mIFRvdGFsIEFzc2V0c2RVCwAAAFBFUkNFTlQxMi4yYxgAAABWAWZjVQkAAABTAAAAAAAA8D883Jt5iwvDP2WLiry3KLw/FkL/yZQUwz+g95z2V6C+P6EL+UVU+cA/Hv4apZZCwT9nM7TyAAa3P6n7xfzYeL0/VFYBYWMCAAAAYgkAAABiAAAAAAAA+H9iAAAAAAAA+H9iAAAAAAAA+H9iAAAAAAAA+H9iAAAAAAAA+H9hYwBjAGMAYwFWAWfAYwAAAABkVQYAAABiaTE4MDdkVREAAAAlIE51bWJlciBvZiBMb2Fuc2RVCwAAAFBFUkNFTlQxMi4yYxgAAABWAWZjVQkAAABTAAAAAAAA8D8nlQIy2tPRPwkKWMtb+bw/KaswngDKvz8vhAjJYLu9P45QWb7yI70/3Y0Jguuvuj+Cp/mMuamwPxTsBzhCtLU/VFYBYWMCAAAAYgkAAABiAAAAAAAA+H9iAAAAAAAA+H9iAAAAAAAA+H9iAAAAAAAA+H9iAAAAAAAA+H9hYwBjAGMAYwFUZ6BmY1UJAAAAUwAAAAAAAAAAAFRWAWVjVQAAAABTVGFWAWFjCQAAAGIJAAAAYwFjAGIAAAAAAAAAAFYBYVYBYVYDZ2dkVQYAAABkZDE4MTJWAWFWAWZnVQEAAABTZ2RVCgAAADI5LzEyLzIwMjNWAWdjAGFjGPz//2IAAAAAQNPWQGRVCgAAADI5LzEyLzIwMjNWAWZnVQkAAABTZ2RVCwAAAE1BVENIRVNfQUxMVgFnYwFkVQsAAABNQVRDSEVTX0FMTGOc////YgAAAAAAAPh/ZFULAAAATUFUQ0hFU19BTExWAWFjAgAAAGMBVgFmY1UBAAAAUwAAAABUVgFhVgFmZ1UFAAAAU1YBZ2MAYWMY/P//Yrc/IqI0d+Y/ZFUHAAAANzAsMjEgJVYBZ2MAYWMY/P//YgWeaXvxPtBAZFUHAAAAMTbCoDYzNlYBZ2MAYWMY/P//YgAAAADwqvdAZFUHAAAAOTbCoDk0M1YBZ2MAYWMY/P//YgAAAAAAAPA/ZFUIAAAAMTAwLDAwICVWAWdjAGFjGPz//2IAAAAAAADwP2RVCAAAADEwMCwwMCAlVFYBYWdkVQsAAAA+MCAtIDw9NDAgJVYBZ2MBZFULAAAAPjAgLSA8PTQwICVjAAAAAGIAAAAAAAD4f2RVCwAAAD4wIC0gPD00MCAlVgFhYwIAAABjAVYBZmNVAQAAAFMBAAAAVFYBYVYBZmdVBQAAAFNWAWdjAGFjGPz//2KY6g7H+KfSP2RVBwAAADI5LDE1ICVWAWdjAGFjGPz//2L/Z96md1ajQGRVBgAAADLCoDQ3NVYBZ2MAYWMY/P//YgAAAAAAX9pAZFUHAAAAMjfCoDAwNFYBZ2MAYWMY/P//Yjzcm3mLC8M/ZFUHAAAAMTQsODggJVYBZ2MAYWMY/P//YieVAjLa09E/ZFUHAAAAMjcsODYgJVRWAWFnZFUMAAAAPjQwIC0gPD01MCAlVgFnYwFkVQwAAAA+NDAgLSA8PTUwICVjAgAAAGIAAAAAAAD4f2RVDAAAAD40MCAtIDw9NTAgJVYBYWMCAAAAYwFWAWZjVQEAAABTAgAAAFRWAWFWAWZnVQUAAABTVgFnYwBhYxj8//9iJRyqzMor3T9kVQcAAAA0NSw1OCAlVgFnYwBhYxj8//9i8pEHg36XnEBkVQYAAAAxwqA4MzBWAWdjAGFjGPz//2IAAAAAAG7FQGRVBwAAADEwwqA5NzJWAWdjAGFjGPz//2Jli4q8tyi8P2RVBwAAADExLDAwICVWAWdjAGFjGPz//2IJCljLW/m8P2RVBwAAADExLDMyICVUVgFhZ2RVDAAAAD41MCAtIDw9NjAgJVYBZ2MBZFUMAAAAPjUwIC0gPD02MCAlYwMAAABiAAAAAAAA+H9kVQwAAAA+NTAgLSA8PTYwICVWAWFjAgAAAGMBVgFmY1UBAAAAUwMAAABUVgFhVgFmZ1UFAAAAU1YBZ2MAYWMY/P//Yr6KH3cOjuE/ZFUHAAAANTQsODYgJVYBZ2MAYWMY/P//Yh1Nu4OkX6NAZFUGAAAAMsKgNDgwVgFnYwBhYxj8//9iAAAAAACDx0BkVQcAAAAxMsKgMDM4VgFnYwBhYxj8//9iFkL/yZQUwz9kVQcAAAAxNCw5MSAlVgFnYwBhYxj8//9iKaswngDKvz9kVQcAAAAxMiw0MiAlVFYBYWdkVQwAAAA+NjAgLSA8PTcwICVWAWdjAWRVDAAAAD42MCAtIDw9NzAgJWMEAAAAYgAAAAAAAPh/ZFUMAAAAPjYwIC0gPD03MCAlVgFhYwIAAABjAVYBZmNVAQAAAFMEAAAAVFYBYVYBZmdVBQAAAFNWAWdjAGFjGPz//2JH2HXJ39PkP2RVBwAAADY1LDA5ICVWAWdjAGFjGPz//2JuWeCG0xifQGRVBgAAADHCoDk5MFYBZ2MAYWMY/P//YgAAAACA/cVAZFUHAAAAMTHCoDI1OVYBZ2MAYWMY/P//YqD3nPZXoL4/ZFUHAAAAMTEsOTYgJVYBZ2MAYWMY/P//Yi+ECMlgu70/ZFUHAAAAMTEsNjEgJVRWAWFnZFUMAAAAPjcwIC0gPD04MCAlVgFnYwFkVQwAAAA+NzAgLSA8PTgwICVjBQAAAGIAAAAAAAD4f2RVDAAAAD43MCAtIDw9ODAgJVYBYWMCAAAAYwFWAWZjVQEAAABTBQAAAFRWAWFWAWZnVQUAAABTVgFnYwBhYxj8//9ivNzidWgE6D9kVQcAAAA3NSwwNSAlVgFnYwBhYxj8//9iXFL6mho8oUBkVQYAAAAywqAyMDZWAWdjAGFjGPz//2IAAAAAgI3FQGRVBwAAADExwqAwMzVWAWdjAGFjGPz//2KhC/lFVPnAP2RVBwAAADEzLDI2ICVWAWdjAGFjGPz//2KOUFm+8iO9P2RVBwAAADExLDM4ICVUVgFhZ2RVDAAAAD44MCAtIDw9OTAgJVYBZ2MBZFUMAAAAPjgwIC0gPD05MCAlYwYAAABiAAAAAAAA+H9kVQwAAAA+ODAgLSA8PTkwICVWAWFjAgAAAGMBVgFmY1UBAAAAUwYAAABUVgFhVgFmZ1UFAAAAU1YBZ2MAYWMY/P//YogdxFYWJes/ZFUHAAAAODQsODMgJVYBZ2MAYWMY/P//Yiaz+Sx9hqFAZFUGAAAAMsKgMjQzVgFnYwBhYxj8//9iAAAAAAC9w0BkVQcAAAAxMMKgMTA2VgFnYwBhYxj8//9iHv4apZZCwT9kVQcAAAAxMyw0OCAlVgFnYwBhYxj8//9i3Y0Jguuvuj9kVQcAAAAxMCw0MiAlVFYBYWdkVQ0AAAA+OTAgLSA8PTEwMCAlVgFnYwFkVQ0AAAA+OTAgLSA8PTEwMCAlYwcAAABiAAAAAAAA+H9kVQ0AAAA+OTAgLSA8PTEwMCAlVgFhYwIAAABjAVYBZmNVAQAAAFMHAAAAVFYBYVYBZmdVBQAAAFNWAWdjAGFjGPz//2LiYnp8TVTuP2RVBwAAADk0LDc4ICVWAWdjAGFjGPz//2J7F2Wyk2CXQGRVBgAAADHCoDQ5NlYBZ2MAYWMY/P//YgAAAAAAprhAZFUGAAAANsKgMzEwVgFnYwBhYxj8//9iZzO08gAGtz9kVQYAAAA4LDk5ICVWAWdjAGFjGPz//2KCp/mMuamwP2RVBgAAADYsNTEgJVRWAWFnZFUGAAAAPjEwMCAlVgFnYwFkVQYAAAA+MTAwICVjAQAAAGIAAAAAAAD4f2RVBgAAAD4xMDAgJVYBYWMCAAAAYwFWAWZjVQEAAABTCAAAAFRWAWFWAWZnVQUAAABTVgFnYwBhYxj8//9ikxgmJNLP9D9kVQgAAAAxMzAsMDcgJVYBZ2MAYWMY/P//YnhqMRXK7J1AZFUGAAAAMcKgOTE1VgFnYwBhYxj8//9iAAAAAIANwEBkVQYAAAA4wqAyMTlWAWdjAGFjGPz//2Kp+8X82Hi9P2RVBwAAADExLDUxICVWAWdjAGFjGPz//2IU7Ac4QrS1P2RVBgAAADgsNDggJVRWAWFUYwEAAABjAVYBYVYBYVYBYVYBYVRjAAAAAGMBVgFhVgFhVgFhVgFhVgFmZ1UBAAAAU2dkVRcAAABkZWZhdWx0Um93QXhpc0hpZXJhcmNoeWRVEAAAAFplaWxlbmhpZXJhcmNoaWVWAWZnVQIAAABTZ2RVBgAAAGJpMTgwOGRVDAAAAEN1dCBPZmYgRGF0ZWRVBwAAAERETU1ZWThjAAAAAGMBVgFhVgFhZ2RVBgAAAGJpMTkyNmRVEwAAAFVuaW5kZXhlZCBMVFYgcmFuZ2VhYwEAAABjAVYBYVYBYVRjAAAAAG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TIvMjAyM1YBZ2MAYWMY/P//YgAAAABA09ZAZFUKAAAAMjkvMTI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2ZFUGAAAAYmkxODA0ZFUGAAAAYmkxODA1ZFUGAAAAYmkxODA2ZFUGAAAAYmkxODA3VGMAYwBjAGFjQgUCAFYBYWRVdQsAADxSZXN1bHQgcmVmPSJkZDE4M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gwOCIgbGFiZWw9IkN1dCBPZmYgRGF0ZSIgcmVmPSJiaTE4MDgiIGNvbHVtbj0iYzAiIGZvcm1hdD0iRERNTVlZOCIgdXNhZ2U9ImNhdGVnb3JpY2FsIi8+PFN0cmluZ1ZhcmlhYmxlIHZhcm5hbWU9ImJpMTkyNiIgbGFiZWw9IlVuaW5kZXhlZCBMVFYgcmFuZ2UiIHJlZj0iYmkxOTI2IiBjb2x1bW49ImMxIiBzb3J0T249ImN1c3RvbSIgY3VzdG9tU29ydD0iY3MxODY2Ii8+PE51bWVyaWNWYXJpYWJsZSB2YXJuYW1lPSJiaTE4MDQiIGxhYmVsPSJOb21pbmFsIChtbikiIHJlZj0iYmkxODA0IiBjb2x1bW49ImMyIiBmb3JtYXQ9IkNPTU1BMTIuIiB1c2FnZT0icXVhbnRpdGF0aXZlIiBkZWZpbmVkQWdncmVnYXRpb249InN1bSIvPjxOdW1lcmljVmFyaWFibGUgdmFybmFtZT0iYmkxOTY2IiBsYWJlbD0iV0EgTFRWIChMT0FOIEJBTEFOQ0UgLyBvcmlnaW5hbCB2YWx1YXRpb24pIChpbiAlKToiIHJlZj0iYmkxOTY2IiBjb2x1bW49ImMzIiBmb3JtYXQ9IlBFUkNFTlQxMi4yIiB1c2FnZT0icXVhbnRpdGF0aXZlIi8+PE51bWVyaWNWYXJpYWJsZSB2YXJuYW1lPSJiaTE4MDUiIGxhYmVsPSJOdW1iZXIgb2YgTW9ydGdhZ2UgTG9hbnMiIHJlZj0iYmkxODA1IiBjb2x1bW49ImM0IiBmb3JtYXQ9IkNPTU1BMTIuIiB1c2FnZT0icXVhbnRpdGF0aXZlIi8+PE51bWVyaWNWYXJpYWJsZSB2YXJuYW1lPSJiaTE4MDYiIGxhYmVsPSIlIG9mIFRvdGFsIEFzc2V0cyIgcmVmPSJiaTE4MDYiIGNvbHVtbj0iYzUiIGZvcm1hdD0iUEVSQ0VOVDEyLjIiIHVzYWdlPSJxdWFudGl0YXRpdmUiLz48TnVtZXJpY1ZhcmlhYmxlIHZhcm5hbWU9ImJpMTgwNyIgbGFiZWw9IiUgTnVtYmVyIG9mIExvYW5zIiByZWY9ImJpMTgwN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QTYzSjVZQ0hTNVdWVUszRTRCSEVYRFNYWEtPVUhSV0oiPjwhW0NEQVRBWzIzMzczLjAsLTEwMCwxNjYzNS43NzMxNTc1MDUzMzcsMC43MDIwNTE0NjQ3MTc0MzQyLDk2OTQzLjAsMS4wLDEuMAoyMzM3My4wLDAsMjQ3NS4yMzM2OTQ5ODI3MTQ1LDAuMjkxNTAyMTg0Mjg4ODI1LDI3MDA0LjAsMC4xNDg3ODk4MjAwNzkxNDY1NCwwLjI3ODU1NTQzOTc5NDUxODQKMjMzNzMuMCwyLDE4MjkuODczNTQ2NzEzMTQ1LDAuNDU1Nzk3ODYyODgwMzkwMSwxMDk3Mi4wLDAuMTA5OTk2MzAzMTEwNjYwNCwwLjExMzE3OTkwOTg0MzkyODkxCjIzMzczLjAsMywyNDc5LjgyMTMxNzUzMjY5NSwwLjU0ODU5MDg4MTk3OTQ4NTYsMTIwMzguMCwwLjE0OTA2NTU4ODU5OTU4NDEzLDAuMTI0MTc2MDYyMjIyMTMwNTMKMjMzNzMuMCw0LDE5OTAuMjA2NTY5MTk5OTk5MiwwLjY1MDg2MzU0NTg3Mjg4ODMsMTEyNTkuMCwwLjExOTYzNDE0OTI3MzE5NDcxLDAuMTE2MTQwNDEyNDA3MjkwODgKMjMzNzMuMCw1LDIyMDYuMDUxOTYzNjM2OTI2MywwLjc1MDUzODA5MTg5NDU3NTcsMTEwMzUuMCwwLjEzMjYwODkyMzExNzA4NzA4LDAuMTEzODI5Nzc2MjYwMjc2NjUKMjMzNzMuMCw2LDIyNDMuMjQ0NDgzNzU5OTkzMywwLjg0ODI3NzI1MzU5NDM5MDMsMTAxMDYuMCwwLjEzNDg0NDYxODQzMjg5NDM2LDAuMTA0MjQ2ODI1NDU0MTMyODQKMjMzNzMuMCw3LDE0OTYuMTQ0MjM1MjA5OTk3MywwLjk0Nzc5MDg1NDU2OTY1NzQsNjMxMC4wLDAuMDg5OTM1MzU5MjQzMjgyNDMsMC4wNjUwODk3OTUwMzQxOTUzNQoyMzM3My4wLDEsMTkxNS4xOTczNDY0Njk5OTY4LDEuMzAwNzM3NTE1NjQ2MjY1Nyw4MjE5LjAsMC4xMTUxMjUyMzgxNDQxNTgyMiwwLjA4NDc4MTc3ODk4MzUyNjQ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58.xml><?xml version="1.0" encoding="utf-8"?>
<ReportState xmlns="sas.reportstate">
  <data type="reportstate">Q0VDU19TVEFSVFtWAWdVAAAAAFNUXUVORF9DRUNTKys=</data>
</ReportState>
</file>

<file path=customXml/item59.xml><?xml version="1.0" encoding="utf-8"?>
<ReportState xmlns="sas.reportstate">
  <data type="reportstate">UkNfU1RBUlRbVgVnZ1VjAwAAAFNnYwIAAABjAAAAAGRVBgAAAHZlMTQyNWRVAAAAAGMAAAAAZ5lmVQEAAABTVgFnmGRVBgAAAGJpODU5M2RVDgAAAEFUVCBBc3NldCBUeXBlYVYBZ2MBZFULAAAAUmVzaWRlbnRpYWxjGPz//2IAAAAAAAD4f2RVCwAAAFJlc2lkZW50aWFsYwEAAABUYwgAAABhYwBnYwIAAABjAAAAAGRVBgAAAHZlMzU2OWRVAAAAAGMAAAAAZ5lmVQEAAABTVgFnmGRVBgAAAGJpODU5NGRVEgAAAFJlZmluYW5jaW5nIE1hcmtlcmFWAWdjAWRVAgAAADcxYxj8//9iAAAAAAAA+H9kVQIAAAA3MWMBAAAAVGMIAAAAYWMAZ2MCAAAAYwAAAABkVQUAAAB2ZTcyM2RVAAAAAGMAAAAAZ5lmVQEAAABTVgFnmGRVBgAAAGJpMTkzNmRVDAAAAEN1dCBPZmYgRGF0ZWFWAWdjAGFjGPz//2IAAAAAQNPWQGRVCgAAADI5LzEyLzIwMjN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EDT1kAAAAAAQNPWQAAAAABA09ZAAAAAAEDT1kAAAAAAQNPWQAAAAABA09ZAAAAAAEDT1kAAAAAAQNPWQAAAAABA09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BZ5pe/E+0EBdF++BHWyuQFYcMqbwsKNAEOM/XF/dpUD8wx+Mj2KiQIxBEHukzZ9Ap/JPmQgml0AKB5NmxIeDQNjq3Jsc+4xAVFYBYWMCAAAAYgkAAABiAAAAAAAA+H9iAAAAAAAA+H9iAAAAAAAA+H9iAAAAAAAA+H9iAAAAAAAA+H9hYwBjAGMAYwFWAWfAYwAAAABkVQYAAABiaTE5NjFkVTkAAABXQSBJbmRleGVkIExUViAoTE9BTiBCQUxBTkNFIC8gSU5ERVhFRCB2YWx1YXRpb24pIChpbiAlKTpkVQsAAABQRVJDRU5UMTIuMmMYAAAAVgFmY1UJAAAAU8Id7YyfAeM/LhZRTsI/0j+TbedZhvTcPyQHWulGbuE/ebrdre7X5D+na0xQX+/nP+v1LG+XFes/tn8R2fQ27j+TWj0ADtD0P1RWAWFjAgAAAGIJAAAAYgAAAAAAAPh/YgAAAAAAAPh/YgAAAAAAAPh/YgAAAAAAAPh/YgAAAAAAAPh/YWMAYwBjAGMBVgFnwGMAAAAAZFUGAAAAYmkxOTMzZFUYAAAATnVtYmVyIG9mIE1vcnRnYWdlIExvYW5zZFUIAAAAQ09NTUExMi5jGAAAAFYBZmNVCQAAAFMAAAAA8Kr3QAAAAACAquJAAAAAAAAey0AAAAAAgEHJQAAAAACAZsZAAAAAAIBFwUAAAAAAABS2QAAAAAAAoKNAAAAAAADAqkBUVgFhYwIAAABiCQAAAGIAAAAAAAD4f2IAAAAAAAD4f2IAAAAAAAD4f2IAAAAAAAD4f2IAAAAAAAD4f2FjAGMAYwBjAVYBZ8BjAAAAAGRVBgAAAGJpMTkzNGRVEQAAACUgb2YgVG90YWwgQXNzZXRzZFULAAAAUEVSQ0VOVDEyLjJjGAAAAFYBZmNVCQAAAFMAAAAAAADwP3gVPBk/9s0/DMWQ8aVkwz8H15vNqIjFP0aN411UG8I/IeoSXGxSvz/n1uSrWMy2P5MURDcZPKM/rXKb39OKrD9UVgFhYwIAAABiCQAAAGIAAAAAAAD4f2IAAAAAAAD4f2IAAAAAAAD4f2IAAAAAAAD4f2IAAAAAAAD4f2FjAGMAYwBjAVYBZ8BjAAAAAGRVBgAAAGJpMTkzNWRVEQAAACUgTnVtYmVyIG9mIExvYW5zZFULAAAAUEVSQ0VOVDEyLjJjGAAAAFYBZmNVCQAAAFMAAAAAAADwPy/e2RfIPNk/m9QeK/lUwj/sa2TM2BLBP5bEDPNXSb4/nmnLVRlatz+z/y2bzNmtPxFVRd+1iJo/zAWjRm0Voj9UVgFhYwIAAABiCQAAAGIAAAAAAAD4f2IAAAAAAAD4f2IAAAAAAAD4f2IAAAAAAAD4f2IAAAAAAAD4f2FjAGMAYwBjAVRnoGZjVQkAAABTAAAAAAAAAAAAVFYBZWNVAAAAAFNUYVYBYWMJAAAAYgkAAABjAWMAYgAAAAAAAAAAVgFhVgFhVgNnZ2RVBgAAAGRkMTk0MFYBYVYBZmdVAQAAAFNnZFUKAAAAMjkvMTIvMjAyM1YBZ2MAYWMY/P//YgAAAABA09ZAZFUKAAAAMjkvMTIvMjAyM1YBZmdVCQAAAFNnZFULAAAATUFUQ0hFU19BTExWAWdjAWRVCwAAAE1BVENIRVNfQUxMY5z///9iAAAAAAAA+H9kVQsAAABNQVRDSEVTX0FMTFYBYWMCAAAAYwFWAWZjVQEAAABTAAAAAFRWAWFWAWZnVQUAAABTVgFnYwBhYxj8//9iwh3tjJ8B4z9kVQcAAAA1OSwzOSAlVgFnYwBhYxj8//9iBZ5pe/E+0EBkVQcAAAAxNsKgNjM2VgFnYwBhYxj8//9iAAAAAPCq90BkVQcAAAA5NsKgOTQzVgFnYwBhYxj8//9iAAAAAAAA8D9kVQgAAAAxMDAsMDAgJVYBZ2MAYWMY/P//YgAAAAAAAPA/ZFUIAAAAMTAwLDAwICVUVgFhZ2RVCwAAAD4wIC0gPD00MCAlVgFnYwFkVQsAAAA+MCAtIDw9NDAgJWMAAAAAYgAAAAAAAPh/ZFULAAAAPjAgLSA8PTQwICVWAWFjAgAAAGMBVgFmY1UBAAAAUwEAAABUVgFhVgFmZ1UFAAAAU1YBZ2MAYWMY/P//Yi4WUU7CP9I/ZFUHAAAAMjgsNTEgJVYBZ2MAYWMY/P//Yl0X74EdbK5AZFUGAAAAM8KgODk0VgFnYwBhYxj8//9iAAAAAICq4kBkVQcAAAAzOMKgMjI4VgFnYwBhYxj8//9ieBU8GT/2zT9kVQcAAAAyMyw0MSAlVgFnYwBhYxj8//9iL97ZF8g82T9kVQcAAAAzOSw0MyAlVFYBYWdkVQwAAAA+NDAgLSA8PTUwICVWAWdjAWRVDAAAAD40MCAtIDw9NTAgJWMCAAAAYgAAAAAAAPh/ZFUMAAAAPjQwIC0gPD01MCAlVgFhYwIAAABjAVYBZmNVAQAAAFMCAAAAVFYBYVYBZmdVBQAAAFNWAWdjAGFjGPz//2KTbedZhvTcP2RVBwAAADQ1LDI0ICVWAWdjAGFjGPz//2JWHDKm8LCjQGRVBgAAADLCoDUyMFYBZ2MAYWMY/P//YgAAAAAAHstAZFUHAAAAMTPCoDg4NFYBZ2MAYWMY/P//YgzFkPGlZMM/ZFUHAAAAMTUsMTUgJVYBZ2MAYWMY/P//YpvUHiv5VMI/ZFUHAAAAMTQsMzIgJVRWAWFnZFUMAAAAPjUwIC0gPD02MCAlVgFnYwFkVQwAAAA+NTAgLSA8PTYwICVjAwAAAGIAAAAAAAD4f2RVDAAAAD41MCAtIDw9NjAgJVYBYWMCAAAAYwFWAWZjVQEAAABTAwAAAFRWAWFWAWZnVQUAAABTVgFnYwBhYxj8//9iJAda6UZu4T9kVQcAAAA1NCw0NyAlVgFnYwBhYxj8//9iEOM/XF/dpUBkVQYAAAAywqA3OTlWAWdjAGFjGPz//2IAAAAAgEHJQGRVBwAAADEywqA5MzFWAWdjAGFjGPz//2IH15vNqIjFP2RVBwAAADE2LDgyICVWAWdjAGFjGPz//2Lsa2TM2BLBP2RVBwAAADEzLDM0ICVUVgFhZ2RVDAAAAD42MCAtIDw9NzAgJVYBZ2MBZFUMAAAAPjYwIC0gPD03MCAlYwQAAABiAAAAAAAA+H9kVQwAAAA+NjAgLSA8PTcwICVWAWFjAgAAAGMBVgFmY1UBAAAAUwQAAABUVgFhVgFmZ1UFAAAAU1YBZ2MAYWMY/P//Ynm63a3u1+Q/ZFUHAAAANjUsMTQgJVYBZ2MAYWMY/P//YvzDH4yPYqJAZFUGAAAAMsKgMzUzVgFnYwBhYxj8//9iAAAAAIBmxkBkVQcAAAAxMcKgNDY5VgFnYwBhYxj8//9iRo3jXVQbwj9kVQcAAAAxNCwxNSAlVgFnYwBhYxj8//9ilsQM81dJvj9kVQcAAAAxMSw4MyAlVFYBYWdkVQwAAAA+NzAgLSA8PTgwICVWAWdjAWRVDAAAAD43MCAtIDw9ODAgJWMFAAAAYgAAAAAAAPh/ZFUMAAAAPjcwIC0gPD04MCAlVgFhYwIAAABjAVYBZmNVAQAAAFMFAAAAVFYBYVYBZmdVBQAAAFNWAWdjAGFjGPz//2Kna0xQX+/nP2RVBwAAADc0LDgwICVWAWdjAGFjGPz//2KMQRB7pM2fQGRVBgAAADLCoDAzNVYBZ2MAYWMY/P//YgAAAACARcFAZFUGAAAAOMKgODQzVgFnYwBhYxj8//9iIeoSXGxSvz9kVQcAAAAxMiwyNCAlVgFnYwBhYxj8//9inmnLVRlatz9kVQYAAAA5LDEyICVUVgFhZ2RVDAAAAD44MCAtIDw9OTAgJVYBZ2MBZFUMAAAAPjgwIC0gPD05MCAlYwYAAABiAAAAAAAA+H9kVQwAAAA+ODAgLSA8PTkwICVWAWFjAgAAAGMBVgFmY1UBAAAAUwYAAABUVgFhVgFmZ1UFAAAAU1YBZ2MAYWMY/P//Yuv1LG+XFes/ZFUHAAAAODQsNjQgJVYBZ2MAYWMY/P//YqfyT5kIJpdAZFUGAAAAMcKgNDgyVgFnYwBhYxj8//9iAAAAAAAUtkBkVQYAAAA1wqA2NTJWAWdjAGFjGPz//2Ln1uSrWMy2P2RVBgAAADgsOTEgJVYBZ2MAYWMY/P//YrP/LZvM2a0/ZFUGAAAANSw4MyAlVFYBYWdkVQ0AAAA+OTAgLSA8PTEwMCAlVgFnYwFkVQ0AAAA+OTAgLSA8PTEwMCAlYwcAAABiAAAAAAAA+H9kVQ0AAAA+OTAgLSA8PTEwMCAlVgFhYwIAAABjAVYBZmNVAQAAAFMHAAAAVFYBYVYBZmdVBQAAAFNWAWdjAGFjGPz//2K2fxHZ9DbuP2RVBwAAADk0LDQyICVWAWdjAGFjGPz//2IKB5NmxIeDQGRVAwAAADYyNVYBZ2MAYWMY/P//YgAAAAAAoKNAZFUGAAAAMsKgNTEyVgFnYwBhYxj8//9ikxRENxk8oz9kVQYAAAAzLDc2ICVWAWdjAGFjGPz//2IRVUXftYiaP2RVBgAAADIsNTkgJVRWAWFnZFUGAAAAPjEwMCAlVgFnYwFkVQYAAAA+MTAwICVjAQAAAGIAAAAAAAD4f2RVBgAAAD4xMDAgJVYBYWMCAAAAYwFWAWZjVQEAAABTCAAAAFRWAWFWAWZnVQUAAABTVgFnYwBhYxj8//9ik1o9AA7Q9D9kVQgAAAAxMzAsMDggJVYBZ2MAYWMY/P//Ytjq3Jsc+4xAZFUDAAAAOTI3VgFnYwBhYxj8//9iAAAAAADAqkBkVQYAAAAzwqA0MjRWAWdjAGFjGPz//2Ktcpvf04qsP2RVBgAAADUsNTcgJVYBZ2MAYWMY/P//YswFo0ZtFaI/ZFUGAAAAMyw1MyAlVFYBYVRjAQAAAGMBVgFhVgFhVgFhVgFhVGMAAAAAYwFWAWFWAWFWAWFWAWFWAWZnVQEAAABTZ2RVFwAAAGRlZmF1bHRSb3dBeGlzSGllcmFyY2h5ZFUQAAAAWmVpbGVuaGllcmFyY2hpZVYBZmdVAgAAAFNnZFUGAAAAYmkxOTM2ZFUMAAAAQ3V0IE9mZiBEYXRlZFUHAAAARERNTVlZOGMAAAAAYwFWAWFWAWFnZFUGAAAAYmkxOTU2ZFURAAAASW5kZXhlZCBMVFYgcmFuZ2VhYwEAAABjAVYBYVYBYVRjAAAAAG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TIvMjAyM1YBZ2MAYWMY/P//YgAAAABA09ZAZFUKAAAAMjkvMTI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xZFUGAAAAYmkxOTMyZFUGAAAAYmkxOTMzZFUGAAAAYmkxOTM0ZFUGAAAAYmkxOTM1VGMAYwBjAGFjQgUCAFYBYWRVdAsAADxSZXN1bHQgcmVmPSJkZDE5N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kzNiIgbGFiZWw9IkN1dCBPZmYgRGF0ZSIgcmVmPSJiaTE5MzYiIGNvbHVtbj0iYzAiIGZvcm1hdD0iRERNTVlZOCIgdXNhZ2U9ImNhdGVnb3JpY2FsIi8+PFN0cmluZ1ZhcmlhYmxlIHZhcm5hbWU9ImJpMTk1NiIgbGFiZWw9IkluZGV4ZWQgTFRWIHJhbmdlIiByZWY9ImJpMTk1NiIgY29sdW1uPSJjMSIgc29ydE9uPSJjdXN0b20iIGN1c3RvbVNvcnQ9ImNzMTgzNiIvPjxOdW1lcmljVmFyaWFibGUgdmFybmFtZT0iYmkxOTMyIiBsYWJlbD0iTm9taW5hbCAobW4pIiByZWY9ImJpMTkzMiIgY29sdW1uPSJjMiIgZm9ybWF0PSJDT01NQTEyLiIgdXNhZ2U9InF1YW50aXRhdGl2ZSIgZGVmaW5lZEFnZ3JlZ2F0aW9uPSJzdW0iLz48TnVtZXJpY1ZhcmlhYmxlIHZhcm5hbWU9ImJpMTk2MSIgbGFiZWw9IldBIEluZGV4ZWQgTFRWIChMT0FOIEJBTEFOQ0UgLyBJTkRFWEVEIHZhbHVhdGlvbikgKGluICUpOiIgcmVmPSJiaTE5NjEiIGNvbHVtbj0iYzMiIGZvcm1hdD0iUEVSQ0VOVDEyLjIiIHVzYWdlPSJxdWFudGl0YXRpdmUiLz48TnVtZXJpY1ZhcmlhYmxlIHZhcm5hbWU9ImJpMTkzMyIgbGFiZWw9Ik51bWJlciBvZiBNb3J0Z2FnZSBMb2FucyIgcmVmPSJiaTE5MzMiIGNvbHVtbj0iYzQiIGZvcm1hdD0iQ09NTUExMi4iIHVzYWdlPSJxdWFudGl0YXRpdmUiLz48TnVtZXJpY1ZhcmlhYmxlIHZhcm5hbWU9ImJpMTkzNCIgbGFiZWw9IiUgb2YgVG90YWwgQXNzZXRzIiByZWY9ImJpMTkzNCIgY29sdW1uPSJjNSIgZm9ybWF0PSJQRVJDRU5UMTIuMiIgdXNhZ2U9InF1YW50aXRhdGl2ZSIvPjxOdW1lcmljVmFyaWFibGUgdmFybmFtZT0iYmkxOTM1IiBsYWJlbD0iJSBOdW1iZXIgb2YgTG9hbnMiIHJlZj0iYmkxOTM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xIiBkYXRhTGF5b3V0PSJtaW5pbWFsIiBncmFuZFRvdGFsPSJmYWxzZSIgaXNJbmRleGVkPSJ0cnVlIiBjb250ZW50S2V5PSI0U1dYQUdTUjNQRDI3WU5UVzVJUFQ1TUEzRDZJT0lIUiI+PCFbQ0RBVEFbMjMzNzMuMCwtMTAwLDE2NjM1Ljc3MzE1NzUwNTMzNywwLjU5Mzk0ODE0OTkxNjIyMjksOTY5NDMuMCwxLjAsMS4wCjIzMzczLjAsMCwzODk0LjA1NzYzMTk0MjM2OTQsMC4yODUxNDE1NDA5ODYyNDgsMzgyMjguMCwwLjIzNDA3NzM0NjE1NDgxNTgsMC4zOTQzMzQ4MTUzMDM4MzgzNQoyMzM3My4wLDIsMjUyMC40NzAwMTc5NzI5MDcsMC40NTI0MjQ2MDk5NDQyMzksMTM4ODQuMCwwLjE1MTUwOTAzOTgzMjk4MDcsMC4xNDMyMTgxNzk3NTUxMTM4MwoyMzM3My4wLDMsMjc5OC42ODYyNTA2ODMyNzY3LDAuNTQ0NzExNTQ3NjI3NDMzMSwxMjkzMS4wLDAuMTY4MjMzMDEzNTI5Njc5NjUsMC4xMzMzODc2NjA3OTAzNjEzNQoyMzM3My4wLDQsMjM1My4yODAzNjU5MzY5MjIsMC42NTEzNTg5MjgyODIwNDk3LDExNDY5LjAsMC4xNDE0NTkwMzE5MTAxMTE0LDAuMTE4MzA2NjMzNzk1MTE2NzIKMjMzNzMuMCw1LDIwMzUuNDEwNjI1Njk5OTk3NiwwLjc0Nzk3MDI1Mzc4NTE3MzcsODg0My4wLDAuMTIyMzUxNDI5NDQyMzgyNjYsMC4wOTEyMTg1NTExMDczNTE3NQoyMzM3My4wLDYsMTQ4MS41MDgzOTczMzk5OTc2LDAuODQ2Mzg1Njg2MDU0MTMxOCw1NjUyLjAsMC4wODkwNTU1NzgxOTk2NTg1OCwwLjA1ODMwMjMwMTM1MjM0MTA3CjIzMzczLjAsNyw2MjQuOTcwODk4NzcwMDAwOCwwLjk0NDIwODU0OTQ2MjkyLDI1MTIuMCwwLjAzNzU2Nzg5MDE2MzczNjc2LDAuMDI1OTEyMTMzOTM0MzczODA4CjIzMzczLjAsMSw5MjcuMzg4OTY5MTYwMDAwNywxLjMwMDc5NDYwMjMzMzI0NSwzNDI0LjAsMC4wNTU3NDY2NzA3NjY2NDI2MTYsMC4wMzUzMTk3MjM5NjE1MDMxNQ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EwLTE3VDEwOjE3OjEyLjE3N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khHTlQzTlczWEI1RkwzQ0dBVVBKSktaMlJJMk5GVDdHIj4KICAgICAgICAgICAgICAgIDwhW0NEQVRBWzIzMjk5LjAKMjMyOTYuMAoyMzI5NS4wCjIzMjk0LjAKMjMyOTMuMAoyMzI5Mi4wCjIzMjg5LjAKMjMyODIuMAoyMzI1My4wCjIzMjIyLjAKMjMxOTEuMAoyMzE2MS4wCjIzMTI4LjAKMjMxMDAuMAoyMzA2OS4wCjIzMDQxLjAKMjMwMDkuMAoyMjk3OS4wCjIyOTQ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I4Mi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zLTEwLTE4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yODI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c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ODU5NWRVEgAAAFJlZmluYW5jaW5nIE1hcmtlcmFWAWdjAWRVAgAAADcxYxj8//9iAAAAAAAA+H9kVQIAAAA3MWMBAAAAVGMIAAAAYWMAZ2MCAAAAYwAAAABkVQUAAAB2ZTcyM2RVAAAAAGMAAAAAZ5lmVQEAAABTVgFnmGRVBgAAAGJpMTk3NmRVDAAAAEN1dCBPZmYgRGF0ZWFWAWdjAGFjGPz//2IAAAAAQNPWQGRVCgAAADI5LzEyLzIwMjNjAQAAAFRjCAAAAGFjAFRWAWZVAwAAAFNkVQYAAABiaTE5NzZkVQYAAABiaTE5OTZkVQYAAABiaTMzMjdUVgFhVgFnZFUGAAAAZGQxOTgwVgFmVQQAAABTZFUSAAAAby93IEJ1aWxkaW5ncyBsYW5kZFUgAAAAby93IEJ1aWxkaW5ncyB1bmRlciBjb25zdHJ1Y3Rpb25kVQsAAABSZXNpZGVudGlhbGRVEgAAAFN1YnNpZGlzZWQgSG91c2luZ1RWAWZnVQcAAABTVgFnwGMAAAAAZFUGAAAAYmkxOTc2ZFUMAAAAQ3V0IE9mZiBEYXRlZFUHAAAARERNTVlZOGMYAAAAVgFmY1UGAAAAUwAAAABA09ZAAAAAAEDT1kAAAAAAQNPWQAAAAABA09ZAAAAAAEDT1kAAAAAAQNPWQFRWAWFjAQAAAGIGAAAAYgAAAAAAAPh/YgAAAAAAAPh/YgAAAAAAAPh/YgAAAAAAAPh/YgAAAAAAAPh/YWMAYwBjAGMBVgFnwGMBAAAAZFUGAAAAYmkxOTk2ZFUOAAAAQVRUIEFzc2V0IFR5cGVhYxgAAABWAWFWAWZjVQYAAABTnP///wIAAAACAAAAAgAAAAIAAAACAAAAVGMBAAAAYgYAAABiAAAAAAAA+H9iAAAAAAAA+H9iAAAAAAAA+H9iAAAAAAAA+H9iAAAAAAAA+H9hYwBjAGMAYwFWAWfAYwEAAABkVQYAAABiaTMzMjdkVRQAAABBVFQgUHJvcGVydHkgU3VidHlwZWFjGAAAAFYBYVYBZmNVBgAAAFOc////nP///wEAAAAAAAAA/////wMAAABUYwEAAABiBgAAAGIAAAAAAAD4f2IAAAAAAAD4f2IAAAAAAAD4f2IAAAAAAAD4f2IAAAAAAAD4f2FjAGMAYwBjAVYBZ8BjAAAAAGRVBgAAAGJpMTk3MmRVDAAAAE5vbWluYWwgKG1uKWRVCAAAAENPTU1BMTIuYwAAAABWAWZjVQYAAABTBZ5pe/E+0EAFnml78T7QQKTA8CHz0YVASw/wYkmHZ0Diqq2aTgvKQCoU6xFg3aJAVFYBYWMCAAAAYgYAAABiAAAAAAAA+H9iAAAAAAAA+H9iAAAAAAAA+H9iAAAAAAAA+H9iAAAAAAAA+H9hYwBjAGMAYwFWAWfAYwAAAABkVQYAAABiaTE5NzNkVRgAAABOdW1iZXIgb2YgTW9ydGdhZ2UgTG9hbnNkVQgAAABDT01NQTEyLmMYAAAAVgFmY1UGAAAAUwAAAADwqvdAAAAAAPCq90AAAAAAALSmQAAAAAAAcJRAAAAAAIDo9UAAAAAAAGKnQFRWAWFjAgAAAGIGAAAAYgAAAAAAAPh/YgAAAAAAAPh/YgAAAAAAAPh/YgAAAAAAAPh/YgAAAAAAAPh/YWMAYwBjAGMBVgFnwGMAAAAAZFUGAAAAYmkxOTc0ZFURAAAAJSBvZiBUb3RhbCBBc3NldHNkVQsAAABQRVJDRU5UMTIuMmMYAAAAVgFmY1UGAAAAUwAAAAAAAPA/AAAAAAAA8D/hfPrUaH2lPyYn+aggLIc/B/eNrGam6T/f8vkNSZTCP1RWAWFjAgAAAGIGAAAAYgAAAAAAAPh/YgAAAAAAAPh/YgAAAAAAAPh/YgAAAAAAAPh/YgAAAAAAAPh/YWMAYwBjAGMBVgFnwGMAAAAAZFUGAAAAYmkxOTc1ZFURAAAAJSBOdW1iZXIgb2YgTG9hbnNkVQsAAABQRVJDRU5UMTIuMmMYAAAAVgFmY1UGAAAAUwAAAAAAAPA/AAAAAAAA8D8HbnGqILKePxf+HPPvoYs/gaoHJ/ye7T/Owgp7Yp2fP1RWAWFjAgAAAGIGAAAAYgAAAAAAAPh/YgAAAAAAAPh/YgAAAAAAAPh/YgAAAAAAAPh/YgAAAAAAAPh/YWMAYwBjAGMBVGegZmNVBgAAAFMAAAAAAABUVgFlY1UAAAAAU1RhVgFhYwYAAABiBgAAAGMBYwBiAAAAAAAAAABWAWFWAWFWA2dnZFUGAAAAZGQxOTgwVgFhVgFmZ1UBAAAAU2dkVQoAAAAyOS8xMi8yMDIzVgFnYwBhYxj8//9iAAAAAEDT1kBkVQoAAAAyOS8xMi8yMDIzVgFmZ1UCAAAAU2dkVQsAAABNQVRDSEVTX0FMTFYBZ2MBZFULAAAATUFUQ0hFU19BTExjnP///2IAAAAAAAD4f2RVCwAAAE1BVENIRVNfQUxMVgFmZ1UBAAAAU2dkVQsAAABNQVRDSEVTX0FMTFYBZ2MBZFULAAAATUFUQ0hFU19BTExjnP///2IAAAAAAAD4f2RVCwAAAE1BVENIRVNfQUxMVgFhYwMAAABjAVYBZmNVAQAAAFMAAAAAVFYBYVYBZmdVBAAAAFNWAWdjAGFjGPz//2IFnml78T7QQGRVBwAAADE2wqA2MzZWAWdjAGFjGPz//2IAAAAA8Kr3QGRVBwAAADk2wqA5NDNWAWdjAGFjGPz//2IAAAAAAADwP2RVCAAAADEwMCwwMCAlVgFnYwBhYxj8//9iAAAAAAAA8D9kVQgAAAAxMDAsMDAgJVRWAWFUYwIAAABjAVYBYVYBYVYBYVYBYWdkVQsAAABSZXNpZGVudGlhbFYBZ2MBZFULAAAAUmVzaWRlbnRpYWxjAgAAAGIAAAAAAAD4f2RVCwAAAFJlc2lkZW50aWFsVgFmZ1UFAAAAU2dkVQsAAABNQVRDSEVTX0FMTFYBZ2MBZFULAAAATUFUQ0hFU19BTExjnP///2IAAAAAAAD4f2RVCwAAAE1BVENIRVNfQUxMVgFhYwMAAABjAVYBZmNVAQAAAFMBAAAAVFYBYVYBZmdVBAAAAFNWAWdjAGFjGPz//2IFnml78T7QQGRVBwAAADE2wqA2MzZWAWdjAGFjGPz//2IAAAAA8Kr3QGRVBwAAADk2wqA5NDNWAWdjAGFjGPz//2IAAAAAAADwP2RVCAAAADEwMCwwMCAlVgFnYwBhYxj8//9iAAAAAAAA8D9kVQgAAAAxMDAsMDAgJVRWAWFnZFUgAAAAby93IEJ1aWxkaW5ncyB1bmRlciBjb25zdHJ1Y3Rpb25WAWdjAWRVIAAAAG8vdyBCdWlsZGluZ3MgdW5kZXIgY29uc3RydWN0aW9uYwEAAABiAAAAAAAA+H9kVSAAAABvL3cgQnVpbGRpbmdzIHVuZGVyIGNvbnN0cnVjdGlvblYBYWMDAAAAYwFWAWZjVQEAAABTAgAAAFRWAWFWAWZnVQQAAABTVgFnYwBhYxj8//9ipMDwIfPRhUBkVQMAAAA2OThWAWdjAGFjGPz//2IAAAAAALSmQGRVBgAAADLCoDkwNlYBZ2MAYWMY/P//YuF8+tRofaU/ZFUGAAAANCwyMCAlVgFnYwBhYxj8//9iB25xqiCynj9kVQYAAAAzLDAwICVUVgFhZ2RVEgAAAG8vdyBCdWlsZGluZ3MgbGFuZFYBZ2MBZFUSAAAAby93IEJ1aWxkaW5ncyBsYW5kYwAAAABiAAAAAAAA+H9kVRIAAABvL3cgQnVpbGRpbmdzIGxhbmRWAWFjAwAAAGMBVgFmY1UBAAAAUwMAAABUVgFhVgFmZ1UEAAAAU1YBZ2MAYWMY/P//YksP8GJJh2dAZFUDAAAAMTg4VgFnYwBhYxj8//9iAAAAAABwlEBkVQYAAAAxwqAzMDhWAWdjAGFjGPz//2ImJ/moICyHP2RVBgAAADEsMTMgJVYBZ2MAYWMY/P//Yhf+HPPvoYs/ZFUGAAAAMSwzNSAlVFYBYWdkVQEAAAAgVgFnYwFkVQEAAAAgY/////9iAAAAAAAA+H9kVQEAAAAgVgFhYwMAAABjAVYBZmNVAQAAAFMEAAAAVFYBYVYBZmdVBAAAAFNWAWdjAGFjGPz//2Liqq2aTgvKQGRVBwAAADEzwqAzMzVWAWdjAGFjGPz//2IAAAAAgOj1QGRVBwAAADg5wqA3MzZWAWdjAGFjGPz//2IH942sZqbpP2RVBwAAADgwLDE2ICVWAWdjAGFjGPz//2KBqgcn/J7tP2RVBwAAADkyLDU3ICVUVgFhZ2RVEgAAAFN1YnNpZGlzZWQgSG91c2luZ1YBZ2MBZFUSAAAAU3Vic2lkaXNlZCBIb3VzaW5nYwMAAABiAAAAAAAA+H9kVRIAAABTdWJzaWRpc2VkIEhvdXNpbmdWAWFjAwAAAGMBVgFmY1UBAAAAUwUAAABUVgFhVgFmZ1UEAAAAU1YBZ2MAYWMY/P//YioU6xFg3aJAZFUGAAAAMsKgNDE1VgFnYwBhYxj8//9iAAAAAABip0BkVQYAAAAywqA5OTNWAWdjAGFjGPz//2Lf8vkNSZTCP2RVBwAAADE0LDUyICVWAWdjAGFjGPz//2LOwgp7Yp2fP2RVBgAAADMsMDkgJVRWAWFUYwIAAABjAVYBYVYBYVYBYVYBYVRjAQAAAGMBVgFhVgFhVgFhVgFhVGMAAAAAYwFWAWFWAWFWAWFWAWFWAWZnVQEAAABTZ2RVFwAAAGRlZmF1bHRSb3dBeGlzSGllcmFyY2h5ZFUQAAAAWmVpbGVuaGllcmFyY2hpZVYBZmdVAwAAAFNnZFUGAAAAYmkxOTc2ZFUMAAAAQ3V0IE9mZiBEYXRlZFUHAAAARERNTVlZOGMAAAAAYwFWAWFWAWFnZFUGAAAAYmkxOTk2ZFUOAAAAQVRUIEFzc2V0IFR5cGVhYwEAAABjAVYBYVYBYWdkVQYAAABiaTMzMjdkVRQAAABBVFQgUHJvcGVydHkgU3VidHlwZWFjAQAAAGMBVgFhVgFhVGMAAAAAZ2RVBAAAAHJvb3RWAWFWAWZnVQEAAABTZ2RVCgAAADI5LzEyLzIwMjNWAWdjAGFjGPz//2IAAAAAQNPWQGRVCgAAADI5LzEy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Z2RVBAAAAHJvb3RWAWFWAWZnVQEAAABTZ2RVCgAAADI5LzEyLzIwMjNWAWdjAGFjGPz//2IAAAAAQNPWQGRVCgAAADI5LzEy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YwFUYwFjAGMAYgAAAAAAAAAAVgFmVQQAAABTZFUGAAAAYmkxOTcyZFUGAAAAYmkxOTczZFUGAAAAYmkxOTc0ZFUGAAAAYmkxOTc1VGMAYwBjAGFjQgUCAFYBYWRVkAkAADxSZXN1bHQgcmVmPSJkZDE5O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k3NiIgbGFiZWw9IkN1dCBPZmYgRGF0ZSIgcmVmPSJiaTE5NzYiIGNvbHVtbj0iYzAiIGZvcm1hdD0iRERNTVlZOCIgdXNhZ2U9ImNhdGVnb3JpY2FsIi8+PFN0cmluZ1ZhcmlhYmxlIHZhcm5hbWU9ImJpMTk5NiIgbGFiZWw9IkFUVCBBc3NldCBUeXBlIiByZWY9ImJpMTk5NiIgY29sdW1uPSJjMSIgc29ydE9uPSJjdXN0b20iIGN1c3RvbVNvcnQ9ImNzNjEyMCIvPjxTdHJpbmdWYXJpYWJsZSB2YXJuYW1lPSJiaTMzMjciIGxhYmVsPSJBVFQgUHJvcGVydHkgU3VidHlwZSIgcmVmPSJiaTMzMjciIGNvbHVtbj0iYzIiIHNvcnRPbj0iY3VzdG9tIiBjdXN0b21Tb3J0PSJjczMzMjUiLz48TnVtZXJpY1ZhcmlhYmxlIHZhcm5hbWU9ImJpMTk3MiIgbGFiZWw9Ik5vbWluYWwgKG1uKSIgcmVmPSJiaTE5NzIiIGNvbHVtbj0iYzMiIGZvcm1hdD0iQ09NTUExMi4iIHVzYWdlPSJxdWFudGl0YXRpdmUiIGRlZmluZWRBZ2dyZWdhdGlvbj0ic3VtIi8+PE51bWVyaWNWYXJpYWJsZSB2YXJuYW1lPSJiaTE5NzMiIGxhYmVsPSJOdW1iZXIgb2YgTW9ydGdhZ2UgTG9hbnMiIHJlZj0iYmkxOTczIiBjb2x1bW49ImM0IiBmb3JtYXQ9IkNPTU1BMTIuIiB1c2FnZT0icXVhbnRpdGF0aXZlIi8+PE51bWVyaWNWYXJpYWJsZSB2YXJuYW1lPSJiaTE5NzQiIGxhYmVsPSIlIG9mIFRvdGFsIEFzc2V0cyIgcmVmPSJiaTE5NzQiIGNvbHVtbj0iYzUiIGZvcm1hdD0iUEVSQ0VOVDEyLjIiIHVzYWdlPSJxdWFudGl0YXRpdmUiLz48TnVtZXJpY1ZhcmlhYmxlIHZhcm5hbWU9ImJpMTk3NSIgbGFiZWw9IiUgTnVtYmVyIG9mIExvYW5zIiByZWY9ImJpMTk3N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YiIGF2YWlsYWJsZVJvd0NvdW50PSI2IiBzaXplPSI0MTMiIGRhdGFMYXlvdXQ9Im1pbmltYWwiIGdyYW5kVG90YWw9ImZhbHNlIiBpc0luZGV4ZWQ9InRydWUiIGNvbnRlbnRLZXk9IkUyWkJWNVhQT1FBVjNOSUdZUUdLVVJBWFRXNVY1N0syIj48IVtDREFUQVsyMzM3My4wLC0xMDAsLTEwMCwxNjYzNS43NzMxNTc1MDUzMzcsOTY5NDMuMCwxLjAsMS4wCjIzMzczLjAsMiwtMTAwLDE2NjM1Ljc3MzE1NzUwNTMzNyw5Njk0My4wLDEuMCwxLjAKMjMzNzMuMCwyLDEsNjk4LjI0MzcxNzA4MDAwMDgsMjkwNi4wLDAuMDQxOTcyNDIzNTUxODkxNDY1LDAuMDI5OTc2Mzc3ODcxNTMyNzU4CjIzMzczLjAsMiwwLDE4OC4yMjc3MDgzMTAwMDAxLDEzMDguMCwwLjAxMTMxNDYzNTQyNjE5MTc3NiwwLjAxMzQ5MjQ2NDY0NDE3MjM0OAoyMzM3My4wLDIsLTEsMTMzMzQuNjE0MDk1NDA5ODEyLDg5NzM2LjAsMC44MDE1NjI2MzA2NzMwMzMzLDAuOTI1NjU3MzQ1MDM3ODA1NwoyMzM3My4wLDIsMywyNDE0LjY4NzYzNjcwNTYsMjk5My4wLDAuMTQ1MTUwMzEwMzQ4ODg4LDAuMDMwODczODEyNDQ2NDg5MTczCl1dPjwvRGF0YT48U3RyaW5nVGFibGUgZm9ybWF0PSJDU1YiIHJvd0NvdW50PSI0IiBzaXplPSI5MSIgY29udGVudEtleT0iV0xSTlNVSlNQMlRPSDNLUkJIR1pTNEpHQUxRRUdXVk0iPjwhW0NEQVRBWyJvL3cgQnVpbGRpbmdzIGxhbmQiCiJvL3cgQnVpbGRpbmdzIHVuZGVyIGNvbnN0cnVjdGlvbiIKIlJlc2lkZW50aWFsIgoiU3Vic2lkaXNlZCBIb3VzaW5nIgpdXT48L1N0cmluZ1RhYmxlPjwvUmVzdWx0PlYBYWMAYwBjAGMBYwBjAGMAVgFhYwEAAABjAGMAXUVORF9SQys=</data>
</ReportState>
</file>

<file path=customXml/item62.xml><?xml version="1.0" encoding="utf-8"?>
<ReportState xmlns="sas.reportstate">
  <data type="reportstate">Q0VDU19TVEFSVFtWAWdVAAAAAFNUXUVORF9DRUNTKys=</data>
</ReportState>
</file>

<file path=customXml/item63.xml><?xml version="1.0" encoding="utf-8"?>
<ReportState xmlns="sas.reportstate">
  <data type="reportstate">UkNfU1RBUlRbVgVnZ1VjAwAAAFNnYwIAAABjAAAAAGRVBgAAAHZlMTQyNWRVAAAAAGMAAAAAZ5lmVQEAAABTVgFnmGRVBgAAAGJpODYwMWRVDgAAAEFUVCBBc3NldCBUeXBlYVYBZ2MBZFULAAAAUmVzaWRlbnRpYWxjGPz//2IAAAAAAAD4f2RVCwAAAFJlc2lkZW50aWFsYwEAAABUYwgAAABhYwBnYwIAAABjAAAAAGRVBgAAAHZlMzU2OWRVAAAAAGMAAAAAZ5lmVQEAAABTVgFnmGRVBgAAAGJpODYwMmRVEgAAAFJlZmluYW5jaW5nIE1hcmtlcmFWAWdjAWRVAgAAADcxYxj8//9iAAAAAAAA+H9kVQIAAAA3MWMBAAAAVGMIAAAAYWMAZ2MCAAAAYwAAAABkVQUAAAB2ZTcyM2RVAAAAAGMAAAAAZ5lmVQEAAABTVgFnmGRVBgAAAGJpMzAyOWRVDAAAAEN1dCBPZmYgRGF0ZWFWAWdjAGFjGPz//2IAAAAAQNPWQGRVCgAAADI5LzEyLzIwMjNjAQAAAFRjCAAAAGFjAFRWAWZVAgAAAFNkVQYAAABiaTMwNTFkVQYAAABiaTMwMjlUVgFhVgFnZFUGAAAAZGQzMDM0VgFmVQIAAABTZFUZAAAAMXN0IGxpZW4gLyBObyBwcmlvciByYW5rc2RVBQAAAE90aGVyVFYBZmdVAwAAAFNWAWfAYwAAAABkVQYAAABiaTMwMjlkVQwAAABDdXQgT2ZmIERhdGVkVQcAAABERE1NWVk4YxgAAABWAWZjVQIAAABTAAAAAEDT1kAAAAAAQNP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17rX/THceU/BylAF3Ac1T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yOS8xMi8yMDIzVgFnYwBhYxj8//9iAAAAAEDT1kBkVQoAAAAyOS8xMi8yMDIzVgFhYwIAAABjAVYBZmNVAQAAAFMAAAAAVFYBYVYBZmdVAQAAAFNWAWdjAGFjGPz//2Je61/0x3HlP2RVBwAAADY3LDAxICVUVgFhVGMBAAAAYwFWAWFWAWFWAWFWAWFnZFUFAAAAT3RoZXJWAWdjAWRVBQAAAE90aGVyYwEAAABiAAAAAAAA+H9kVQUAAABPdGhlclYBZmdVAQAAAFNnZFUKAAAAMjkvMTIvMjAyM1YBZ2MAYWMY/P//YgAAAABA09ZAZFUKAAAAMjkvMTIvMjAyM1YBYWMCAAAAYwFWAWZjVQEAAABTAQAAAFRWAWFWAWZnVQEAAABTVgFnYwBhYxj8//9iBylAF3Ac1T9kVQcAAAAzMiw5OS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EAAABTZFUGAAAAYmkzMDYyVGMAYwBjAGFjQgUCAFYBYWRVzA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SIgZGF0YUxheW91dD0ibWluaW1hbCIgZ3JhbmRUb3RhbD0iZmFsc2UiIGlzSW5kZXhlZD0idHJ1ZSIgY29udGVudEtleT0iWDZaT05WV0dKRFpWMzJBT0xTR1hYQllUUkRZSkxGWjIiPjwhW0NEQVRBWzIzMzczLjAsMCwwLjY3MDEzOTI5MTA5MDMwNDMKMjMzNzMuMCwxLDAuMzI5ODYwNzA4OTA5NjkyMjc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64.xml><?xml version="1.0" encoding="utf-8"?>
<ReportState xmlns="sas.reportstate">
  <data type="reportstate">U0NTX1NUQVJUW1YBZ1YBYV1FTkRfU0NTKys=</data>
</ReportState>
</file>

<file path=customXml/item65.xml><?xml version="1.0" encoding="utf-8"?>
<ReportState xmlns="sas.reportstate">
  <data type="reportstate">UEVDU19TVEFSVFtWAWdWAWZnVQEAAABTVgFnYwFkVQIAAAA3MWMY/P//YgAAAAAAAPh/ZFUCAAAANzFUY1UCAAAAUwAAVF1FTkRfUEVDUysr</data>
</ReportState>
</file>

<file path=customXml/item66.xml><?xml version="1.0" encoding="utf-8"?>
<ReportState xmlns="sas.reportstate">
  <data type="reportstate">UkNfU1RBUlRbVgVnZ1VjAgAAAFNnYwIAAABjAAAAAGRVBQAAAHZlNzIzZFUAAAAAYwAAAABnmWZVAQAAAFNWAWeYZFUGAAAAYmk4NjE4ZFUMAAAAQ3V0IE9mZiBEYXRlYVYBZ2MAYWMY/P//YgAAAABA09ZAZFUKAAAAMjkvMTIvMjAyM2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67.xml><?xml version="1.0" encoding="utf-8"?>
<ReportState xmlns="sas.reportstate">
  <data type="reportstate">UEVDU19TVEFSVFtWAWdWAWZnVQEAAABTVgFnYwFkVQoAAABDb21tZXJjaWFsYxj8//9iAAAAAAAA+H9kVQoAAABDb21tZXJjaWFsVGNVAgAAAFMAAFRdRU5EX1BFQ1MrKw==</data>
</ReportState>
</file>

<file path=customXml/item68.xml><?xml version="1.0" encoding="utf-8"?>
<ReportState xmlns="sas.reportstate">
  <data type="reportstate">UkNfU1RBUlRbVgVnZ1VjAgAAAFNnYwIAAABjAAAAAGRVBQAAAHZlNzIzZFUAAAAAYwAAAABnmWZVAQAAAFNWAWeYZFUGAAAAYmk4NjE5ZFUMAAAAQ3V0IE9mZiBEYXRlYVYBZ2MAYWMY/P//YgAAAABA09ZAZFUKAAAAMjkvMTIvMjAyM2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UkNTX1NUQVJUW1YBZ2MFAAAAVgJnZlUBAAAAU2RVBgAAAHByMTkwOVYBZmdVAQAAAFNWAWdjAWRVAQAAAFljGPz//2IAAAAAAAD4f2RVAQAAAFlUVFYBZ2NVAAAAAFNUVgFhYwBnVQgAAABTVgFnYwBWAWZnVQAAAABTVFYBZ2MBVgFmZ1UAAAAAU1RWAWdjAVYBZmdVAAAAAFNUVgFnYwFWAWZnVQAAAABTVFYBZ2MBVgFmZ1UAAAAAU1RWAWdjAFYBZmdVAAAAAFNUVgFnYwFWAWZnVQAAAABTVFYBZ2MBVgFmZ1UAAAAAU1RUVgFhYV1FTkRfUkNTKys=</data>
</ReportState>
</file>

<file path=customXml/item70.xml><?xml version="1.0" encoding="utf-8"?>
<ReportState xmlns="sas.reportstate">
  <data type="reportstate">UkNfU1RBUlRbVgVnZ1VjAwAAAFNnYwIAAABjAAAAAGRVBgAAAHZlNjQ2MmRVAAAAAGMAAAAAZ5lmVQEAAABTVgFnmGRVBgAAAGJpODYyMGRVEgAAAFJlZmluYW5jaW5nIE1hcmtlcmFWAWdjAWRVAgAAADcxYxj8//9iAAAAAAAA+H9kVQIAAAA3MWMBAAAAVGMIAAAAYWMAZ2MCAAAAYwAAAABkVQYAAAB2ZTY0NjlkVQAAAABjAAAAAGeZZlUBAAAAU1YBZ5hkVQYAAABiaTg2MjFkVQ4AAABBVFQgQXNzZXQgVHlwZWFWAWdjAWRVCgAAAENvbW1lcmNpYWxjGPz//2IAAAAAAAD4f2RVCgAAAENvbW1lcmNpYWxjAQAAAFRjCAAAAGFjAGdjAgAAAGMAAAAAZFUFAAAAdmU3MjNkVQAAAABjAAAAAGeZZlUBAAAAU1YBZ5hkVQYAAABiaTY0NzZkVQwAAABDdXQgT2ZmIERhdGVhVgFnYwBhYxj8//9iAAAAAEDT1kBkVQoAAAAyOS8xMi8yMDIz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EDT1kAAAAAAQNPWQAAAAABA09ZAAAAAAEDT1kAAAAAAQNPWQAAAAABA09ZAAAAAAEDT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Mc7W0ejTGIQARnOqYDh0dAPzVDSNU2Z0Cjs5PKkYB4QBDbp+5uIoZA/oyZjLxBoEDOtjGD12bGQFRWAWFjAgAAAGIHAAAAYgAAAAAAAPh/YgAAAAAAAPh/YgAAAAAAAPh/YgAAAAAAAPh/YgAAAAAAAPh/YWMAYwBjAGMBVgFnwGMAAAAAZFUGAAAAYmk2NDcyZFUMAAAATm9taW5hbCAobW4pZFUIAAAAQ09NTUExMi5jAAAAAFYBZmNVBwAAAFO77D50lb7KQH1e9hgAGnBAyMG3UA7PjECgnxMgp62JQOso3rG9kZhAiQPhfn5atECreXxNBi2zQFRWAWFjAgAAAGIHAAAAYgAAAAAAAPh/YgAAAAAAAPh/YgAAAAAAAPh/YgAAAAAAAPh/YgAAAAAAAPh/YWMAYwBjAGMBVgFnwGMAAAAAZFUGAAAAYmk2NDczZFUYAAAATnVtYmVyIG9mIE1vcnRnYWdlIExvYW5zZFUIAAAAQ09NTUExMi5jGAAAAFYBZmNVBwAAAFMAAAAAwEXRQAAAAAAAY7VAAAAAAABks0AAAAAAAGCgQAAAAAAAWKFAAAAAAACQo0AAAAAAAMB6QFRWAWFjAgAAAGIHAAAAYgAAAAAAAPh/YgAAAAAAAPh/YgAAAAAAAPh/YgAAAAAAAPh/YgAAAAAAAPh/YWMAYwBjAGMBVgFnwGMAAAAAZFUGAAAAYmk2NDc0ZFURAAAAJSBvZiBUb3RhbCBBc3NldHNkVQsAAABQRVJDRU5UMTIuMmMYAAAAVgFmY1UHAAAAUwAAAAAAAPA/zE6B1QJEkz9LRbItKTyxP6e3loNvua4/wvbohLtlvT8nXDldZ1rYPwXpVFix8dY/VFYBYWMCAAAAYgcAAABiAAAAAAAA+H9iAAAAAAAA+H9iAAAAAAAA+H9iAAAAAAAA+H9iAAAAAAAA+H9hYwBjAGMAYwFWAWfAYwAAAABkVQYAAABiaTY0NzVkVREAAAAlIE51bWJlciBvZiBMb2Fuc2RVCwAAAFBFUkNFTlQxMi4yYxgAAABWAWZjVQcAAABTAAAAAAAA8D9xEPA6qM/TP+yrdm9N9tE/Jzzc8FlWvj8p6GjQ5xDAP2xkCp4PH8I/6+SIIoLHmD9UVgFhYwIAAABiBwAAAGIAAAAAAAD4f2IAAAAAAAD4f2IAAAAAAAD4f2IAAAAAAAD4f2IAAAAAAAD4f2FjAGMAYwBjAVRnoGZjVQcAAABTAAAAAAAAAFRWAWVjVQAAAABTVGFWAWFjBwAAAGIHAAAAYwFjAGIAAAAAAAAAAFYBYVYBYVYDZ2dkVQYAAABkZDY0ODBWAWFWAWZnVQEAAABTZ2RVCgAAADI5LzEyLzIwMjNWAWdjAGFjGPz//2IAAAAAQNPWQGRVCgAAADI5LzEyLzIwMjNWAWZnVQcAAABTZ2RVCwAAAE1BVENIRVNfQUxMVgFnYwFkVQsAAABNQVRDSEVTX0FMTGOc////YgAAAAAAAPh/ZFULAAAATUFUQ0hFU19BTExWAWFjAgAAAGMBVgFmY1UBAAAAUwAAAABUVgFhVgFmZ1UFAAAAU1YBZ2MAYWMY/P//YhztbR6NMYhAZFUDAAAANzc0VgFnYwBhYxj8//9iu+w+dJW+ykBkVQcAAAAxM8KgNjkzVgFnYwBhYxj8//9iAAAAAMBF0UBkVQcAAAAxN8KgNjg3VgFnYwBhYxj8//9iAAAAAAAA8D9kVQgAAAAxMDAsMDAgJVYBZ2MAYWMY/P//YgAAAAAAAPA/ZFUIAAAAMTAwLDAwICVUVgFhZ2RVDgAAAD4wIC0gPD0xMDAsMDAwVgFnYwFkVQ4AAAA+MCAtIDw9MTAwLDAwMGMAAAAAYgAAAAAAAPh/ZFUOAAAAPjAgLSA8PTEwMCwwMDBWAWFjAgAAAGMBVgFmY1UBAAAAUwEAAABUVgFhVgFmZ1UFAAAAU1YBZ2MAYWMY/P//YgRnOqYDh0dAZFUCAAAANDdWAWdjAGFjGPz//2J9XvYYABpwQGRVAwAAADI1OFYBZ2MAYWMY/P//YgAAAAAAY7VAZFUGAAAANcKgNDc1VgFnYwBhYxj8//9izE6B1QJEkz9kVQYAAAAxLDg4ICVWAWdjAGFjGPz//2JxEPA6qM/TP2RVBwAAADMwLDk1ICVUVgFhZ2RVFAAAAD4xMDAsMDAwIC0gPD0zMDAsMDAwVgFnYwFkVRQAAAA+MTAwLDAwMCAtIDw9MzAwLDAwMGMCAAAAYgAAAAAAAPh/ZFUUAAAAPjEwMCwwMDAgLSA8PTMwMCwwMDBWAWFjAgAAAGMBVgFmY1UBAAAAUwIAAABUVgFhVgFmZ1UFAAAAU1YBZ2MAYWMY/P//Yj81Q0jVNmdAZFUDAAAAMTg2VgFnYwBhYxj8//9iyMG3UA7PjEBkVQMAAAA5MjJWAWdjAGFjGPz//2IAAAAAAGSzQGRVBgAAADTCoDk2NFYBZ2MAYWMY/P//YktFsi0pPLE/ZFUGAAAANiw3MyAlVgFnYwBhYxj8//9i7Kt2b0320T9kVQcAAAAyOCwwNyAlVFYBYWdkVRQAAAA+MzAwLDAwMCAtIDw9NTAwLDAwMFYBZ2MBZFUUAAAAPjMwMCwwMDAgLSA8PTUwMCwwMDBjAwAAAGIAAAAAAAD4f2RVFAAAAD4zMDAsMDAwIC0gPD01MDAsMDAwVgFhYwIAAABjAVYBZmNVAQAAAFMDAAAAVFYBYVYBZmdVBQAAAFNWAWdjAGFjGPz//2Kjs5PKkYB4QGRVAwAAADM5MlYBZ2MAYWMY/P//YqCfEyCnrYlAZFUDAAAAODIyVgFnYwBhYxj8//9iAAAAAABgoEBkVQYAAAAywqAwOTZWAWdjAGFjGPz//2Knt5aDb7muP2RVBgAAADYsMDAgJVYBZ2MAYWMY/P//Yic83PBZVr4/ZFUHAAAAMTEsODUgJVRWAWFnZFUWAAAAPjUwMCwwMDAgLSA8PTEsMDAwLDAwMFYBZ2MBZFUWAAAAPjUwMCwwMDAgLSA8PTEsMDAwLDAwMGMFAAAAYgAAAAAAAPh/ZFUWAAAAPjUwMCwwMDAgLSA8PTEsMDAwLDAwMFYBYWMCAAAAYwFWAWZjVQEAAABTBAAAAFRWAWFWAWZnVQUAAABTVgFnYwBhYxj8//9iENun7m4ihkBkVQMAAAA3MDhWAWdjAGFjGPz//2LrKN6xvZGYQGRVBgAAADHCoDU3MlYBZ2MAYWMY/P//YgAAAAAAWKFAZFUGAAAAMsKgMjIwVgFnYwBhYxj8//9iwvbohLtlvT9kVQcAAAAxMSw0OCAlVgFnYwBhYxj8//9iKeho0OcQwD9kVQcAAAAxMiw1NSAlVFYBYWdkVRgAAAA+MSwwMDAsMDAwIC0gPD01LDAwMCwwMDBWAWdjAWRVGAAAAD4xLDAwMCwwMDAgLSA8PTUsMDAwLDAwMGMBAAAAYgAAAAAAAPh/ZFUYAAAAPjEsMDAwLDAwMCAtIDw9NSwwMDAsMDAwVgFhYwIAAABjAVYBZmNVAQAAAFMFAAAAVFYBYVYBZmdVBQAAAFNWAWdjAGFjGPz//2L+jJmMvEGgQGRVBgAAADLCoDA4MVYBZ2MAYWMY/P//YokD4X5+WrRAZFUGAAAANcKgMjEwVgFnYwBhYxj8//9iAAAAAACQo0BkVQYAAAAywqA1MDRWAWdjAGFjGPz//2InXDldZ1rYP2RVBwAAADM4LDA1ICVWAWdjAGFjGPz//2JsZAqeDx/CP2RVBwAAADE0LDE2ICVUVgFhZ2RVCgAAAD41LDAwMCwwMDBWAWdjAWRVCgAAAD41LDAwMCwwMDBjBAAAAGIAAAAAAAD4f2RVCgAAAD41LDAwMCwwMDBWAWFjAgAAAGMBVgFmY1UBAAAAUwYAAABUVgFhVgFmZ1UFAAAAU1YBZ2MAYWMY/P//Ys62MYPXZsZAZFUHAAAAMTHCoDQ3MFYBZ2MAYWMY/P//Yqt5fE0GLbNAZFUGAAAANMKgOTA5VgFnYwBhYxj8//9iAAAAAADAekBkVQMAAAA0MjhWAWdjAGFjGPz//2IF6VRYsfHWP2RVBwAAADM1LDg1ICVWAWdjAGFjGPz//2Lr5IgigseYP2RVBgAAADIsNDI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I5LzEyLzIwMjNWAWdjAGFjGPz//2IAAAAAQNPWQGRVCgAAADI5LzEy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xMi8yMDIzVgFnYwBhYxj8//9iAAAAAEDT1kBkVQoAAAAyOS8xMi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w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1IiBkYXRhTGF5b3V0PSJtaW5pbWFsIiBncmFuZFRvdGFsPSJmYWxzZSIgaXNJbmRleGVkPSJ0cnVlIiBjb250ZW50S2V5PSJKUTNCUEFNM1BQTzZPQUJQWFJGUkFGUFVXTVZOWk9HVCI+PCFbQ0RBVEFbMjMzNzMuMCwtMTAwLDc3NC4xOTM5MDU2OTU3MjMxLDEzNjkzLjE2NzYxMDA0MDI3NSwxNzY4Ny4wLDEuMCwxLjAKMjMzNzMuMCwwLDQ3LjA1NDc5ODg2ODY3MjE4LDI1Ny42MjUwMjM4MDU5OCw1NDc1LjAsMC4wMTg4MTQxMjkxNDQwMTc4NTIsMC4zMDk1NDkzODY1NTUwOTY5NQoyMzM3My4wLDIsMTg1LjcxMzUzNTQzNDAyMjUzLDkyMS44ODE5ODk4OTQ0ODY3LDQ5NjQuMCwwLjA2NzMyNDIzMTc3MzcwMDk5LDAuMjgwNjU4MTEwNDc2NjIxMjYKMjMzNzMuMCwzLDM5Mi4wMzU1OTM1ODMwNjg2NSw4MjEuNzA2NjA0MTUwMTEzLDIwOTYuMCwwLjA2MDAwODUxMTM2NTAxMTc4LDAuMTE4NTA1MTE2NzUyNDE3MDMKMjMzNzMuMCw1LDcwOC4zMDQxNjYxMzcwOTcxLDE1NzIuNDM1MjQ4ODI0MzU1NSwyMjIwLjAsMC4xMTQ4MzM1NjQ3MDk0MDk4OSwwLjEyNTUxNTkxNTY0NDI1ODQ5CjIzMzczLjAsMSwyMDgwLjg2ODI2MDE5MTQwMzQsNTIxMC40OTQxMjM1MTkyOSwyNTA0LjAsMC4zODA1MTc4MDc5OTc4MjEyNiwwLjE0MTU3MjkwNjY1NDYwNTEKMjMzNzMuMCw0LDExNDY5LjY4MzY5MTIyOTExNSw0OTA5LjAyNDYxOTg0NjA2Miw0MjguMCwwLjM1ODUwMTc1NTAxMDAzOTE3LDAuMDI0MTk4NTYzOTE3MDAxMTg2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71.xml><?xml version="1.0" encoding="utf-8"?>
<ReportState xmlns="sas.reportstate">
  <data type="reportstate">Q0VDU19TVEFSVFtWAWdVAAAAAFNUXUVORF9DRUNTKys=</data>
</ReportState>
</file>

<file path=customXml/item72.xml><?xml version="1.0" encoding="utf-8"?>
<ReportState xmlns="sas.reportstate">
  <data type="reportstate">UkNfU1RBUlRbVgVnZ1VjAwAAAFNnYwIAAABjAAAAAGRVBgAAAHZlNjQ2MmRVAAAAAGMAAAAAZ5lmVQEAAABTVgFnmGRVBgAAAGJpODYyMmRVEgAAAFJlZmluYW5jaW5nIE1hcmtlcmFWAWdjAWRVAgAAADcxYxj8//9iAAAAAAAA+H9kVQIAAAA3MWMBAAAAVGMIAAAAYWMAZ2MCAAAAYwAAAABkVQYAAAB2ZTY0NjlkVQAAAABjAAAAAGeZZlUBAAAAU1YBZ5hkVQYAAABiaTg2MjNkVQ4AAABBVFQgQXNzZXQgVHlwZWFWAWdjAWRVCgAAAENvbW1lcmNpYWxjGPz//2IAAAAAAAD4f2RVCgAAAENvbW1lcmNpYWxjAQAAAFRjCAAAAGFjAGdjAgAAAGMAAAAAZFUFAAAAdmU3MjNkVQAAAABjAAAAAGeZZlUBAAAAU1YBZ5hkVQYAAABiaTY0OTVkVQwAAABDdXQgT2ZmIERhdGVhVgFnYwBhYxj8//9iAAAAAEDT1kBkVQoAAAAyOS8xMi8yMDIz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BA09ZAAAAAAEDT1kAAAAAAQNPWQAAAAABA09ZAAAAAAEDT1kAAAAAAQNPWQAAAAABA09ZAAAAAAEDT1kAAAAAAQNP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u+w+dJW+ykAqyJhbcsqqQB8R44Ujm6FAW+2K+3VhoUC6jwx2IpebQAoqL+hCFZlAHXQzCn3/j0BeUUk4r4+BQGl439Aw5YlAVFYBYWMCAAAAYgkAAABiAAAAAAAA+H9iAAAAAAAA+H9iAAAAAAAA+H9iAAAAAAAA+H9iAAAAAAAA+H9hYwBjAGMAYwFWAWfAYwAAAABkVQYAAABiaTY0OTBkVTIAAABXQSBMVFYgKExPQU4gQkFMQU5DRSAvIG9yaWdpbmFsIHZhbHVhdGlvbikgKGluICUpOmRVCwAAAFBFUkNFTlQxMi4yYxgAAABWAWZjVQkAAABTS5aKcRT44j85BwfAHIfRP4zm/FLSFd0/PPG3LF6T4T9feHCelqLkPxpebneB+Oc/AeZsg9kJ6z9Dyl4eYyPuPxqvo1r1GPc/VFYBYWMCAAAAYgkAAABiAAAAAAAA+H9iAAAAAAAA+H9iAAAAAAAA+H9iAAAAAAAA+H9iAAAAAAAA+H9hYwBjAGMAYwFWAWfAYwAAAABkVQYAAABiaTY0OTJkVRgAAABOdW1iZXIgb2YgTW9ydGdhZ2UgTG9hbnNkVQgAAABDT01NQTEyLmMYAAAAVgFmY1UJAAAAUwAAAADARdFAAAAAAADku0AAAAAAALiiQAAAAAAAzKJAAAAAAADkmkAAAAAAAMiWQAAAAAAA2ItAAAAAAACYgkAAAAAAAOCQQFRWAWFjAgAAAGIJAAAAYgAAAAAAAPh/YgAAAAAAAPh/YgAAAAAAAPh/YgAAAAAAAPh/YgAAAAAAAPh/YWMAYwBjAGMBVgFnwGMAAAAAZFUGAAAAYmk2NDkzZFURAAAAJSBvZiBUb3RhbCBBc3NldHNkVQsAAABQRVJDRU5UMTIuMmMYAAAAVgFmY1UJAAAAUwAAAAAAAPA/scps1xgH0D+6XAop1RDFP5g/dQ7Sy8Q/LmpBcY2BwD/d/+0JGQO+P4TDs2eYJLM/K2YDoiADpT/jo04c4/uuP1RWAWFjAgAAAGIJAAAAYgAAAAAAAPh/YgAAAAAAAPh/YgAAAAAAAPh/YgAAAAAAAPh/YgAAAAAAAPh/YWMAYwBjAGMBVgFnwGMAAAAAZFUGAAAAYmk2NDk0ZFURAAAAJSBOdW1iZXIgb2YgTG9hbnNkVQsAAABQRVJDRU5UMTIuMmMYAAAAVgFmY1UJAAAAUwAAAAAAAPA/gWcXKf/V2T8nrAZF+VbBP0oXYRSAacE/99heMdvouD84b2RjWxq1P9LAennhyqk/VpoPxlQ5oT+xypTofUOvP1RWAWFjAgAAAGIJAAAAYgAAAAAAAPh/YgAAAAAAAPh/YgAAAAAAAPh/YgAAAAAAAPh/YgAAAAAAAPh/YWMAYwBjAGMBVGegZmNVCQAAAFMAAAAAAAAAAABUVgFlY1UAAAAAU1RhVgFhYwkAAABiCQAAAGMBYwBiAAAAAAAAAABWAWFWAWFWA2dnZFUGAAAAZGQ2NDk5VgFhVgFmZ1UBAAAAU2dkVQoAAAAyOS8xMi8yMDIzVgFnYwBhYxj8//9iAAAAAEDT1kBkVQoAAAAyOS8xMi8yMDIzVgFmZ1UJAAAAU2dkVQsAAABNQVRDSEVTX0FMTFYBZ2MBZFULAAAATUFUQ0hFU19BTExjnP///2IAAAAAAAD4f2RVCwAAAE1BVENIRVNfQUxMVgFhYwIAAABjAVYBZmNVAQAAAFMAAAAAVFYBYVYBZmdVBQAAAFNWAWdjAGFjGPz//2JLlopxFPjiP2RVBwAAADU5LDI4ICVWAWdjAGFjGPz//2K77D50lb7KQGRVBwAAADEzwqA2OTNWAWdjAGFjGPz//2IAAAAAwEXRQGRVBwAAADE3wqA2ODdWAWdjAGFjGPz//2IAAAAAAADwP2RVCAAAADEwMCwwMCAlVgFnYwBhYxj8//9iAAAAAAAA8D9kVQgAAAAxMDAsMDAgJVRWAWFnZFULAAAAPjAgLSA8PTQwICVWAWdjAWRVCwAAAD4wIC0gPD00MCAlYwAAAABiAAAAAAAA+H9kVQsAAAA+MCAtIDw9NDAgJVYBYWMCAAAAYwFWAWZjVQEAAABTAQAAAFRWAWFWAWZnVQUAAABTVgFnYwBhYxj8//9iOQcHwByH0T9kVQcAAAAyNywzOSAlVgFnYwBhYxj8//9iKsiYW3LKqkBkVQYAAAAzwqA0MjlWAWdjAGFjGPz//2IAAAAAAOS7QGRVBgAAADfCoDE0MFYBZ2MAYWMY/P//YrHKbNcYB9A/ZFUHAAAAMjUsMDQgJVYBZ2MAYWMY/P//YoFnFyn/1dk/ZFUHAAAANDAsMzcgJVRWAWFnZFUMAAAAPjQwIC0gPD01MCAlVgFnYwFkVQwAAAA+NDAgLSA8PTUwICVjAgAAAGIAAAAAAAD4f2RVDAAAAD40MCAtIDw9NTAgJVYBYWMCAAAAYwFWAWZjVQEAAABTAgAAAFRWAWFWAWZnVQUAAABTVgFnYwBhYxj8//9ijOb8UtIV3T9kVQcAAAA0NSw0NSAlVgFnYwBhYxj8//9iHxHjhSOboUBkVQYAAAAywqAyNTRWAWdjAGFjGPz//2IAAAAAALiiQGRVBgAAADLCoDM5NlYBZ2MAYWMY/P//YrpcCinVEMU/ZFUHAAAAMTYsNDYgJVYBZ2MAYWMY/P//YiesBkX5VsE/ZFUHAAAAMTMsNTUgJVRWAWFnZFUMAAAAPjUwIC0gPD02MCAlVgFnYwFkVQwAAAA+NTAgLSA8PTYwICVjAwAAAGIAAAAAAAD4f2RVDAAAAD41MCAtIDw9NjAgJVYBYWMCAAAAYwFWAWZjVQEAAABTAwAAAFRWAWFWAWZnVQUAAABTVgFnYwBhYxj8//9iPPG3LF6T4T9kVQcAAAA1NCw5MiAlVgFnYwBhYxj8//9iW+2K+3VhoUBkVQYAAAAywqAyMjVWAWdjAGFjGPz//2IAAAAAAMyiQGRVBgAAADLCoDQwNlYBZ2MAYWMY/P//Ypg/dQ7Sy8Q/ZFUHAAAAMTYsMjUgJVYBZ2MAYWMY/P//YkoXYRSAacE/ZFUHAAAAMTMsNjAgJVRWAWFnZFUMAAAAPjYwIC0gPD03MCAlVgFnYwFkVQwAAAA+NjAgLSA8PTcwICVjBAAAAGIAAAAAAAD4f2RVDAAAAD42MCAtIDw9NzAgJVYBYWMCAAAAYwFWAWZjVQEAAABTBAAAAFRWAWFWAWZnVQUAAABTVgFnYwBhYxj8//9iX3hwnpai5D9kVQcAAAA2NCw0OCAlVgFnYwBhYxj8//9iuo8MdiKXm0BkVQYAAAAxwqA3NjZWAWdjAGFjGPz//2IAAAAAAOSaQGRVBgAAADHCoDcyMVYBZ2MAYWMY/P//Yi5qQXGNgcA/ZFUHAAAAMTIsOTAgJVYBZ2MAYWMY/P//YvfYXjHb6Lg/ZFUGAAAAOSw3MyAlVFYBYWdkVQwAAAA+NzAgLSA8PTgwICVWAWdjAWRVDAAAAD43MCAtIDw9ODAgJWMFAAAAYgAAAAAAAPh/ZFUMAAAAPjcwIC0gPD04MCAlVgFhYwIAAABjAVYBZmNVAQAAAFMFAAAAVFYBYVYBZmdVBQAAAFNWAWdjAGFjGPz//2IaXm53gfjnP2RVBwAAADc0LDkxICVWAWdjAGFjGPz//2IKKi/oQhWZQGRVBgAAADHCoDYwNVYBZ2MAYWMY/P//YgAAAAAAyJZAZFUGAAAAMcKgNDU4VgFnYwBhYxj8//9i3f/tCRkDvj9kVQcAAAAxMSw3MiAlVgFnYwBhYxj8//9iOG9kY1satT9kVQYAAAA4LDI0ICVUVgFhZ2RVDAAAAD44MCAtIDw9OTAgJVYBZ2MBZFUMAAAAPjgwIC0gPD05MCAlYwYAAABiAAAAAAAA+H9kVQwAAAA+ODAgLSA8PTkwICVWAWFjAgAAAGMBVgFmY1UBAAAAUwYAAABUVgFhVgFmZ1UFAAAAU1YBZ2MAYWMY/P//YgHmbIPZCes/ZFUHAAAAODQsNTAgJVYBZ2MAYWMY/P//Yh10Mwp9/49AZFUGAAAAMcKgMDI0VgFnYwBhYxj8//9iAAAAAADYi0BkVQMAAAA4OTFWAWdjAGFjGPz//2KEw7NnmCSzP2RVBgAAADcsNDggJVYBZ2MAYWMY/P//YtLAennhyqk/ZFUGAAAANSwwNCAlVFYBYWdkVQ0AAAA+OTAgLSA8PTEwMCAlVgFnYwFkVQ0AAAA+OTAgLSA8PTEwMCAlYwcAAABiAAAAAAAA+H9kVQ0AAAA+OTAgLSA8PTEwMCAlVgFhYwIAAABjAVYBZmNVAQAAAFMHAAAAVFYBYVYBZmdVBQAAAFNWAWdjAGFjGPz//2JDyl4eYyPuP2RVBwAAADk0LDE4ICVWAWdjAGFjGPz//2JeUUk4r4+BQGRVAwAAADU2MlYBZ2MAYWMY/P//YgAAAAAAmIJAZFUDAAAANTk1VgFnYwBhYxj8//9iK2YDoiADpT9kVQYAAAA0LDEwICVWAWdjAGFjGPz//2JWmg/GVDmhP2RVBgAAADMsMzYgJVRWAWFnZFUGAAAAPjEwMCAlVgFnYwFkVQYAAAA+MTAwICVjAQAAAGIAAAAAAAD4f2RVBgAAAD4xMDAgJVYBYWMCAAAAYwFWAWZjVQEAAABTCAAAAFRWAWFWAWZnVQUAAABTVgFnYwBhYxj8//9iGq+jWvUY9z9kVQgAAAAxNDQsMzYgJVYBZ2MAYWMY/P//Yml439Aw5YlAZFUDAAAAODI5VgFnYwBhYxj8//9iAAAAAADgkEBkVQYAAAAxwqAwODBWAWdjAGFjGPz//2Ljo04c4/uuP2RVBgAAADYsMDUgJVYBZ2MAYWMY/P//YrHKlOh9Q68/ZFUGAAAANiwxMS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I5LzEyLzIwMjNWAWdjAGFjGPz//2IAAAAAQNPWQGRVCgAAADI5LzEy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u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wIiBkYXRhTGF5b3V0PSJtaW5pbWFsIiBncmFuZFRvdGFsPSJmYWxzZSIgaXNJbmRleGVkPSJ0cnVlIiBjb250ZW50S2V5PSJFS1lZUEZVRDROTUc2UzZVRlhRTFhWRFdNSkZEWUlXVSI+PCFbQ0RBVEFbMjMzNzMuMCwtMTAwLDEzNjkzLjE2NzYxMDA0MDI3NSwwLjU5Mjc4MzE4NTczMDQxOTcsMTc2ODcuMCwxLjAsMS4wCjIzMzczLjAsMCwzNDI5LjIyMzM1NTA3ODE1NzUsMC4yNzM4NzE2MDA2NTM0Njc2Niw3MTQwLjAsMC4yNTA0MzMxNjg3Njk3ODQxLDAuNDAzNjg2MzIzMjg4MjkwODUKMjMzNzMuMCwyLDIyNTMuNTY5MzgwODUxNTkzLDAuNDU0NDU2ODgzNDcxMzU5NCwyMzk2LjAsMC4xNjQ1NzYxOTE5Mzk2MzU4NSwwLjEzNTQ2NjcyNjk3NDYxNDEyCjIzMzczLjAsMywyMjI0LjczMDQzNDc0MzM3OTYsMC41NDkyMzkyNDE5MjUxMTQyLDI0MDYuMCwwLjE2MjQ3MDEwOTA0MjcxMjMsMC4xMzYwMzIxMTM5ODIwMjA3CjIzMzczLjAsNCwxNzY1Ljc4MzY1MzQ0NjQ1NzMsMC42NDQ4NDcyMTEzMTQ5OTI1LDE3MjEuMCwwLjEyODk1MzYyODgyNjY2NTksMC4wOTczMDMxMDM5NzQ2NzA2NwoyMzM3My4wLDUsMTYwNS4zMTUzMzg4Mzc1NjcyLDAuNzQ5MDg1MTcxOTUxMjEwOCwxNDU4LjAsMC4xMTcyMzQ3Njg3OTUyNDE5MywwLjA4MjQzMzQyNTY3OTg3Nzg4CjIzMzczLjAsNiwxMDIzLjkzNjA1NDYxMzA5NTMsMC44NDQ5NTIzNTEyNzQ2ODUyLDg5MS4wLDAuMDc0Nzc3MTUwNDU3MzA2MzIsMC4wNTAzNzU5ODIzNTk5MjUzNwoyMzM3My4wLDcsNTYxLjk2MDU1NjU3NjUzMzksMC45NDE4MTk3MjQzODUyMDUyLDU5NS4wLDAuMDQxMDM5NDg1NzE4NzM4MDIsMC4wMzM2NDA1MjY5NDA2OTA5MDQKMjMzNzMuMCwxLDgyOC42NDg4MzU4OTM0OTk1LDEuNDQzNTkzMzYyODY1NTYyLDEwODAuMCwwLjA2MDUxNTQ5NjQ0OTkxNjE4LDAuMDYxMDYxNzk2Nzk5OTA5NTM2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73.xml><?xml version="1.0" encoding="utf-8"?>
<ReportState xmlns="sas.reportstate">
  <data type="reportstate">Q0VDU19TVEFSVFtWAWdVAAAAAFNUXUVORF9DRUNTKys=</data>
</ReportState>
</file>

<file path=customXml/item74.xml><?xml version="1.0" encoding="utf-8"?>
<ReportState xmlns="sas.reportstate">
  <data type="reportstate">UkNfU1RBUlRbVgVnZ1VjAwAAAFNnYwIAAABjAAAAAGRVBgAAAHZlNjQ2MmRVAAAAAGMAAAAAZ5lmVQEAAABTVgFnmGRVBgAAAGJpODYyNGRVEgAAAFJlZmluYW5jaW5nIE1hcmtlcmFWAWdjAWRVAgAAADcxYxj8//9iAAAAAAAA+H9kVQIAAAA3MWMBAAAAVGMIAAAAYWMAZ2MCAAAAYwAAAABkVQYAAAB2ZTY0NjlkVQAAAABjAAAAAGeZZlUBAAAAU1YBZ5hkVQYAAABiaTg2MjVkVQ4AAABBVFQgQXNzZXQgVHlwZWFWAWdjAWRVCgAAAENvbW1lcmNpYWxjGPz//2IAAAAAAAD4f2RVCgAAAENvbW1lcmNpYWxjAQAAAFRjCAAAAGFjAGdjAgAAAGMAAAAAZFUFAAAAdmU3MjNkVQAAAABjAAAAAGeZZlUBAAAAU1YBZ5hkVQYAAABiaTY1MTRkVQwAAABDdXQgT2ZmIERhdGVhVgFnYwBhYxj8//9iAAAAAEDT1kBkVQoAAAAyOS8xMi8yMDIz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BA09ZAAAAAAEDT1kAAAAAAQNPWQAAAAABA09ZAAAAAAEDT1kAAAAAAQNPWQAAAAABA09ZAAAAAAEDT1kAAAAAAQNP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7vsPnSVvspABKzmW/vwrUBpx4ZFKVukQB5A6TUHWaFACq7YDfj+mEAchklPMsuYQA5A3NXrwIZAGjv/SbSEeUDUt3MxDT2GQFRWAWFjAgAAAGIJAAAAYgAAAAAAAPh/YgAAAAAAAPh/YgAAAAAAAPh/YgAAAAAAAPh/YgAAAAAAAPh/YWMAYwBjAGMBVgFnwGMAAAAAZFUGAAAAYmk2NTA5ZFU5AAAAV0EgSW5kZXhlZCBMVFYgKExPQU4gQkFMQU5DRSAvIElOREVYRUQgdmFsdWF0aW9uKSAoaW4gJSk6ZFULAAAAUEVSQ0VOVDEyLjJjGAAAAFYBZmNVCQAAAFNBu629iPzhP8GqE8xcN9E/1X2K9dLq3D+mX4XVw6LhP4MeWL6jreQ/ZQLwCMPy5z+ArRxrbBHrP4rUDB7oNO4/IBVvqZxt9z9UVgFhYwIAAABiCQAAAGIAAAAAAAD4f2IAAAAAAAD4f2IAAAAAAAD4f2IAAAAAAAD4f2IAAAAAAAD4f2FjAGMAYwBjAVYBZ8BjAAAAAGRVBgAAAGJpNjUxMWRVGAAAAE51bWJlciBvZiBNb3J0Z2FnZSBMb2Fuc2RVCAAAAENPTU1BMTIuYxgAAABWAWZjVQkAAABTAAAAAMBF0UAAAAAAAPO/QAAAAAAA+KNAAAAAAAC6oEAAAAAAAOCYQAAAAAAAxJNAAAAAAADIhEAAAAAAAIB5QAAAAAAAiItAVFYBYWMCAAAAYgkAAABiAAAAAAAA+H9iAAAAAAAA+H9iAAAAAAAA+H9iAAAAAAAA+H9iAAAAAAAA+H9hYwBjAGMAYwFWAWfAYwAAAABkVQYAAABiaTY1MTJkVREAAAAlIG9mIFRvdGFsIEFzc2V0c2RVCwAAAFBFUkNFTlQxMi4yYxgAAABWAWZjVQkAAABTAAAAAAAA8D/dCKxBnOnRP7AZ/LIzW8g/PLLqELvBxD8zmLu8bOi9PxPY2oJ6qr0/ms/RR5I5qz+m92y0cIieP61dz8HJm6o/VFYBYWMCAAAAYgkAAABiAAAAAAAA+H9iAAAAAAAA+H9iAAAAAAAA+H9iAAAAAAAA+H9iAAAAAAAA+H9hYwBjAGMAYwFWAWfAYwAAAABkVQYAAABiaTY1MTNkVREAAAAlIE51bWJlciBvZiBMb2Fuc2RVCwAAAFBFUkNFTlQxMi4yYxgAAABWAWZjVQkAAABTAAAAAAAA8D8Dcn0jdJjdP1RerTpmf8I/YAAKOxf9vj+p2Q6y3gq3P2DhW+w6T7I/JFLzcxNAoz+/MuIsFZ+XP0cUETzGgKk/VFYBYWMCAAAAYgkAAABiAAAAAAAA+H9iAAAAAAAA+H9iAAAAAAAA+H9iAAAAAAAA+H9iAAAAAAAA+H9hYwBjAGMAYwFUZ6BmY1UJAAAAUwAAAAAAAAAAAFRWAWVjVQAAAABTVGFWAWFjCQAAAGIJAAAAYwFjAGIAAAAAAAAAAFYBYVYBYVYDZ2dkVQYAAABkZDY1MThWAWFWAWZnVQEAAABTZ2RVCgAAADI5LzEyLzIwMjNWAWdjAGFjGPz//2IAAAAAQNPWQGRVCgAAADI5LzEyLzIwMjNWAWZnVQkAAABTZ2RVCwAAAE1BVENIRVNfQUxMVgFnYwFkVQsAAABNQVRDSEVTX0FMTGOc////YgAAAAAAAPh/ZFULAAAATUFUQ0hFU19BTExWAWFjAgAAAGMBVgFmY1UBAAAAUwAAAABUVgFhVgFmZ1UFAAAAU1YBZ2MAYWMY/P//YkG7rb2I/OE/ZFUHAAAANTYsMjEgJVYBZ2MAYWMY/P//YrvsPnSVvspAZFUHAAAAMTPCoDY5M1YBZ2MAYWMY/P//YgAAAADARdFAZFUHAAAAMTfCoDY4N1YBZ2MAYWMY/P//YgAAAAAAAPA/ZFUIAAAAMTAwLDAwICVWAWdjAGFjGPz//2IAAAAAAADwP2RVCAAAADEwMCwwMCAlVFYBYWdkVQsAAAA+MCAtIDw9NDAgJVYBZ2MBZFULAAAAPjAgLSA8PTQwICVjAAAAAGIAAAAAAAD4f2RVCwAAAD4wIC0gPD00MCAlVgFhYwIAAABjAVYBZmNVAQAAAFMBAAAAVFYBYVYBZmdVBQAAAFNWAWdjAGFjGPz//2LBqhPMXDfRP2RVBwAAADI2LDkwICVWAWdjAGFjGPz//2IErOZb+/CtQGRVBgAAADPCoDgzMlYBZ2MAYWMY/P//YgAAAAAA879AZFUGAAAAOMKgMTc5VgFnYwBhYxj8//9i3QisQZzp0T9kVQcAAAAyNyw5OSAlVgFnYwBhYxj8//9iA3J9I3SY3T9kVQcAAAA0NiwyNCAlVFYBYWdkVQwAAAA+NDAgLSA8PTUwICVWAWdjAWRVDAAAAD40MCAtIDw9NTAgJWMCAAAAYgAAAAAAAPh/ZFUMAAAAPjQwIC0gPD01MCAlVgFhYwIAAABjAVYBZmNVAQAAAFMCAAAAVFYBYVYBZmdVBQAAAFNWAWdjAGFjGPz//2LVfYr10urcP2RVBwAAADQ1LDE4ICVWAWdjAGFjGPz//2Jpx4ZFKVukQGRVBgAAADLCoDYwNlYBZ2MAYWMY/P//YgAAAAAA+KNAZFUGAAAAMsKgNTU2VgFnYwBhYxj8//9isBn8sjNbyD9kVQcAAAAxOSwwMyAlVgFnYwBhYxj8//9iVF6tOmZ/wj9kVQcAAAAxNCw0NSAlVFYBYWdkVQwAAAA+NTAgLSA8PTYwICVWAWdjAWRVDAAAAD41MCAtIDw9NjAgJWMDAAAAYgAAAAAAAPh/ZFUMAAAAPjUwIC0gPD02MCAlVgFhYwIAAABjAVYBZmNVAQAAAFMDAAAAVFYBYVYBZmdVBQAAAFNWAWdjAGFjGPz//2KmX4XVw6LhP2RVBwAAADU1LDExICVWAWdjAGFjGPz//2IeQOk1B1mhQGRVBgAAADLCoDIyMVYBZ2MAYWMY/P//YgAAAAAAuqBAZFUGAAAAMsKgMTQxVgFnYwBhYxj8//9iPLLqELvBxD9kVQcAAAAxNiwyMiAlVgFnYwBhYxj8//9iYAAKOxf9vj9kVQcAAAAxMiwxMCAlVFYBYWdkVQwAAAA+NjAgLSA8PTcwICVWAWdjAWRVDAAAAD42MCAtIDw9NzAgJWMEAAAAYgAAAAAAAPh/ZFUMAAAAPjYwIC0gPD03MCAlVgFhYwIAAABjAVYBZmNVAQAAAFMEAAAAVFYBYVYBZmdVBQAAAFNWAWdjAGFjGPz//2KDHli+o63kP2RVBwAAADY0LDYyICVWAWdjAGFjGPz//2IKrtgN+P6YQGRVBgAAADHCoDYwMFYBZ2MAYWMY/P//YgAAAAAA4JhAZFUGAAAAMcKgNTkyVgFnYwBhYxj8//9iM5i7vGzovT9kVQcAAAAxMSw2OCAlVgFnYwBhYxj8//9iqdkOst4Ktz9kVQYAAAA5LDAwICVUVgFhZ2RVDAAAAD43MCAtIDw9ODAgJVYBZ2MBZFUMAAAAPjcwIC0gPD04MCAlYwUAAABiAAAAAAAA+H9kVQwAAAA+NzAgLSA8PTgwICVWAWFjAgAAAGMBVgFmY1UBAAAAUwUAAABUVgFhVgFmZ1UFAAAAU1YBZ2MAYWMY/P//YmUC8AjD8uc/ZFUHAAAANzQsODQgJVYBZ2MAYWMY/P//YhyGSU8yy5hAZFUGAAAAMcKgNTg3VgFnYwBhYxj8//9iAAAAAADEk0BkVQYAAAAxwqAyNjVWAWdjAGFjGPz//2IT2NqCeqq9P2RVBwAAADExLDU5ICVWAWdjAGFjGPz//2Jg4VvsOk+yP2RVBgAAADcsMTUgJVRWAWFnZFUMAAAAPjgwIC0gPD05MCAlVgFnYwFkVQwAAAA+ODAgLSA8PTkwICVjBgAAAGIAAAAAAAD4f2RVDAAAAD44MCAtIDw9OTAgJVYBYWMCAAAAYwFWAWZjVQEAAABTBgAAAFRWAWFWAWZnVQUAAABTVgFnYwBhYxj8//9igK0ca2wR6z9kVQcAAAA4NCw1OSAlVgFnYwBhYxj8//9iDkDc1evAhkBkVQMAAAA3MjhWAWdjAGFjGPz//2IAAAAAAMiEQGRVAwAAADY2NVYBZ2MAYWMY/P//YprP0UeSOas/ZFUGAAAANSwzMiAlVgFnYwBhYxj8//9iJFLzcxNAoz9kVQYAAAAzLDc2ICVUVgFhZ2RVDQAAAD45MCAtIDw9MTAwICVWAWdjAWRVDQAAAD45MCAtIDw9MTAwICVjBwAAAGIAAAAAAAD4f2RVDQAAAD45MCAtIDw9MTAwICVWAWFjAgAAAGMBVgFmY1UBAAAAUwcAAABUVgFhVgFmZ1UFAAAAU1YBZ2MAYWMY/P//YorUDB7oNO4/ZFUHAAAAOTQsNDAgJVYBZ2MAYWMY/P//Yho7/0m0hHlAZFUDAAAANDA4VgFnYwBhYxj8//9iAAAAAACAeUBkVQMAAAA0MDhWAWdjAGFjGPz//2Km92y0cIieP2RVBgAAADIsOTggJVYBZ2MAYWMY/P//Yr8y4iwVn5c/ZFUGAAAAMiwzMSAlVFYBYWdkVQYAAAA+MTAwICVWAWdjAWRVBgAAAD4xMDAgJWMBAAAAYgAAAAAAAPh/ZFUGAAAAPjEwMCAlVgFhYwIAAABjAVYBZmNVAQAAAFMIAAAAVFYBYVYBZmdVBQAAAFNWAWdjAGFjGPz//2IgFW+pnG33P2RVCAAAADE0Niw0MyAlVgFnYwBhYxj8//9i1LdzMQ09hkBkVQMAAAA3MTJWAWdjAGFjGPz//2IAAAAAAIiLQGRVAwAAADg4MVYBZ2MAYWMY/P//Yq1dz8HJm6o/ZFUGAAAANSwyMCAlVgFnYwBhYxj8//9iRxQRPMaAqT9kVQYAAAA0LDk4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I5LzEyLzIwMjNWAWdjAGFjGPz//2IAAAAAQNPWQGRVCgAAADI5LzEy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2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MiIGRhdGFMYXlvdXQ9Im1pbmltYWwiIGdyYW5kVG90YWw9ImZhbHNlIiBpc0luZGV4ZWQ9InRydWUiIGNvbnRlbnRLZXk9IlMzUlNEVUJFSEpRU0szM1k3QU5QWTNPR0RQWFJCWFFSIj48IVtDREFUQVsyMzM3My4wLC0xMDAsMTM2OTMuMTY3NjEwMDQwMjc1LDAuNTYyMDc2OTIxOTA3NTExNiwxNzY4Ny4wLDEuMCwxLjAKMjMzNzMuMCwwLDM4MzIuNDkwOTM1NTI0NDYxNywwLjI2OTAwNDA1ODE2NDM4MDcsODE3OS4wLDAuMjc5ODgzNDQ1ODY2NDE1NSwwLjQ2MjQzMDAzMzM1NzgzMzQ1CjIzMzczLjAsMiwyNjA1LjU4MDYwODU2OTk0ODMsMC40NTE4MzI1MjMxNDE5NzEzNywyNTU2LjAsMC4xOTAyODMyNjI2Mjk0MTkwOCwwLjE0NDUxMjkxOTA5MzExOTI1CjIzMzczLjAsMywyMjIwLjUxNDA4MzE4NDMxNTUsMC41NTExMTg3NzE1ODQ2ODczLDIxNDEuMCwwLjE2MjE2MjE5MjU5Mjc2MTU0LDAuMTIxMDQ5MzU4Mjg1NzQ2NTkKMjMzNzMuMCw0LDE1OTkuNzQyMjQwMzE5ODQ1NywwLjY0NjE5NjI0MzA2MzAxNjksMTU5Mi4wLDAuMTE2ODI3NzcwMzA2OTEyOTgsMC4wOTAwMDk2MTE1NzkxMjU5MgoyMzM3My4wLDUsMTU4Ni43OTkxMzA1ODE2NzUsMC43NDgzODQwMTU1MTgzMDg3LDEyNjUuMCwwLjExNTg4MjU0NjM3NDMwODc3LDAuMDcxNTIxNDU2NDM2OTMxMDkKMjMzNzMuMCw2LDcyOC4xMTUxNTQwMDAwMDA4LDAuODQ1ODc2ODkzMjM3Mjc0OSw2NjUuMCwwLjA1MzE3MzYwOTk4ODI0ODY3NCwwLjAzNzU5ODIzNTk5MjUzNjg5NAoyMzM3My4wLDcsNDA4LjI5NDAxNTg4MTUzNDE2LDAuOTQzOTU4MzM4NDQzNDA5OCw0MDguMCwwLjAyOTgxNzM1MzI2MDMzMzk5LDAuMDIzMDY3Nzg5OTAyMTg4MDQ4CjIzMzczLjAsMSw3MTEuNjMxNDQxOTc4NDk5OSwxLjQ2NDI2MDczMjUwODg4MzIsODgxLjAsMC4wNTE5Njk4MTg5ODE1OTk4OSwwLjA0OTgxMDU5NTM1MjUxODg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75.xml><?xml version="1.0" encoding="utf-8"?>
<ReportState xmlns="sas.reportstate">
  <data type="reportstate">Q0VDU19TVEFSVFtWAWdVAAAAAFNUXUVORF9DRUNTKys=</data>
</ReportState>
</file>

<file path=customXml/item76.xml><?xml version="1.0" encoding="utf-8"?>
<ReportState xmlns="sas.reportstate">
  <data type="reportstate">UkNfU1RBUlRbVgVnZ1VjAwAAAFNnYwIAAABjAAAAAGRVBgAAAHZlNjQ2MmRVAAAAAGMAAAAAZ5lmVQEAAABTVgFnmGRVBgAAAGJpODYyNm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EDT1kBkVQoAAAAyOS8xMi8yMDIz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nAAAAb3RoZXIgUkUgd2l0aCBhIHNvY2lhbCByZWxldmFudCBwdXJwb3NlZFUwAAAAUHJvcGVydHkgZGV2ZWxvcGVycyAvIEJ1bGRpbmcgdW5kZXIgY29uc3RydWN0aW9uZFUGAAAAUmV0YWlsZFUOAAAAU2hvcHBpbmcgbWFsbHNUVgFmZ1UHAAAAU1YBZ8BjAAAAAGRVBgAAAGJpNjUzMmRVDAAAAEN1dCBPZmYgRGF0ZWRVBwAAAERETU1ZWThjGAAAAFYBZmNVDQAAAFMAAAAAQNPWQAAAAABA09ZAAAAAAEDT1kAAAAAAQNPWQAAAAABA09ZAAAAAAEDT1kAAAAAAQNPWQAAAAABA09ZAAAAAAEDT1kAAAAAAQNPWQAAAAABA09ZAAAAAAEDT1kAAAAAAQNP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KAAAABQAAAAIAAAALAAAAAwAAAAAAAAAHAAAABAAAAAYAAAAIAAAACQAAAFRjAQAAAGINAAAAYgAAAAAAAPh/YgAAAAAAAPh/YgAAAAAAAPh/YgAAAAAAAPh/YgAAAAAAAPh/YWMAYwBjAGMBVgFnwGMAAAAAZFUGAAAAYmk2NTI4ZFUMAAAATm9taW5hbCAobW4pZFUIAAAAQ09NTUExMi5jAAAAAFYBZmNVDQAAAFO77D50lb7KQLvsPnSVvspALPeb2qNwk0BQfGPswfKLQFi1NGJi9ZRA4U7M/Rp4oEAgbvB7D7hwQCaN+wT5untAUTXEMQt9t0DQ6ntKXuODQGouC/c+gFtAbf2iQDVJYkB4BjY9F4V+QFRWAWFjAgAAAGINAAAAYgAAAAAAAPh/YgAAAAAAAPh/YgAAAAAAAPh/YgAAAAAAAPh/YgAAAAAAAPh/YWMAYwBjAGMBVgFnwGMAAAAAZFUGAAAAYmk2NTI5ZFUYAAAATnVtYmVyIG9mIE1vcnRnYWdlIExvYW5zZFUIAAAAQ09NTUExMi5jGAAAAFYBZmNVDQAAAFMAAAAAwEXRQAAAAADARdFAAAAAAAAIqkAAAAAAAKiBQAAAAAAAUJtAAAAAAADQgUAAAAAAABByQAAAAAAAXqNAAAAAAADlvkAAAAAAACB9QAAAAAAAAFhAAAAAAABAVkAAAAAAAABiQFRWAWFjAgAAAGINAAAAYgAAAAAAAPh/YgAAAAAAAPh/YgAAAAAAAPh/YgAAAAAAAPh/YgAAAAAAAPh/YWMAYwBjAGMBVgFnwGMAAAAAZFUGAAAAYmk2NTMwZFURAAAAJSBvZiBUb3RhbCBBc3NldHNkVQsAAABQRVJDRU5UMTIuMmMYAAAAVgFmY1UNAAAAUwAAAAAAAPA/AAAAAAAA8D/50o5hmEK3P8zum8dduLA/tDzBNbsTuT9HAvLOm7TDP75rNaUhAZQ/sQbuKf6WoD8cHqBkqRrcP0oFgmDey6c/XMfc+NtzgD/yYCGtG+GFP8291Jo3QqI/VFYBYWMCAAAAYg0AAABiAAAAAAAA+H9iAAAAAAAA+H9iAAAAAAAA+H9iAAAAAAAA+H9iAAAAAAAA+H9hYwBjAGMAYwFWAWfAYwAAAABkVQYAAABiaTY1MzFkVREAAAAlIE51bWJlciBvZiBMb2Fuc2RVCwAAAFBFUkNFTlQxMi4yYxgAAABWAWZjVQ0AAABTAAAAAAAA8D8AAAAAAADwP3g+fEgQHcg/tJTSDQNboD8ZteBd5ky5P/pqh6wQgKA/nY51qlm7kD+VWKiXvvDBP63LODRYntw/czffjrf6mj/wXE05Xzt2P35jykdgnHQ/tAX6aoesgD9UVgFhYwIAAABiDQAAAGIAAAAAAAD4f2IAAAAAAAD4f2IAAAAAAAD4f2IAAAAAAAD4f2IAAAAAAAD4f2FjAGMAYwBjAVRnoGZjVQ0AAABTAAAAAAAAAAAAAAAAAFRWAWVjVQAAAABTVGFWAWFjDQAAAGINAAAAYwFjAGIAAAAAAAAAAFYBYVYBYVYDZ2dkVQYAAABkZDY1MzdWAWFWAWZnVQEAAABTZ2RVCgAAADI5LzEyLzIwMjNWAWdjAGFjGPz//2IAAAAAQNPWQGRVCgAAADI5LzEyLzIwMjNWAWZnVQIAAABTZ2RVCwAAAE1BVENIRVNfQUxMVgFnYwFkVQsAAABNQVRDSEVTX0FMTGOc////YgAAAAAAAPh/ZFULAAAATUFUQ0hFU19BTExWAWZnVQEAAABTZ2RVCwAAAE1BVENIRVNfQUxMVgFnYwFkVQsAAABNQVRDSEVTX0FMTGOc////YgAAAAAAAPh/ZFULAAAATUFUQ0hFU19BTExWAWFjAwAAAGMBVgFmY1UBAAAAUwAAAABUVgFhVgFmZ1UEAAAAU1YBZ2MAYWMY/P//YrvsPnSVvspAZFUHAAAAMTPCoDY5M1YBZ2MAYWMY/P//YgAAAADARdFAZFUHAAAAMTfCoDY4N1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rvsPnSVvspAZFUHAAAAMTPCoDY5M1YBZ2MAYWMY/P//YgAAAADARdFAZFUHAAAAMTfCoDY4N1YBZ2MAYWMY/P//YgAAAAAAAPA/ZFUIAAAAMTAwLDAwICVWAWdjAGFjGPz//2IAAAAAAADwP2RVCAAAADEwMCwwMCAlVFYBYWdkVQYAAABSZXRhaWxWAWdjAWRVBgAAAFJldGFpbGMKAAAAYgAAAAAAAPh/ZFUGAAAAUmV0YWlsVgFhYwMAAABjAVYBZmNVAQAAAFMCAAAAVFYBYVYBZmdVBAAAAFNWAWdjAGFjGPz//2Is95vao3CTQGRVBgAAADHCoDI0NFYBZ2MAYWMY/P//YgAAAAAACKpAZFUGAAAAM8KgMzMyVgFnYwBhYxj8//9i+dKOYZhCtz9kVQYAAAA5LDA5ICVWAWdjAGFjGPz//2J4PnxIEB3IP2RVBwAAADE4LDg0ICVUVgFhZ2RVBgAAAE9mZmljZVYBZ2MBZFUGAAAAT2ZmaWNlYwUAAABiAAAAAAAA+H9kVQYAAABPZmZpY2VWAWFjAwAAAGMBVgFmY1UBAAAAUwMAAABUVgFhVgFmZ1UEAAAAU1YBZ2MAYWMY/P//YlB8Y+zB8otAZFUDAAAAODk0VgFnYwBhYxj8//9iAAAAAACogUBkVQMAAAA1NjVWAWdjAGFjGPz//2LM7pvHXbiwP2RVBgAAADYsNTMgJVYBZ2MAYWMY/P//YrSU0g0DW6A/ZFUGAAAAMywxOSAlVFYBYWdkVQ0AAABIb3RlbC9Ub3VyaXNtVgFnYwFkVQ0AAABIb3RlbC9Ub3VyaXNtYwIAAABiAAAAAAAA+H9kVQ0AAABIb3RlbC9Ub3VyaXNtVgFhYwMAAABjAVYBZmNVAQAAAFMEAAAAVFYBYVYBZmdVBAAAAFNWAWdjAGFjGPz//2JYtTRiYvWUQGRVBgAAADHCoDM0MVYBZ2MAYWMY/P//YgAAAAAAUJtAZFUGAAAAMcKgNzQ4VgFnYwBhYxj8//9itDzBNbsTuT9kVQYAAAA5LDgwICVWAWdjAGFjGPz//2IZteBd5ky5P2RVBgAAADksODggJVRWAWFnZFUOAAAAU2hvcHBpbmcgbWFsbHNWAWdjAWRVDgAAAFNob3BwaW5nIG1hbGxzYwsAAABiAAAAAAAA+H9kVQ4AAABTaG9wcGluZyBtYWxsc1YBYWMDAAAAYwFWAWZjVQEAAABTBQAAAFRWAWFWAWZnVQQAAABTVgFnYwBhYxj8//9i4U7M/Rp4oEBkVQYAAAAywqAxMDhWAWdjAGFjGPz//2IAAAAAANCBQGRVAwAAADU3MFYBZ2MAYWMY/P//YkcC8s6btMM/ZFUHAAAAMTUsMzkgJVYBZ2MAYWMY/P//Yvpqh6wQgKA/ZFUGAAAAMywyMiAlVFYBYWdkVQgAAABJbmR1c3RyeVYBZ2MBZFUIAAAASW5kdXN0cnljAwAAAGIAAAAAAAD4f2RVCAAAAEluZHVzdHJ5VgFhYwMAAABjAVYBZmNVAQAAAFMGAAAAVFYBYVYBZmdVBAAAAFNWAWdjAGFjGPz//2IgbvB7D7hwQGRVAwAAADI2OFYBZ2MAYWMY/P//YgAAAAAAEHJAZFUDAAAAMjg5VgFnYwBhYxj8//9ivms1pSEBlD9kVQYAAAAxLDk1ICVWAWdjAGFjGPz//2KdjnWqWbuQP2RVBgAAADEsNjMgJVRWAWFnZFULAAAAQWdyaWN1bHR1cmVWAWdjAWRVCwAAAEFncmljdWx0dXJlYwAAAABiAAAAAAAA+H9kVQsAAABBZ3JpY3VsdHVyZVYBYWMDAAAAYwFWAWZjVQEAAABTBwAAAFRWAWFWAWZnVQQAAABTVgFnYwBhYxj8//9iJo37BPm6e0BkVQMAAAA0NDRWAWdjAGFjGPz//2IAAAAAAF6jQGRVBgAAADLCoDQ3OVYBZ2MAYWMY/P//YrEG7in+lqA/ZFUGAAAAMywyNCAlVgFnYwBhYxj8//9ilViol77wwT9kVQcAAAAxNCwwMiAlVFYBYWdkVRcAAABPdGhlciBjb21tZXJjaWFsbHkgdXNlZFYBZ2MBZFUXAAAAT3RoZXIgY29tbWVyY2lhbGx5IHVzZWRjBwAAAGIAAAAAAAD4f2RVFwAAAE90aGVyIGNvbW1lcmNpYWxseSB1c2VkVgFhYwMAAABjAVYBZmNVAQAAAFMIAAAAVFYBYVYBZmdVBAAAAFNWAWdjAGFjGPz//2JRNcQxC323QGRVBgAAADbCoDAxM1YBZ2MAYWMY/P//YgAAAAAA5b5AZFUGAAAAN8KgOTA5VgFnYwBhYxj8//9iHB6gZKka3D9kVQcAAAA0Myw5MSAlVgFnYwBhYxj8//9ircs4NFie3D9kVQcAAAA0NCw3MiAlVFYBYWdkVQQAAABMYW5kVgFnYwFkVQQAAABMYW5kYwQAAABiAAAAAAAA+H9kVQQAAABMYW5kVgFhYwMAAABjAVYBZmNVAQAAAFMJAAAAVFYBYVYBZmdVBAAAAFNWAWdjAGFjGPz//2LQ6ntKXuODQGRVAwAAADYzNlYBZ2MAYWMY/P//YgAAAAAAIH1AZFUDAAAANDY2VgFnYwBhYxj8//9iSgWCYN7Lpz9kVQYAAAA0LDY1ICVWAWdjAGFjGPz//2JzN9+Ot/qaP2RVBgAAADIsNjMgJVRWAWFnZFUFAAAAT3RoZXJWAWdjAWRVBQAAAE90aGVyYwYAAABiAAAAAAAA+H9kVQUAAABPdGhlclYBYWMDAAAAYwFWAWZjVQEAAABTCgAAAFRWAWFWAWZnVQQAAABTVgFnYwBhYxj8//9iai4L9z6AW0BkVQMAAAAxMTBWAWdjAGFjGPz//2IAAAAAAABYQGRVAgAAADk2VgFnYwBhYxj8//9iXMfc+NtzgD9kVQYAAAAwLDgwICVWAWdjAGFjGPz//2LwXE05Xzt2P2RVBgAAADAsNTQgJVRWAWFnZFUnAAAAb3RoZXIgUkUgd2l0aCBhIHNvY2lhbCByZWxldmFudCBwdXJwb3NlVgFnYwFkVScAAABvdGhlciBSRSB3aXRoIGEgc29jaWFsIHJlbGV2YW50IHB1cnBvc2VjCAAAAGIAAAAAAAD4f2RVJwAAAG90aGVyIFJFIHdpdGggYSBzb2NpYWwgcmVsZXZhbnQgcHVycG9zZVYBYWMDAAAAYwFWAWZjVQEAAABTCwAAAFRWAWFWAWZnVQQAAABTVgFnYwBhYxj8//9ibf2iQDVJYkBkVQMAAAAxNDZWAWdjAGFjGPz//2IAAAAAAEBWQGRVAgAAADg5VgFnYwBhYxj8//9i8mAhrRvhhT9kVQYAAAAxLDA3ICVWAWdjAGFjGPz//2J+Y8pHYJx0P2RVBgAAADAsNTAgJVRWAWFnZFUwAAAAUHJvcGVydHkgZGV2ZWxvcGVycyAvIEJ1bGRpbmcgdW5kZXIgY29uc3RydWN0aW9uVgFnYwFkVTAAAABQcm9wZXJ0eSBkZXZlbG9wZXJzIC8gQnVsZGluZyB1bmRlciBjb25zdHJ1Y3Rpb25jCQAAAGIAAAAAAAD4f2RVMAAAAFByb3BlcnR5IGRldmVsb3BlcnMgLyBCdWxkaW5nIHVuZGVyIGNvbnN0cnVjdGlvblYBYWMDAAAAYwFWAWZjVQEAAABTDAAAAFRWAWFWAWZnVQQAAABTVgFnYwBhYxj8//9ieAY2PReFfkBkVQMAAAA0ODhWAWdjAGFjGPz//2IAAAAAAABiQGRVAwAAADE0NFYBZ2MAYWMY/P//Ys291Jo3QqI/ZFUGAAAAMyw1NyAlVgFnYwBhYxj8//9itAX6aoesgD9kVQYAAAAwLDgxICVUVgFhVGMCAAAAYwFWAWFWAWFWAWFWAWFUYwEAAABjAVYBYVYBYVYBYVYBYVRjAAAAAGMBVgFhVgFhVgFhVgFhVgFmZ1UBAAAAU2dkVRcAAABkZWZhdWx0Um93QXhpc0hpZXJhcmNoeWRVEAAAAFplaWxlbmhpZXJhcmNoaWVWAWZnVQMAAABTZ2RVBgAAAGJpNjUzMmRVDAAAAEN1dCBPZmYgRGF0ZWRVBwAAAERETU1ZWThjAAAAAGMBVgFhVgFhZ2RVBgAAAGJpNjUzM2RVDgAAAEFUVCBBc3NldCBUeXBlYWMBAAAAYwFWAWFWAWFnZFUGAAAAYmk2NTM0ZFUUAAAAQVRUIFByb3BlcnR5IFN1YnR5cGVhYwEAAABjAVYBYVYBYVRjAAAAAGdkVQQAAAByb290VgFhVgFmZ1UBAAAAU2dkVQoAAAAyOS8xMi8yMDIzVgFnYwBhYxj8//9iAAAAAEDT1kBkVQoAAAAyOS8xM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dkVQQAAAByb290VgFhVgFmZ1UBAAAAU2dkVQoAAAAyOS8xMi8yMDIzVgFnYwBhYxj8//9iAAAAAEDT1kBkVQoAAAAyOS8xM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MBVGMBYwBjAGIAAAAAAAAAAFYBZlUEAAAAU2RVBgAAAGJpNjUyOGRVBgAAAGJpNjUyOWRVBgAAAGJpNjUzMGRVBgAAAGJpNjUzMVRjAGMAYwBhY0IFAgBWAWFkVTMMAAA8UmVzdWx0IHJlZj0iZGQ2NTM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Y1MzIiIGxhYmVsPSJDdXQgT2ZmIERhdGUiIHJlZj0iYmk2NTMyIiBjb2x1bW49ImMwIiBmb3JtYXQ9IkRETU1ZWTgiIHVzYWdlPSJjYXRlZ29yaWNhbCIvPjxTdHJpbmdWYXJpYWJsZSB2YXJuYW1lPSJiaTY1MzMiIGxhYmVsPSJBVFQgQXNzZXQgVHlwZSIgcmVmPSJiaTY1MzMiIGNvbHVtbj0iYzEiIHNvcnRPbj0iY3VzdG9tIiBjdXN0b21Tb3J0PSJjczYxMjAiLz48U3RyaW5nVmFyaWFibGUgdmFybmFtZT0iYmk2NTM0IiBsYWJlbD0iQVRUIFByb3BlcnR5IFN1YnR5cGUiIHJlZj0iYmk2NTM0IiBjb2x1bW49ImMyIiBzb3J0T249ImN1c3RvbSIgY3VzdG9tU29ydD0iY3MzMzI1Ii8+PE51bWVyaWNWYXJpYWJsZSB2YXJuYW1lPSJiaTY1MjgiIGxhYmVsPSJOb21pbmFsIChtbikiIHJlZj0iYmk2NTI4IiBjb2x1bW49ImMzIiBmb3JtYXQ9IkNPTU1BMTIuIiB1c2FnZT0icXVhbnRpdGF0aXZlIiBkZWZpbmVkQWdncmVnYXRpb249InN1bSIvPjxOdW1lcmljVmFyaWFibGUgdmFybmFtZT0iYmk2NTI5IiBsYWJlbD0iTnVtYmVyIG9mIE1vcnRnYWdlIExvYW5zIiByZWY9ImJpNjUyOSIgY29sdW1uPSJjNCIgZm9ybWF0PSJDT01NQTEyLiIgdXNhZ2U9InF1YW50aXRhdGl2ZSIvPjxOdW1lcmljVmFyaWFibGUgdmFybmFtZT0iYmk2NTMwIiBsYWJlbD0iJSBvZiBUb3RhbCBBc3NldHMiIHJlZj0iYmk2NTMwIiBjb2x1bW49ImM1IiBmb3JtYXQ9IlBFUkNFTlQxMi4yIiB1c2FnZT0icXVhbnRpdGF0aXZlIi8+PE51bWVyaWNWYXJpYWJsZSB2YXJuYW1lPSJiaTY1MzEiIGxhYmVsPSIlIE51bWJlciBvZiBMb2FucyIgcmVmPSJiaTY1MzE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I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xMyIgYXZhaWxhYmxlUm93Q291bnQ9IjEzIiBzaXplPSI5NTIiIGRhdGFMYXlvdXQ9Im1pbmltYWwiIGdyYW5kVG90YWw9ImZhbHNlIiBpc0luZGV4ZWQ9InRydWUiIGNvbnRlbnRLZXk9IllWTlZEQ0FKSVlBS1JXWVNDMlZXVVdIRU9NSkszUzZMIj48IVtDREFUQVsyMzM3My4wLC0xMDAsLTEwMCwxMzY5My4xNjc2MTAwNDAyNzUsMTc2ODcuMCwxLjAsMS4wCjIzMzczLjAsMSwtMTAwLDEzNjkzLjE2NzYxMDA0MDI3NSwxNzY4Ny4wLDEuMCwxLjAKMjMzNzMuMCwxLDEwLDEyNDQuMTYwMDEzNjE1NTcxMiwzMzMyLjAsMC4wOTA4NTk5MTI2OTg2MDEwNywwLjE4ODM4Njk1MDg2Nzg2OTA1CjIzMzczLjAsMSw1LDg5NC4zNDQ2ODkxNTY3NTI4LDU2NS4wLDAuMDY1MzEzMjA2ODk0NTgyMjUsMC4wMzE5NDQzNjU5MTg0NzExOQoyMzM3My4wLDEsMiwxMzQxLjM0NjA3Nzc1MDc0OCwxNzQ4LjAsMC4wOTc5NTczMjU1NzY1MzI3NSwwLjA5ODgyOTY0ODg5NDY2ODQKMjMzNzMuMCwxLDExLDIxMDguMDUyNzE3NTc1NjczLDU3MC4wLDAuMTUzOTQ5MjM3ODY4ODE3MTcsMC4wMzIyMjcwNTk0MjIxNzQ0OAoyMzM3My4wLDEsMywyNjcuNTAzNzgwMzA2OTg4MSwyODkuMCwwLjAxOTUzNTU2NjA1MTk5NTU3MiwwLjAxNjMzOTY4NDUxNDA0OTg3CjIzMzczLjAsMSwwLDQ0My42ODU3OTU3Njc0MjQxLDI0NzkuMCwwLjAzMjQwMTk4Mzg1MDg0MzkyNSwwLjE0MDE1OTQzOTEzNjA4ODY2CjIzMzczLjAsMSw3LDYwMTMuMDQzNzI4MTI1NTg4LDc5MDkuMCwwLjQzOTEyNzMwMDUxNzEzMDEsMC40NDcxNjQ1ODQxNTc4NTYwNAoyMzM3My4wLDEsNCw2MzYuNDIxMDQwNTA0NTU0Miw0NjYuMCwwLjA0NjQ3NzI2OTQ0MDQxMTI2NSwwLjAyNjM0NzAzNDU0NTE0NjE1MgoyMzM3My4wLDEsNiwxMTAuMDAzODQzMDc5NDg5OTQsOTYuMCwwLjAwODAzMzQ4NDAxMjc3Mzc1NSwwLjAwNTQyNzcxNTI3MTEwMzA3CjIzMzczLjAsMSw4LDE0Ni4yODc3NTA1NDc3MzMwNSw4OS4wLDAuMDEwNjgzMjY1ODk2ODE2MzE2LDAuMDA1MDMxOTQ0MzY1OTE4NDcxCjIzMzczLjAsMSw5LDQ4OC4zMTgxNzM2MDk3NjgxLDE0NC4wLDAuMDM1NjYxNDQ3MTkxNDk2OTgsMC4wMDgxNDE1NzI5MDY2NTQ2MDUKXV0+PC9EYXRhPjxTdHJpbmdUYWJsZSBmb3JtYXQ9IkNTViIgcm93Q291bnQ9IjEyIiBzaXplPSIyMjMiIGNvbnRlbnRLZXk9IkJVV0hYR1ozTUtLTVJENE43TU01MjRDUk5IUlVPNDdTIj48IVtDREFUQVsiQWdyaWN1bHR1cmUiCiJDb21tZXJjaWFsIgoiSG90ZWwvVG91cmlzbSIKIkluZHVzdHJ5IgoiTGFuZCIKIk9mZmljZSIKIk90aGVyIgoiT3RoZXIgY29tbWVyY2lhbGx5IHVzZWQiCiJvdGhlciBSRSB3aXRoIGEgc29jaWFsIHJlbGV2YW50IHB1cnBvc2UiCiJQcm9wZXJ0eSBkZXZlbG9wZXJzIC8gQnVsZGluZyB1bmRlciBjb25zdHJ1Y3Rpb24iCiJSZXRhaWwiCiJTaG9wcGluZyBtYWxscyIKXV0+PC9TdHJpbmdUYWJsZT48L1Jlc3VsdD5WAWFjAGMAYwBjAWMAYwBjAFYBYWMBAAAAYwBjAF1FTkRfUkMr</data>
</ReportState>
</file>

<file path=customXml/item77.xml><?xml version="1.0" encoding="utf-8"?>
<ReportState xmlns="sas.reportstate">
  <data type="reportstate">Q0VDU19TVEFSVFtWAWdVAAAAAFNUXUVORF9DRUNTKys=</data>
</ReportState>
</file>

<file path=customXml/item78.xml><?xml version="1.0" encoding="utf-8"?>
<ReportState xmlns="sas.reportstate">
  <data type="reportstate">UkNfU1RBUlRbVgVnZ1VjAwAAAFNnYwIAAABjAAAAAGRVBgAAAHZlNjQ2MmRVAAAAAGMAAAAAZ5lmVQEAAABTVgFnmGRVBgAAAGJpODYyN2RVEgAAAFJlZmluYW5jaW5nIE1hcmtlcmFWAWdjAWRVAgAAADcxYxj8//9iAAAAAAAA+H9kVQIAAAA3MWMBAAAAVGMIAAAAYWMAZ2MCAAAAYwAAAABkVQYAAAB2ZTY0NjlkVQAAAABjAAAAAGeZZlUBAAAAU1YBZ5hkVQYAAABiaTg2MjhkVQ4AAABBVFQgQXNzZXQgVHlwZWFWAWdjAWRVCgAAAENvbW1lcmNpYWxjGPz//2IAAAAAAAD4f2RVCgAAAENvbW1lcmNpYWxjAQAAAFRjCAAAAGFjAGdjAgAAAGMAAAAAZFUFAAAAdmU3MjNkVQAAAABjAAAAAGeZZlUBAAAAU1YBZ5hkVQYAAABiaTY1NDdkVQwAAABDdXQgT2ZmIERhdGVhVgFnYwBhYxj8//9iAAAAAEDT1kBkVQoAAAAyOS8xMi8yMDIzYwEAAABUYwgAAABhYwBUVgFmVQIAAABTZFUGAAAAYmk2NTQ5ZFUGAAAAYmk2NTQ3VFYBYVYBZ2RVBgAAAGRkNjU1MlYBZlUCAAAAU2RVGQAAADFzdCBsaWVuIC8gTm8gcHJpb3IgcmFua3NkVQUAAABPdGhlclRWAWZnVQMAAABTVgFnwGMAAAAAZFUGAAAAYmk2NTQ3ZFUMAAAAQ3V0IE9mZiBEYXRlZFUHAAAARERNTVlZOGMYAAAAVgFmY1UCAAAAUwAAAABA09ZAAAAAAEDT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OgotZYIjoPyb10Zl+3s0/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jkvMTIvMjAyM1YBZ2MAYWMY/P//YgAAAABA09ZAZFUKAAAAMjkvMTIvMjAyM1YBYWMCAAAAYwFWAWZjVQEAAABTAAAAAFRWAWFWAWZnVQEAAABTVgFnYwBhYxj8//9izoKLWWCI6D9kVQcAAAA3Niw2NiAlVFYBYVRjAQAAAGMBVgFhVgFhVgFhVgFhZ2RVBQAAAE90aGVyVgFnYwFkVQUAAABPdGhlcmMBAAAAYgAAAAAAAPh/ZFUFAAAAT3RoZXJWAWZnVQEAAABTZ2RVCgAAADI5LzEyLzIwMjNWAWdjAGFjGPz//2IAAAAAQNPWQGRVCgAAADI5LzEyLzIwMjNWAWFjAgAAAGMBVgFmY1UBAAAAUwEAAABUVgFhVgFmZ1UBAAAAU1YBZ2MAYWMY/P//Yib10Zl+3s0/ZFUHAAAAMjMsMzQ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I5LzEyLzIwMjNWAWdjAGFjGPz//2IAAAAAQNPWQGRVCgAAADI5LzEyLzIwMjNWAWFjAQAAAGMBVgFhVgFhVgFhVgFhVGMAAAAAYwBWAWFWAWFWAWFWAWFnZFUEAAAAcm9vdFYBYVYBZmdVAQAAAFNnZFUKAAAAMjkvMTIvMjAyM1YBZ2MAYWMY/P//YgAAAABA09ZAZFUKAAAAMjkvMTIvMjAyM1YBYWMBAAAAYwFWAWFWAWFWAWFWAWFUYwAAAABjAFYBYVYBYVYBYVYBYWMBVGMBYwBjAGIAAAAAAAAAAFYBZlUBAAAAU2RVBgAAAGJpNjU0OFRjAGMAYwBhY0IFAgBWAWFkVcw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kiIGRhdGFMYXlvdXQ9Im1pbmltYWwiIGdyYW5kVG90YWw9ImZhbHNlIiBpc0luZGV4ZWQ9InRydWUiIGNvbnRlbnRLZXk9IkhNS0xHV040UVNGVFFFWlBaSVdMTUVQQzdKMzY1R0Q1Ij48IVtDREFUQVsyMzM3My4wLDAsMC43NjY2NDc1MDU2NTc2ODE2CjIzMzczLjAsMSwwLjIzMzM1MjQ5NDM0MjMyMTAzCl1dPjwvRGF0YT48U3RyaW5nVGFibGUgZm9ybWF0PSJDU1YiIHJvd0NvdW50PSIyIiBzaXplPSIzNiIgY29udGVudEtleT0iNVBJQ05MUDZLNkpLRU5DT01QRkE1UUJQUkpHSFlOT0UiPjwhW0NEQVRBWyIxc3QgbGllbiAvIE5vIHByaW9yIHJhbmtzIgoiT3RoZXIiCl1dPjwvU3RyaW5nVGFibGU+PC9SZXN1bHQ+VgFhYwBjAGMAYwFjAGMAYwBWAWFjAQAAAGMAYwBdRU5EX1JDKw==</data>
</ReportState>
</file>

<file path=customXml/item79.xml><?xml version="1.0" encoding="utf-8"?>
<ReportState xmlns="sas.reportstate">
  <data type="reportstate">U0NTX1NUQVJUW1YBZ1YBYV1FTkRfU0NTKys=</data>
</ReportState>
</file>

<file path=customXml/item8.xml><?xml version="1.0" encoding="utf-8"?>
<ReportState xmlns="sas.reportstate">
  <data type="reportstate">U0NTX1NUQVJUW1YBZ1YBYV1FTkRfU0NTKys=</data>
</ReportState>
</file>

<file path=customXml/item80.xml><?xml version="1.0" encoding="utf-8"?>
<ReportState xmlns="sas.reportstate">
  <data type="reportstate">UEVDU19TVEFSVFtWAWdWAWZnVQEAAABTVgFnYwFkVQIAAAA3NGMY/P//YgAAAAAAAPh/ZFUCAAAANzRUY1UCAAAAUwAAVF1FTkRfUEVDUysr</data>
</ReportState>
</file>

<file path=customXml/item81.xml><?xml version="1.0" encoding="utf-8"?>
<ReportState xmlns="sas.reportstate">
  <data type="reportstate">UkNfU1RBUlRbVgVnZ1VjAgAAAFNnYwIAAABjAAAAAGRVBQAAAHZlNzIzZFUAAAAAYwAAAABnmWZVAQAAAFNWAWeYZFUGAAAAYmk4NjI5ZFUMAAAAQ3V0IE9mZiBEYXRlYVYBZ2MAYWMY/P//YgAAAABA09ZAZFUKAAAAMjkvMTIvMjAyM2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AAAAGMAYwBdRU5EX1JDKw==</data>
</ReportState>
</file>

<file path=customXml/item82.xml><?xml version="1.0" encoding="utf-8"?>
<ReportState xmlns="sas.reportstate">
  <data type="reportstate">UkNfU1RBUlRbVgVnZ1VjAgAAAFNnYwIAAABjAAAAAGRVBgAAAHZlNjYwNWRVAAAAAGMAAAAAZ5lmVQEAAABTVgFnmGRVBgAAAGJpODYzMGRVEgAAAFJlZmluYW5jaW5nIE1hcmtlcmFWAWdjAWRVAgAAADc0Yxj8//9iAAAAAAAA+H9kVQIAAAA3NGMBAAAAVGMIAAAAYWMAZ2MCAAAAYwAAAABkVQUAAAB2ZTcyM2RVAAAAAGMAAAAAZ5lmVQEAAABTVgFnmGRVBgAAAGJpNjYwN2RVDAAAAEN1dCBPZmYgRGF0ZWFWAWdjAGFjGPz//2IAAAAAQNPWQGRVCgAAADI5LzEyLzIwMjNjAQAAAFRjCAAAAGFjAFRWAWZVAQAAAFNkVQYAAABiaTY2MDdUVgFhVgFnZFUGAAAAZGQ2NjA4VgFhVgFmZ1UPAAAAU1YBZ8BjAAAAAGRVBgAAAGJpNjYwN2RVBAAAAERhdGVkVQUAAABEQVRFOWMYAAAAVgFmY1UBAAAAUwAAAABA09ZAVFYBYWMBAAAAYgEAAABiAAAAAEDT1kBiAAAAAEDT1kBiAAAAAEDT1kBiAAAAAAAA+H9iAAAAAAAA+H9hYwBjAGMAYwBWAWfAYwAAAABkVQYAAABiaTY2MDlkVRIAAABUb3RhbCBDb3ZlciBBc3NldHNkVQgAAABDT01NQTEyLmMAAAAAVgFmY1UBAAAAUxvjhw+ds6xAVFYBYWMCAAAAYgEAAABiG+OHD52zrEBiG+OHD52zrEBiG+OHD52zrEBiAAAAAAAA+H9iAAAAAAAA+H9hYwBjAGMAYwBWAWfAYwAAAABkVQYAAABiaTY2MTBkVRkAAABPdXRzdGFuZGluZyBDb3ZlcmVkIEJvbmRzZFUIAAAAQ09NTUExMi5jAAAAAFYBZmNVAQAAAFNVoYFY3iCnQFRWAWFjAgAAAGIBAAAAYlWhgVjeIKdAYlWhgVjeIKdAYlWhgVjeIKdAYgAAAAAAAPh/YgAAAAAAAPh/YWMAYwBjAGMAVgFnwGMAAAAAZFUGAAAAYmk2NjExZFUaAAAAQ292ZXIgUG9vbCBTaXplIFtOUFZdIChtbilkVQgAAABDT01NQTEyLmMAAAAAVgFmY1UBAAAAUxJ/f2Hb7KxAVFYBYWMCAAAAYgEAAABiEn9/YdvsrEBiEn9/YdvsrEBiEn9/YdvsrEBiAAAAAAAA+H9iAAAAAAAA+H9hYwBjAGMAYwBWAWfAYwAAAABkVQYAAABiaTY2MTJkVSQAAABPdXRzdGFuZGluZyBDb3ZlcmVkIEJvbmRzIFtOUFZdIChtbilkVQgAAABDT01NQTEyLmMAAAAAVgFmY1UBAAAAU8vBKubpPKdAVFYBYWMCAAAAYgEAAABiy8Eq5uk8p0Biy8Eq5uk8p0Biy8Eq5uk8p0BiAAAAAAAA+H9iAAAAAAAA+H9hYwBjAGMAYwBWAWfAYwAAAABkVQYAAABiaTY2MTNkVSUAAABBY3R1YWwgTm9taW5hbCBPQyAtIEZ1bGwgTG9hbiBCYWxhbmNlZFULAAAAUEVSQ0VOVDMyLjJjAAAAAFYBZmNVAQAAAFPIPnZcEdjOP1RWAWFjAgAAAGIBAAAAYsg+dlwR2M4/Ysg+dlwR2M4/Ysg+dlwR2M4/YgAAAAAAAPh/YgAAAAAAAPh/YWMAYwBjAGMAVgFnwGMAAAAAZFUGAAAAYmk2NjE0ZFUpAAAAQWN0dWFsIE5vbWluYWwgT0MgLSBFbGlnaWJsZSBMb2FuIEJhbGFuY2VkVQkAAABDT01NQTMyLjJjAAAAAFYBZmNVAQAAAFPAiJtdK2TLP1RWAWFjAgAAAGIBAAAAYsCIm10rZMs/YsCIm10rZMs/YsCIm10rZMs/YgAAAAAAAPh/YgAAAAAAAPh/YWMAYwBjAGMAVgFnwGMAAAAAZFUGAAAAYmk2NjE1ZFUNAAAAQWN0dWFsIE5QViBPQ2RVCwAAAFBFUkNFTlQzMi4yYwAAAABWAWZjVQEAAABToLuXmqxTzz9UVgFhYwIAAABiAQAAAGKgu5earFPPP2Kgu5earFPPP2Kgu5earFPPP2IAAAAAAAD4f2IAAAAAAAD4f2FjAGMAYwBjAFYBZ8BjAAAAAGRVBgAAAGJpNzMwMmRVJAAAAENvc3RzIGZvciBQcm9ncmFtIExpcXVpZGF0aW9uIGluIEVVUmRVCQAAAENPTU1BMzIuMmMAAAAAVgFmY1UBAAAAUwAAAADAXBXBVFYBYWMCAAAAYgEAAABiAAAAAAAA+H9iAAAAAMBcFcFiAAAAAMBcFcFiAAAAAMBcFcFiAAAAAAAA+H9hYwBjAGMAYwBWAWfAYwAAAABkVQYAAABiaTY2MTZkVQsAAABDYXNoIGluIEVVUmRVCQAAAENPTU1BMzIuMmMAAAAAVgFmY1UBAAAAUwAAAAAAAAAAVFYBYWMCAAAAYgEAAABiAAAAAAAA+H9iAAAAAAAAAABiAAAAAAAAAABiAAAAAAAAAABiAAAAAAAA+H9hYwBjAGMAYwBWAWfAYwAAAABkVQYAAABiaTY2MTdkVRIAAAAlIENvdmVyIFBvb2wgTG9hbnNkVQsAAABQRVJDRU5UMTIuMmMAAAAAVgFmY1UBAAAAUwAAAAAAAPA/VFYBYWMCAAAAYgEAAABiAAAAAAAA8D9iAAAAAAAA8D9iAAAAAAAA8D9iAAAAAAAA+H9iAAAAAAAA+H9hYwBjAGMAYwBWAWfAYwAAAABkVQYAAABiaTY2MThkVQsAAAAlIFN1YiBCb25kc2RVCwAAAFBFUkNFTlQxMi4yYwAAAABWAWZjVQEAAABTAAAAAAAAAABUVgFhYwIAAABiAQAAAGIAAAAAAAD4f2IAAAAAAAAAAGIAAAAAAAAAAGIAAAAAAAAAAGIAAAAAAAD4f2FjAGMAYwBjAFYBZ8BjAAAAAGRVBgAAAGJpNjYxOWRVEQAAACUgQ292ZXIgUG9vbCBDYXNoZFULAAAAUEVSQ0VOVDEyLjJjAAAAAFYBZmNVAQAAAFMAAAAAAAAAAFRWAWFjAgAAAGIBAAAAYgAAAAAAAPh/YgAAAAAAAAAAYgAAAAAAAAAAYgAAAAAAAAAAYgAAAAAAAPh/YWMAYwBjAGMAVgFnwGMAAAAAZFUGAAAAYmk2NjIwZFUbAAAATGVnYWxseSBSZXF1aXJlZCBOb21pbmFsIE9DZFULAAAAUEVSQ0VOVDE1LjJjAAAAAFYBZmNVAQAAAFN7FK5H4XqUP1RWAWFjAgAAAGIBAAAAYnsUrkfhepQ/YnsUrkfhepQ/YnsUrkfhepQ/YgAAAAAAAPh/YgAAAAAAAPh/YWMAYwBjAGMAVgFnwGMAAAAAZFUGAAAAYmk3NzQ2ZFUkAAAAVG90YWwgQ292ZXIgQXNzZXRzIC0gZWxpZ2libGUgYW1vdW50ZFUIAAAAQ09NTUExMi5jAAAAAFYBZmNVAQAAAFOughNPwBSsQFRWAWFjAgAAAGIBAAAAYq6CE0/AFKxAYq6CE0/AFKxAYq6CE0/AFKxAYgAAAAAAAPh/YgAAAAAAAPh/YWMAYwBjAGMAVGegZmNVAQAAAFMAVFYBZWNVAAAAAFNUYVYBYWMBAAAAYgEAAABjAWMAYgAAAAAAAAAAVgFhVgFhVgNhYWNCBAIEVgFhZFWJDwAAPFJlc3VsdCByZWY9ImRkNjYw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zowNDo0Mi4wMDhaIj48VmFyaWFibGVzPjxOdW1lcmljVmFyaWFibGUgdmFybmFtZT0iYmk2NjA3IiBsYWJlbD0iRGF0ZSIgcmVmPSJiaTY2MDciIGNvbHVtbj0iYzAiIGZvcm1hdD0iREFURTkiIHVzYWdlPSJjYXRlZ29yaWNhbCIvPjxOdW1lcmljVmFyaWFibGUgdmFybmFtZT0iYmk2NjA5IiBsYWJlbD0iVG90YWwgQ292ZXIgQXNzZXRzIiByZWY9ImJpNjYwOSIgY29sdW1uPSJjMSIgZm9ybWF0PSJDT01NQTEyLiIgdXNhZ2U9InF1YW50aXRhdGl2ZSIgZGVmaW5lZEFnZ3JlZ2F0aW9uPSJzdW0iLz48TnVtZXJpY1ZhcmlhYmxlIHZhcm5hbWU9ImJpNjYxMCIgbGFiZWw9Ik91dHN0YW5kaW5nIENvdmVyZWQgQm9uZHMiIHJlZj0iYmk2NjEwIiBjb2x1bW49ImMyIiBmb3JtYXQ9IkNPTU1BMTIuIiB1c2FnZT0icXVhbnRpdGF0aXZlIiBkZWZpbmVkQWdncmVnYXRpb249InN1bSIvPjxOdW1lcmljVmFyaWFibGUgdmFybmFtZT0iYmk2NjExIiBsYWJlbD0iQ292ZXIgUG9vbCBTaXplIFtOUFZdIChtbikiIHJlZj0iYmk2NjExIiBjb2x1bW49ImMzIiBmb3JtYXQ9IkNPTU1BMTIuIiB1c2FnZT0icXVhbnRpdGF0aXZlIiBkZWZpbmVkQWdncmVnYXRpb249InN1bSIvPjxOdW1lcmljVmFyaWFibGUgdmFybmFtZT0iYmk2NjEyIiBsYWJlbD0iT3V0c3RhbmRpbmcgQ292ZXJlZCBCb25kcyBbTlBWXSAobW4pIiByZWY9ImJpNjYxMiIgY29sdW1uPSJjNCIgZm9ybWF0PSJDT01NQTEyLiIgdXNhZ2U9InF1YW50aXRhdGl2ZSIgZGVmaW5lZEFnZ3JlZ2F0aW9uPSJzdW0iLz48TnVtZXJpY1ZhcmlhYmxlIHZhcm5hbWU9ImJpNjYxMyIgbGFiZWw9IkFjdHVhbCBOb21pbmFsIE9DIC0gRnVsbCBMb2FuIEJhbGFuY2UiIHJlZj0iYmk2NjEzIiBjb2x1bW49ImM1IiBmb3JtYXQ9IlBFUkNFTlQzMi4yIiB1c2FnZT0icXVhbnRpdGF0aXZlIiBkZWZpbmVkQWdncmVnYXRpb249InN1bSIvPjxOdW1lcmljVmFyaWFibGUgdmFybmFtZT0iYmk2NjE0IiBsYWJlbD0iQWN0dWFsIE5vbWluYWwgT0MgLSBFbGlnaWJsZSBMb2FuIEJhbGFuY2UiIHJlZj0iYmk2NjE0IiBjb2x1bW49ImM2IiBmb3JtYXQ9IkNPTU1BMzIuMiIgdXNhZ2U9InF1YW50aXRhdGl2ZSIgZGVmaW5lZEFnZ3JlZ2F0aW9uPSJzdW0iLz48TnVtZXJpY1ZhcmlhYmxlIHZhcm5hbWU9ImJpNjYxNSIgbGFiZWw9IkFjdHVhbCBOUFYgT0MiIHJlZj0iYmk2NjE1IiBjb2x1bW49ImM3IiBmb3JtYXQ9IlBFUkNFTlQzMi4yIiB1c2FnZT0icXVhbnRpdGF0aXZlIiBkZWZpbmVkQWdncmVnYXRpb249InN1bSIvPjxOdW1lcmljVmFyaWFibGUgdmFybmFtZT0iYmk3MzAyIiBsYWJlbD0iQ29zdHMgZm9yIFByb2dyYW0gTGlxdWlkYXRpb24gaW4gRVVSIiByZWY9ImJpNzMwMiIgY29sdW1uPSJjOCIgZm9ybWF0PSJDT01NQTMyLjIiIHVzYWdlPSJxdWFudGl0YXRpdmUiIGRlZmluZWRBZ2dyZWdhdGlvbj0ic3VtIi8+PE51bWVyaWNWYXJpYWJsZSB2YXJuYW1lPSJiaTY2MTYiIGxhYmVsPSJDYXNoIGluIEVVUiIgcmVmPSJiaTY2MTYiIGNvbHVtbj0iYzkiIGZvcm1hdD0iQ09NTUEzMi4yIiB1c2FnZT0icXVhbnRpdGF0aXZlIiBkZWZpbmVkQWdncmVnYXRpb249InN1bSIvPjxOdW1lcmljVmFyaWFibGUgdmFybmFtZT0iYmk2NjE3IiBsYWJlbD0iJSBDb3ZlciBQb29sIExvYW5zIiByZWY9ImJpNjYxNyIgY29sdW1uPSJjMTAiIGZvcm1hdD0iUEVSQ0VOVDEyLjIiIHVzYWdlPSJxdWFudGl0YXRpdmUiIGRlZmluZWRBZ2dyZWdhdGlvbj0ic3VtIi8+PE51bWVyaWNWYXJpYWJsZSB2YXJuYW1lPSJiaTY2MTgiIGxhYmVsPSIlIFN1YiBCb25kcyIgcmVmPSJiaTY2MTgiIGNvbHVtbj0iYzExIiBmb3JtYXQ9IlBFUkNFTlQxMi4yIiB1c2FnZT0icXVhbnRpdGF0aXZlIiBkZWZpbmVkQWdncmVnYXRpb249InN1bSIvPjxOdW1lcmljVmFyaWFibGUgdmFybmFtZT0iYmk2NjE5IiBsYWJlbD0iJSBDb3ZlciBQb29sIENhc2giIHJlZj0iYmk2NjE5IiBjb2x1bW49ImMxMiIgZm9ybWF0PSJQRVJDRU5UMTIuMiIgdXNhZ2U9InF1YW50aXRhdGl2ZSIgZGVmaW5lZEFnZ3JlZ2F0aW9uPSJzdW0iLz48TnVtZXJpY1ZhcmlhYmxlIHZhcm5hbWU9ImJpNjYyMCIgbGFiZWw9IkxlZ2FsbHkgUmVxdWlyZWQgTm9taW5hbCBPQyIgcmVmPSJiaTY2MjAiIGNvbHVtbj0iYzEzIiBmb3JtYXQ9IlBFUkNFTlQxNS4yIiB1c2FnZT0icXVhbnRpdGF0aXZlIiBkZWZpbmVkQWdncmVnYXRpb249InN1bSIvPjxOdW1lcmljVmFyaWFibGUgdmFybmFtZT0iYmk3NzQ2IiBsYWJlbD0iVG90YWwgQ292ZXIgQXNzZXRzIC0gZWxpZ2libGUgYW1vdW50IiByZWY9ImJpNzc0NiIgY29sdW1uPSJjMTQiIGZvcm1hdD0iQ09NTUExMi4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xOdW1lcmljQ29sdW1uIGNvbG5hbWU9ImMxMyIgZW5jb2Rpbmc9InRleHQiIGRhdGFUeXBlPSJkb3VibGUiLz48TnVtZXJpY0NvbHVtbiBjb2xuYW1lPSJjMTQiIGVuY29kaW5nPSJ0ZXh0IiBkYXRhVHlwZT0iZG91YmxlIi8+PC9Db2x1bW5zPjxEYXRhIGZvcm1hdD0iQ1NWIiByb3dDb3VudD0iMSIgYXZhaWxhYmxlUm93Q291bnQ9IjEiIHNpemU9IjE3OSIgZGF0YUxheW91dD0ibWluaW1hbCIgZ3JhbmRUb3RhbD0iZmFsc2UiIGlzSW5kZXhlZD0iZmFsc2UiIGNvbnRlbnRLZXk9IlVaUENIN0FOUTdQNEw1VTVSV1lOQUxQQ05XTjVNNDdXIj48IVtDREFUQVsyMzM3My4wLDM2NzMuODA2NzU5MTE1NjcsMjk2MC40MzQyNjksMzcwMi40Mjg0NzgyMjU5NTc0LDI5NzQuNDU2ODM0MTYsMC4yNDA5Njg4NjY0ODg4NDc2MywwLjIxMzk5NDQyNzQwMTM2NTQzLDAuMjQ0NzQxMDM0OTcwMDE2NTQsLTM1MDAwMC4wLDAuMCwxLjAsMC4wLDAuMCwwLjAyLDM1OTQuMzc1NjAzMzAzNjI1Cl1dPjwvRGF0YT48L1Jlc3VsdD5WAWFjAGMAYwBjAWMAYwBjAFYBYWMAAAAAYwBjAF1FTkRfUkMr</data>
</ReportState>
</file>

<file path=customXml/item83.xml><?xml version="1.0" encoding="utf-8"?>
<ReportState xmlns="sas.reportstate">
  <data type="reportstate">Q0VDU19TVEFSVFtWAWdVAAAAAFNUXUVORF9DRUNTKys=</data>
</ReportState>
</file>

<file path=customXml/item84.xml><?xml version="1.0" encoding="utf-8"?>
<ReportState xmlns="sas.reportstate">
  <data type="reportstate">UkNfU1RBUlRbVgVnZ1VjAgAAAFNnYwIAAABjAAAAAGRVBgAAAHZlNjYwNWRVAAAAAGMAAAAAZ5lmVQEAAABTVgFnmGRVBgAAAGJpODYzMWRVEgAAAFJlZmluYW5jaW5nIE1hcmtlcmFWAWdjAWRVAgAAADc0Yxj8//9iAAAAAAAA+H9kVQIAAAA3NGMBAAAAVGMIAAAAYWMAZ2MCAAAAYwAAAABkVQUAAAB2ZTcyM2RVAAAAAGMAAAAAZ5lmVQEAAABTVgFnmGRVBgAAAGJpNjYyNWRVDAAAAEN1dCBPZmYgRGF0ZWFWAWdjAGFjGPz//2IAAAAAQNPWQGRVCgAAADI5LzEyLzIwMjN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QNPWQAAAAABA09ZAAAAAAEDT1kAAAAAAQNPWQAAAAABA09ZAAAAAAEDT1kAAAAAAQNPWQAAAAABA09ZAAAAAAEDT1kAAAAAAQNPWQAAAAABA09ZAAAAAAEDT1kAAAAAAQNPWQAAAAABA09ZAAAAAAEDT1kAAAAAAQNP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q8P3Sb9+pB3lhFOC5XwkFrDUVlheDDQQNbtaqgPrdBaHIUFd9wrkF6dWA2kV6qQexySdVyGMlBNzPz9Rq7wkEAAKCLlA7mQQAAAAB2sIBBAAAAAAAAAAAAAEBXAgzVQQAAAMALWtZBAAAAAAAAAAA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yOS8xMi8yMDIzVgFnYwBhYxj8//9iAAAAAEDT1kBkVQoAAAAyOS8xMi8yMDIzVgFhYwMAAABjAVYBZmNVAQAAAFMAAAAAVFYBYVYBZmdVAQAAAFNWAWdjAGFjGPz//2L6vD90m/fqQWRVEwAAADPCoDYxOcKgNDc4wqA0MzMsOTlUVgFhVGMCAAAAYwFWAWFWAWFWAWFWAWFnZFUHAAAAMCAtIDEgWVYBZ2MBZFUHAAAAMCAtIDEgWWMAAAAAYgAAAAAAAPh/ZFUHAAAAMCAtIDEgWVYBZmdVAQAAAFNnZFUKAAAAMjkvMTIvMjAyM1YBZ2MAYWMY/P//YgAAAABA09ZAZFUKAAAAMjkvMTIvMjAyM1YBYWMDAAAAYwFWAWZjVQEAAABTAQAAAFRWAWFWAWZnVQEAAABTVgFnYwBhYxj8//9i3lhFOC5XwkFkVRAAAAA2MTXCoDQwNsKgNzA0LDU0VFYBYVRjAgAAAGMBVgFhVgFhVgFhVgFhZ2RVBwAAADEgLSAyIFlWAWdjAWRVBwAAADEgLSAyIFljAQAAAGIAAAAAAAD4f2RVBwAAADEgLSAyIFlWAWZnVQEAAABTZ2RVCgAAADI5LzEyLzIwMjNWAWdjAGFjGPz//2IAAAAAQNPWQGRVCgAAADI5LzEyLzIwMjNWAWFjAwAAAGMBVgFmY1UBAAAAUwIAAABUVgFhVgFmZ1UBAAAAU1YBZ2MAYWMY/P//YmsNRWWF4MNBZFUQAAAANjY2wqA5NjLCoDYzNCw1NFRWAWFUYwIAAABjAVYBYVYBYVYBYVYBYWdkVQcAAAAyIC0gMyBZVgFnYwFkVQcAAAAyIC0gMyBZYwMAAABiAAAAAAAA+H9kVQcAAAAyIC0gMyBZVgFmZ1UBAAAAU2dkVQoAAAAyOS8xMi8yMDIzVgFnYwBhYxj8//9iAAAAAEDT1kBkVQoAAAAyOS8xMi8yMDIzVgFhYwMAAABjAVYBZmNVAQAAAFMDAAAAVFYBYVYBZmdVAQAAAFNWAWdjAGFjGPz//2IDW7WqoD63QWRVEAAAADM4OcKgOTgwwqAzMzAsNzFUVgFhVGMCAAAAYwFWAWFWAWFWAWFWAWFnZFUHAAAAMyAtIDQgWVYBZ2MBZFUHAAAAMyAtIDQgWWMEAAAAYgAAAAAAAPh/ZFUHAAAAMyAtIDQgWVYBZmdVAQAAAFNnZFUKAAAAMjkvMTIvMjAyM1YBZ2MAYWMY/P//YgAAAABA09ZAZFUKAAAAMjkvMTIvMjAyM1YBYWMDAAAAYwFWAWZjVQEAAABTBAAAAFRWAWFWAWZnVQEAAABTVgFnYwBhYxj8//9iaHIUFd9wrkFkVRAAAAAyNTXCoDM1NsKgODEwLDU0VFYBYVRjAgAAAGMBVgFhVgFhVgFhVgFhZ2RVBwAAADQgLSA1IFlWAWdjAWRVBwAAADQgLSA1IFljBQAAAGIAAAAAAAD4f2RVBwAAADQgLSA1IFlWAWZnVQEAAABTZ2RVCgAAADI5LzEyLzIwMjNWAWdjAGFjGPz//2IAAAAAQNPWQGRVCgAAADI5LzEyLzIwMjNWAWFjAwAAAGMBVgFmY1UBAAAAUwUAAABUVgFhVgFmZ1UBAAAAU1YBZ2MAYWMY/P//Ynp1YDaRXqpBZFUQAAAAMjIxwqAyMDLCoDU4NywxOVRWAWFUYwIAAABjAVYBYVYBYVYBYVYBYWdkVQgAAAA1IC0gMTAgWVYBZ2MBZFUIAAAANSAtIDEwIFljBgAAAGIAAAAAAAD4f2RVCAAAADUgLSAxMCBZVgFmZ1UBAAAAU2dkVQoAAAAyOS8xMi8yMDIzVgFnYwBhYxj8//9iAAAAAEDT1kBkVQoAAAAyOS8xMi8yMDIzVgFhYwMAAABjAVYBZmNVAQAAAFMGAAAAVFYBYVYBZmdVAQAAAFNWAWdjAGFjGPz//2LscknVchjJQWRVEAAAADg0MsKgMDY1wqAzMjIsNTdUVgFhVGMCAAAAYwFWAWFWAWFWAWFWAWFnZFUFAAAAMTArIFlWAWdjAWRVBQAAADEwKyBZYwIAAABiAAAAAAAA+H9kVQUAAAAxMCsgWVYBZmdVAQAAAFNnZFUKAAAAMjkvMTIvMjAyM1YBZ2MAYWMY/P//YgAAAABA09ZAZFUKAAAAMjkvMTIvMjAyM1YBYWMDAAAAYwFWAWZjVQEAAABTBwAAAFRWAWFWAWZnVQEAAABTVgFnYwBhYxj8//9iNzPz9Rq7wkFkVRAAAAA2MjjCoDUwNMKgMDQzLDkwVFYBYVRjAgAAAGMBVgFhVgFhVgFhVgFhVGMBAAAAYwFWAWFWAWFWAWFWAWFnZFUJAAAATGlhYmlsaXR5VgFnYwFkVQkAAABMaWFiaWxpdHljCAAAAGIAAAAAAAD4f2RVCQAAAExpYWJpbGl0eVYBZmdVCAAAAFNnZFULAAAATUFUQ0hFU19BTExWAWdjAWRVCwAAAE1BVENIRVNfQUxMY5z///9iAAAAAAAA+H9kVQsAAABNQVRDSEVTX0FMTFYBZmdVAQAAAFNnZFUKAAAAMjkvMTIvMjAyM1YBZ2MAYWMY/P//YgAAAABA09ZAZFUKAAAAMjkvMTIvMjAyM1YBYWMDAAAAYwFWAWZjVQEAAABTCAAAAFRWAWFWAWZnVQEAAABTVgFnYwBhYxj8//9iAACgi5QO5kFkVRMAAAAywqA5NjDCoDQzNMKgMjY5LDAwVFYBYVRjAgAAAGMBVgFhVgFhVgFhVgFhZ2RVBwAAADAgLSAxIFlWAWdjAWRVBwAAADAgLSAxIFljAAAAAGIAAAAAAAD4f2RVBwAAADAgLSAxIFlWAWZnVQEAAABTZ2RVCgAAADI5LzEyLzIwMjNWAWdjAGFjGPz//2IAAAAAQNPWQGRVCgAAADI5LzEyLzIwMjNWAWFjAwAAAGMBVgFmY1UBAAAAUwkAAABUVgFhVgFmZ1UBAAAAU1YBZ2MAYWMY/P//YgAAAAB2sIBBZFUPAAAAMzXCoDAwMMKgMDAwLDAwVFYBYVRjAgAAAGMBVgFhVgFhVgFhVgFhZ2RVBwAAADEgLSAyIFlWAWdjAWRVBwAAADEgLSAyIFljAQAAAGIAAAAAAAD4f2RVBwAAADEgLSAyIFlWAWZnVQEAAABTZ2RVCgAAADI5LzEyLzIwMjNWAWdjAGFjGPz//2IAAAAAQNPWQGRVCgAAADI5LzEyLzIwMjNWAWFjAwAAAGMBVgFmY1UBAAAAUwoAAABUVgFhVgFmZ1UBAAAAU1YBZ2MAYWMY/P//YgAAAAAAAAAAZFUEAAAAMCwwMFRWAWFUYwIAAABjAVYBYVYBYVYBYVYBYWdkVQcAAAAyIC0gMyBZVgFnYwFkVQcAAAAyIC0gMyBZYwMAAABiAAAAAAAA+H9kVQcAAAAyIC0gMyBZVgFmZ1UBAAAAU2dkVQoAAAAyOS8xMi8yMDIzVgFnYwBhYxj8//9iAAAAAEDT1kBkVQoAAAAyOS8xMi8yMDIzVgFhYwMAAABjAVYBZmNVAQAAAFMLAAAAVFYBYVYBZmdVAQAAAFNWAWdjAGFjGPz//2IAAEBXAgzVQWRVEwAAADHCoDQxMsKgNDM0wqAyNjksMDBUVgFhVGMCAAAAYwFWAWFWAWFWAWFWAWFnZFUHAAAAMyAtIDQgWVYBZ2MBZFUHAAAAMyAtIDQgWWMEAAAAYgAAAAAAAPh/ZFUHAAAAMyAtIDQgWVYBZmdVAQAAAFNnZFUKAAAAMjkvMTIvMjAyM1YBZ2MAYWMY/P//YgAAAABA09ZAZFUKAAAAMjkvMTIvMjAyM1YBYWMDAAAAYwFWAWZjVQEAAABTDAAAAFRWAWFWAWZnVQEAAABTVgFnYwBhYxj8//9iAAAAwAta1kFkVRMAAAAxwqA1MDDCoDAwMMKgMDAwLDAwVFYBYVRjAgAAAGMBVgFhVgFhVgFhVgFhZ2RVBwAAADQgLSA1IFlWAWdjAWRVBwAAADQgLSA1IFljBQAAAGIAAAAAAAD4f2RVBwAAADQgLSA1IFlWAWZnVQEAAABTZ2RVCgAAADI5LzEyLzIwMjNWAWdjAGFjGPz//2IAAAAAQNPWQGRVCgAAADI5LzEyLzIwMjNWAWFjAwAAAGMBVgFmY1UBAAAAUw0AAABUVgFhVgFmZ1UBAAAAU1YBZ2MAYWMY/P//YgAAAAAAAAAAZFUEAAAAMCwwMFRWAWFUYwIAAABjAVYBYVYBYVYBYVYBYWdkVQgAAAA1IC0gMTAgWVYBZ2MBZFUIAAAANSAtIDEwIFljBgAAAGIAAAAAAAD4f2RVCAAAADUgLSAxMCBZVgFmZ1UBAAAAU2dkVQoAAAAyOS8xMi8yMDIzVgFnYwBhYxj8//9iAAAAAEDT1kBkVQoAAAAyOS8xMi8yMDIzVgFhYwMAAABjAVYBZmNVAQAAAFMOAAAAVFYBYVYBZmdVAQAAAFNWAWdjAGFjGPz//2IAAAAAqMtoQWRVDwAAADEzwqAwMDDCoDAwMCwwMFRWAWFUYwIAAABjAVYBYVYBYVYBYVYBYWdkVQUAAAAxMCsgWVYBZ2MBZFUFAAAAMTArIFljAgAAAGIAAAAAAAD4f2RVBQAAADEwKyBZVgFmZ1UBAAAAU2dkVQoAAAAyOS8xMi8yMDIzVgFnYwBhYxj8//9iAAAAAEDT1kBkVQoAAAAyOS8xMi8yMDIz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yOS8xMi8yMDIzVgFnYwBhYxj8//9iAAAAAEDT1kBkVQoAAAAyOS8xMi8yMDIzVgFhYwEAAABjAVYBYVYBYVYBYVYBYVRjAAAAAGMAVgFhVgFhVgFhVgFhZ2RVBAAAAHJvb3RWAWFWAWZnVQEAAABTZ2RVCgAAADI5LzEyLzIwMjNWAWdjAGFjGPz//2IAAAAAQNPWQGRVCgAAADI5LzEyLzIwMjNWAWFjAQAAAGMBVgFhVgFhVgFhVgFhVGMAAAAAYwBWAWFWAWFWAWFWAWFjAVRjAWMAYwBiAAAAAAAAAABWAWZVAQAAAFNkVQYAAABiaTY2MjZUYwBjAGMAYWNCBQIAVgFhZFU+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0Mi41MzN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E2IiBkYXRhTGF5b3V0PSJtaW5pbWFsIiBncmFuZFRvdGFsPSJmYWxzZSIgaXNJbmRleGVkPSJ0cnVlIiBjb250ZW50S2V5PSJXWk5IQ0NWWUhUR0E1UFBZS05NSVVZVVZFVE5OT0kyMiI+PCFbQ0RBVEFbMjMzNzMuMCw3LC0xMDAsMy42MTk0Nzg0MzM5OTE4MTg0RTkKMjMzNzMuMCw3LDAsNi4xNTQwNjcwNDU0MTc3NDVFOAoyMzM3My4wLDcsMSw2LjY2OTYyNjM0NTM5NDcyRTgKMjMzNzMuMCw3LDMsMy44OTk4MDMzMDcwODQyRTgKMjMzNzMuMCw3LDQsMi41NTM1NjgxMDUzOTkzNTM1RTgKMjMzNzMuMCw3LDUsMi4yMTIwMjU4NzE4ODM5NjI4RTgKMjMzNzMuMCw3LDYsOC40MjA2NTMyMjU3MzgxOTZFOAoyMzM3My4wLDcsMiw2LjI4NTA0MDQzOTAwMDAwNUU4CjIzMzczLjAsOCwtMTAwLDIuOTYwNDM0MjY5RTkKMjMzNzMuMCw4LDAsMy41RTcKMjMzNzMuMCw4LDEsMC4wCjIzMzczLjAsOCwzLDEuNDEyNDM0MjY5RTkKMjMzNzMuMCw4LDQsMS41RTkKMjMzNzMuMCw4LDUsMC4wCjIzMzczLjAsOCw2LDEuM0U3CjIzMzczLjAsOCwyLDAuMA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AAAAGMAYwBdRU5EX1JDKw==</data>
</ReportState>
</file>

<file path=customXml/item85.xml><?xml version="1.0" encoding="utf-8"?>
<ReportState xmlns="sas.reportstate">
  <data type="reportstate">Q0VDU19TVEFSVFtWAWdVAAAAAFNUXUVORF9DRUNTKys=</data>
</ReportState>
</file>

<file path=customXml/item86.xml><?xml version="1.0" encoding="utf-8"?>
<ReportState xmlns="sas.reportstate">
  <data type="reportstate">UkNfU1RBUlRbVgVnZ1VjAgAAAFNnYwIAAABjAAAAAGRVBgAAAHZlNjYwNWRVAAAAAGMAAAAAZ5lmVQEAAABTVgFnmGRVBgAAAGJpODYzMmRVEgAAAFJlZmluYW5jaW5nIE1hcmtlcmFWAWdjAWRVAgAAADc0Yxj8//9iAAAAAAAA+H9kVQIAAAA3NGMBAAAAVGMIAAAAYWMAZ2MCAAAAYwAAAABkVQUAAAB2ZTcyM2RVAAAAAGMAAAAAZ5lmVQEAAABTVgFnmGRVBgAAAGJpNjY0MGRVDAAAAEN1dCBPZmYgRGF0ZWFWAWdjAGFjGPz//2IAAAAAQNPWQGRVCgAAADI5LzEyLzIwMjNjAQAAAFRjCAAAAGFjAFRWAWZVAgAAAFNkVQYAAABiaTY2NDBkVQYAAABiaTY2NDFUVgFhVgFnZFUGAAAAZGQ2NjQ0VgFmVQIAAABTZFUFAAAAQVNTRVRkVQQAAABCT05EVFYBZmdVBAAAAFNWAWfAYwAAAABkVQYAAABiaTY2NDBkVQwAAABDdXQgT2ZmIERhdGVkVQcAAABERE1NWVk4YxgAAABWAWZjVQMAAABTAAAAAEDT1kAAAAAAQNPWQAAAAABA09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NQ4AxyQ3wzQLhjxt+mii1AzrmmCMDbEkBUVgFhYwIAAABiAwAAAGIAAAAAAAD4f2IAAAAAAAD4f2IAAAAAAAD4f2IAAAAAAAD4f2IAAAAAAAD4f2FjAGMAYwBjAVYBZ8BjAAAAAGRVBgAAAGJpNjYzOGRVIAAAAFdlaWdodGVkIEF2ZXJhZ2UgTGlmZSAoaW4geWVhcnMpZFUJAAAAQ09NTUExMi4xYxgAAABWAWZjVQMAAABTjc8XJJEtEUCZ1pnc3xYWQK++eZZMKwZAVFYBYWMCAAAAYgMAAABiAAAAAAAA+H9iAAAAAAAA+H9iAAAAAAAA+H9iAAAAAAAA+H9iAAAAAAAA+H9hYwBjAGMAYwFUZ6BmY1UDAAAAUwAAAFRWAWVjVQAAAABTVGFWAWFjAwAAAGIDAAAAYwFjAGIAAAAAAAAAAFYBYVYBYVYDZ2dkVQYAAABkZDY2NDRWAWFWAWZnVQEAAABTZ2RVCgAAADI5LzEyLzIwMjNWAWdjAGFjGPz//2IAAAAAQNPWQGRVCgAAADI5LzEyLzIwMjNWAWZnVQMAAABTZ2RVCwAAAE1BVENIRVNfQUxMVgFnYwFkVQsAAABNQVRDSEVTX0FMTGOc////YgAAAAAAAPh/ZFULAAAATUFUQ0hFU19BTExWAWFjAgAAAGMBVgFmY1UBAAAAUwAAAABUVgFhVgFmZ1UCAAAAU1YBZ2MAYWMY/P//Yo3PFySRLRFAZFUDAAAANCwzVgFnYwBhYxj8//9iUOAMckN8M0BkVQUAAAAxOSw0OVRWAWFnZFUFAAAAQVNTRVRWAWdjAWRVBQAAAEFTU0VUYwAAAABiAAAAAAAA+H9kVQUAAABBU1NFVFYBYWMCAAAAYwFWAWZjVQEAAABTAQAAAFRWAWFWAWZnVQIAAABTVgFnYwBhYxj8//9imdaZ3N8WFkBkVQMAAAA1LDVWAWdjAGFjGPz//2K4Y8bfpootQGRVBQAAADE0LDc3VFYBYWdkVQQAAABCT05EVgFnYwFkVQQAAABCT05EYwEAAABiAAAAAAAA+H9kVQQAAABCT05EVgFhYwIAAABjAVYBZmNVAQAAAFMCAAAAVFYBYVYBZmdVAgAAAFNWAWdjAGFjGPz//2KvvnmWTCsGQGRVAwAAADIsOFYBZ2MAYWMY/P//Ys65pgjA2xJAZFUEAAAANCw3MV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I5LzEyLzIwMjNWAWdjAGFjGPz//2IAAAAAQNPWQGRVCgAAADI5LzEy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yOS8xMi8yMDIzVgFnYwBhYxj8//9iAAAAAEDT1kBkVQoAAAAyOS8xM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k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OS41MTV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xIiBkYXRhTGF5b3V0PSJtaW5pbWFsIiBncmFuZFRvdGFsPSJmYWxzZSIgaXNJbmRleGVkPSJ0cnVlIiBjb250ZW50S2V5PSJaTkU1N0wzRTNUNTZJNEhOSEQ0N0Q1RkNXNlFQREtIRSI+PCFbQ0RBVEFbMjMzNzMuMCwtMTAwLDE5LjQ4NTQwNDEzNjc5NDY3LDQuMjk0NDk4OTgxNDMxMjg2CjIzMzczLjAsMCwxNC43NzA4MDQzOTg1MDU2Niw1LjUyMjMzODMzOTcwMDI2MwoyMzM3My4wLDEsNC43MTQ1OTk3MzgyODkwMDgsMi43NzExNDIxNzMzNzY0MjUKXV0+PC9EYXRhPjxTdHJpbmdUYWJsZSBmb3JtYXQ9IkNTViIgcm93Q291bnQ9IjIiIHNpemU9IjE1IiBjb250ZW50S2V5PSJQRzVDNk5aNzNVTTdBVFFER09CVlFHSURCUU5WNzVRWCI+PCFbQ0RBVEFbIkFTU0VUIgoiQk9ORCIKXV0+PC9TdHJpbmdUYWJsZT48L1Jlc3VsdD5WAWFjAGMAYwBjAWMAYwBjAFYBYWMAAAAAYwBjAF1FTkRfUkMr</data>
</ReportState>
</file>

<file path=customXml/item87.xml><?xml version="1.0" encoding="utf-8"?>
<ReportState xmlns="sas.reportstate">
  <data type="reportstate">Q0VDU19TVEFSVFtWAWdVAAAAAFNUXUVORF9DRUNTKys=</data>
</ReportState>
</file>

<file path=customXml/item88.xml><?xml version="1.0" encoding="utf-8"?>
<ReportState xmlns="sas.reportstate">
  <data type="reportstate">UkNfU1RBUlRbVgVnZ1VjAgAAAFNnYwIAAABjAAAAAGRVBgAAAHZlNjYwNWRVAAAAAGMAAAAAZ5lmVQEAAABTVgFnmGRVBgAAAGJpODYzM2RVEgAAAFJlZmluYW5jaW5nIE1hcmtlcmFWAWdjAWRVAgAAADc0Yxj8//9iAAAAAAAA+H9kVQIAAAA3NGMBAAAAVGMIAAAAYWMAZ2MCAAAAYwAAAABkVQUAAAB2ZTcyM2RVAAAAAGMAAAAAZ5lmVQEAAABTVgFnmGRVBgAAAGJpODYzNGRVDAAAAEN1dCBPZmYgRGF0ZWFWAWdjAGFjGPz//2IAAAAAQNPWQGRVCgAAADI5LzEyLzIwMjN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dssBqJpd60GjcD2qYgpHQRo8Vw/YV+tBAACgi5QO5kEAAKCLlA7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nbLAaiaXetBZFUTAAAAM8KgNjcywqA5NTTCoDE3NiwwNlRWAWFnZFUDAAAAQ0hGVgFnYwFkVQMAAABDSEZjAgAAAGIAAAAAAAD4f2RVAwAAAENIRlYBYWMCAAAAYwFWAWZjVQEAAABTAQAAAFRWAWFWAWZnVQEAAABTVgFnYwBhYxj8//9io3A9qmIKR0FkVQ4AAAAzwqAwMTnCoDk3MywzM1RWAWFnZFUDAAAARVVSVgFnYwFkVQMAAABFVVJjAwAAAGIAAAAAAAD4f2RVAwAAAEVVUlYBYWMCAAAAYwFWAWZjVQEAAABTAgAAAFRWAWFWAWZnVQEAAABTVgFnYwBhYxj8//9iGjxXD9hX60FkVRMAAAAzwqA2NjnCoDkzNMKgMjAyLDczVFYBYVRjAQAAAGMBVgFhVgFhVgFhVgFhZ2RVBAAAAEJPTkRWAWdjAWRVBAAAAEJPTkRjAQAAAGIAAAAAAAD4f2RVBAAAAEJPTkRWAWZnVQIAAABTZ2RVCwAAAE1BVENIRVNfQUxMVgFnYwFkVQsAAABNQVRDSEVTX0FMTGOc////YgAAAAAAAPh/ZFULAAAATUFUQ0hFU19BTExWAWFjAgAAAGMBVgFmY1UBAAAAUwMAAABUVgFhVgFmZ1UBAAAAU1YBZ2MAYWMY/P//YgAAoIuUDuZBZFUTAAAAMsKgOTYwwqA0MzTCoDI2OSwwMFRWAWFnZFUDAAAARVVSVgFnYwFkVQMAAABFVVJjAwAAAGIAAAAAAAD4f2RVAwAAAEVVUlYBYWMCAAAAYwFWAWZjVQEAAABTBAAAAFRWAWFWAWZnVQEAAABTVgFnYwBhYxj8//9iAACgi5QO5kFkVRMAAAAywqA5NjDCoDQzNMKgMjY5LDA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g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5LjUxNV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E1IiBkYXRhTGF5b3V0PSJtaW5pbWFsIiBncmFuZFRvdGFsPSJmYWxzZSIgaXNJbmRleGVkPSJ0cnVlIiBjb250ZW50S2V5PSJENFRQV0FEMkpSUFdNRkFJU1M1R1BKTFNXN0xHREFZSCI+PCFbQ0RBVEFbMCwtMTAwLDMuNjcyOTU0MTc2MDU2MDg2NUU5CjAsMiwzMDE5OTczLjMyOTk5OTk5OTYKMCwzLDMuNjY5OTM0MjAyNzI2MDg2NkU5CjEsLTEwMCwyLjk2MDQzNDI2OUU5CjEsMywyLjk2MDQzNDI2OUU5Cl1dPjwvRGF0YT48U3RyaW5nVGFibGUgZm9ybWF0PSJDU1YiIHJvd0NvdW50PSI0IiBzaXplPSIyNyIgY29udGVudEtleT0iREVCUkI2SEFPWVBUQ0xHVVZZVDVYVjdOT1ZQTEpGSDciPjwhW0NEQVRBWyJBU1NFVCIKIkJPTkQiCiJDSEYiCiJFVVIiCl1dPjwvU3RyaW5nVGFibGU+PC9SZXN1bHQ+VgFhYwBjAGMAYwFjAGMAYwBWAWFjAAAAAGMAYwBdRU5EX1JDKw==</data>
</ReportState>
</file>

<file path=customXml/item89.xml><?xml version="1.0" encoding="utf-8"?>
<ReportState xmlns="sas.reportstate">
  <data type="reportstate">UkNfU1RBUlRbVgVnZ1VjAgAAAFNnYwIAAABjAAAAAGRVBgAAAHZlNjYwNWRVAAAAAGMAAAAAZ5lmVQEAAABTVgFnmGRVBgAAAGJpODYzNWRVEgAAAFJlZmluYW5jaW5nIE1hcmtlcmFWAWdjAWRVAgAAADc0Yxj8//9iAAAAAAAA+H9kVQIAAAA3NGMBAAAAVGMIAAAAYWMAZ2MCAAAAYwAAAABkVQUAAAB2ZTcyM2RVAAAAAGMAAAAAZ5lmVQEAAABTVgFnmGRVBgAAAGJpODYzNmRVDAAAAEN1dCBPZmYgRGF0ZWFWAWdjAGFjGPz//2IAAAAAQNPWQGRVCgAAADI5LzEyLzIwMjN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AAAA6DrRjEEAAACgT5vlQVRWAWFjAgAAAGICAAAAYgAAAOg60YxBYgAAAOg60YxBYgAAAKBPm+VBYgAAAAAAAPh/YgAAoIuUDuZBYWMAYwBjAGMAVGegZmNVAgAAAFMAAFRWAWVjVQAAAABTVGFWAWFjAgAAAGICAAAAYwFjAGIAAAAAAAAAAFYBYVYBYVYDYWFjQgQCBFYBYWRVn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kuNTE1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wIiBkYXRhTGF5b3V0PSJtaW5pbWFsIiBncmFuZFRvdGFsPSJ0cnVlIiBpc0luZGV4ZWQ9InRydWUiIGNvbnRlbnRLZXk9IlJORDJPUjNXQUc0WDRHM1pNQk1NT0tOVzJOVlJUNU1BIj48IVtDREFUQVswLDEsNi4wNDM0MjY5RTcKMCwyLDIuOUU5Ci0xMDAsLTEwMCwyLjk2MDQzNDI2OUU5Cl1dPjwvRGF0YT48U3RyaW5nVGFibGUgZm9ybWF0PSJDU1YiIHJvd0NvdW50PSIzIiBzaXplPSIyMSIgY29udGVudEtleT0iTUhENEUzRFZFWUNKQVgzTFNER0ZWQUlNSUZZRjdYUjUiPjwhW0NEQVRBWyJCT05EIgoiRml4IgoibW1WYXIiCl1dPjwvU3RyaW5nVGFibGU+PC9SZXN1bHQ+VgFhYwBjAGMAYwFjAGMAYwBWAWFjAAAAAGMAYwBdRU5EX1JDKw==</data>
</ReportState>
</file>

<file path=customXml/item9.xml><?xml version="1.0" encoding="utf-8"?>
<ReportState xmlns="sas.reportstate">
  <data type="reportstate">UEVDU19TVEFSVFtWAWdWAWZnVQEAAABTVgFnYwFkVQIAAAA3MWMY/P//YgAAAAAAAPh/ZFUCAAAANzFUY1UCAAAAUwAAVF1FTkRfUEVDUysr</data>
</ReportState>
</file>

<file path=customXml/item90.xml><?xml version="1.0" encoding="utf-8"?>
<ReportState xmlns="sas.reportstate">
  <data type="reportstate">Q0VDU19TVEFSVFtWAWdVAAAAAFNUXUVORF9DRUNTKys=</data>
</ReportState>
</file>

<file path=customXml/item91.xml><?xml version="1.0" encoding="utf-8"?>
<ReportState xmlns="sas.reportstate">
  <data type="reportstate">UkNfU1RBUlRbVgVnZ1VjAgAAAFNnYwIAAABjAAAAAGRVBgAAAHZlNjYwNWRVAAAAAGMAAAAAZ5lmVQEAAABTVgFnmGRVBgAAAGJpODYzN2RVEgAAAFJlZmluYW5jaW5nIE1hcmtlcmFWAWdjAWRVAgAAADc0Yxj8//9iAAAAAAAA+H9kVQIAAAA3NGMBAAAAVGMIAAAAYWMAZ2MCAAAAYwAAAABkVQUAAAB2ZTcyM2RVAAAAAGMAAAAAZ5lmVQEAAABTVgFnmGRVBgAAAGJpNjY3MmRVDAAAAEN1dCBPZmYgRGF0ZWFWAWdjAGFjGPz//2IAAAAAQNPWQGRVCgAAADI5LzEyLzIwMjN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QNPWQAAAAABA09ZAAAAAAEDT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RAAAAMjkuIERlemVtYmVyIDIwMjNWAWdjAGFjGPz//2IAAAAAQNPWQGRVEQAAADI5LiBEZXplbWJlciAyMDIzVgFhYwMAAABjAVYBZmNVAQAAAFMAAAAAVFYBYVYBZmdVAQAAAFNWAWdjAGFjGPz//2IAAAAAAAAAAGRVAQAAADBUVgFhVGMCAAAAYwFWAWFWAWFWAWFWAWFUYwEAAABjAVYBYVYBYVYBYVYBYWdkVQIAAABFVVYBZ2MBZFUCAAAARVVjAQAAAGIAAAAAAAD4f2RVAgAAAEVVVgFmZ1UCAAAAU2dkVQsAAABNQVRDSEVTX0FMTFYBZ2MBZFULAAAATUFUQ0hFU19BTExjnP///2IAAAAAAAD4f2RVCwAAAE1BVENIRVNfQUxMVgFmZ1UBAAAAU2dkVREAAAAyOS4gRGV6ZW1iZXIgMjAyM1YBZ2MAYWMY/P//YgAAAABA09ZAZFURAAAAMjkuIERlemVtYmVyIDIwMjNWAWFjAwAAAGMBVgFmY1UBAAAAUwEAAABUVgFhVgFmZ1UBAAAAU1YBZ2MAYWMY/P//YgAAAAAAAAAAZFUBAAAAMFRWAWFUYwIAAABjAVYBYVYBYVYBYVYBYWdkVRwAAABEb21lc3RpYyAoQ291bnRyeSBvZiBJc3N1ZXIpVgFnYwFkVRwAAABEb21lc3RpYyAoQ291bnRyeSBvZiBJc3N1ZXIpYwAAAABiAAAAAAAA+H9kVRwAAABEb21lc3RpYyAoQ291bnRyeSBvZiBJc3N1ZXIpVgFmZ1UBAAAAU2dkVREAAAAyOS4gRGV6ZW1iZXIgMjAyM1YBZ2MAYWMY/P//YgAAAABA09ZAZFURAAAAMjkuIERlemVtYmVyIDIwMjNWAWFjAwAAAGMBVgFmY1UBAAAAUwIAAABUVgFhVgFmZ1UBAAAAU1YBZ2MAYWMY/P//YgAAAAAAAAAAZFUBAAAAMF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EAAAAyOS4gRGV6ZW1iZXIgMjAyM1YBZ2MAYWMY/P//YgAAAABA09ZAZFURAAAAMjkuIERlemVtYmVyIDIwMjNWAWFjAQAAAGMBVgFhVgFhVgFhVgFhVGMAAAAAYwBWAWFWAWFWAWFWAWFnZFUEAAAAcm9vdFYBYVYBZmdVAQAAAFNnZFURAAAAMjkuIERlemVtYmVyIDIwMjNWAWdjAGFjGPz//2IAAAAAQNPWQGRVEQAAADI5LiBEZXplbWJlciAyMDIzVgFhYwEAAABjAVYBYVYBYVYBYVYBYVRjAAAAAGMAVgFhVgFhVgFhVgFhYwFUYwFjAGMAYgAAAAAAAAAAVgFmVQEAAABTZFUGAAAAYmk2NjczVGMAYwBjAGFjQgUCAFYBYWRVjwUAADxSZXN1bHQgcmVmPSJkZDY2N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NDAuNDY4WiI+PFZhcmlhYmxlcz48TnVtZXJpY1ZhcmlhYmxlIHZhcm5hbWU9ImJpNjY3MiIgbGFiZWw9IkpvaW5lZCBDdXQgT2ZmIERhdGUiIHJlZj0iYmk2NjcyIiBjb2x1bW49ImMwIiBmb3JtYXQ9IkRBVEU5IiB1c2FnZT0iY2F0ZWdvcmljYWwiLz48U3RyaW5nVmFyaWFibGUgdmFybmFtZT0iYmk2Njc0IiBsYWJlbD0iRVUiIHJlZj0iYmk2Njc0IiBjb2x1bW49ImMxIi8+PFN0cmluZ1ZhcmlhYmxlIHZhcm5hbWU9ImJpNjY3NSIgbGFiZWw9IlN1YnN0aXR1dGUgQXNzZXRzIC0gQ291bnRyeSIgcmVmPSJiaTY2NzUiIGNvbHVtbj0iYzIiIHNvcnRPbj0iY3VzdG9tIiBjdXN0b21Tb3J0PSJjczQ1MDUiLz48TnVtZXJpY1ZhcmlhYmxlIHZhcm5hbWU9ImJpNjY3MyIgbGFiZWw9Ik5vbWluYWwgKG1uKSIgcmVmPSJiaTY2NzM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U3IiBkYXRhTGF5b3V0PSJtaW5pbWFsIiBncmFuZFRvdGFsPSJmYWxzZSIgaXNJbmRleGVkPSJ0cnVlIiBjb250ZW50S2V5PSJWSDRWU1lXVzVMQTZDMzRHVktaVVVZQkhCUkZFWDRQVCI+PCFbQ0RBVEFbMjMzNzMuMCwtMTAwLC0xMDAsMC4wCjIzMzczLjAsMSwtMTAwLDAuMAoyMzM3My4wLDEsMCwwLjAKXV0+PC9EYXRhPjxTdHJpbmdUYWJsZSBmb3JtYXQ9IkNTViIgcm93Q291bnQ9IjIiIHNpemU9IjM2IiBjb250ZW50S2V5PSI3SUlZU1pGWVM2RVlXRFRUMkJESVpPRjIzVkE2N01WNSI+PCFbQ0RBVEFbIkRvbWVzdGljIChDb3VudHJ5IG9mIElzc3VlcikiCiJFVSIKXV0+PC9TdHJpbmdUYWJsZT48L1Jlc3VsdD5WAWFjAGMAYwBjAWMAYwBjAFYBYWMAAAAAYwBjAF1FTkRfUkMr</data>
</ReportState>
</file>

<file path=customXml/item92.xml><?xml version="1.0" encoding="utf-8"?>
<ReportState xmlns="sas.reportstate">
  <data type="reportstate">UkNfU1RBUlRbVgVnZ1VjAgAAAFNnYwIAAABjAAAAAGRVBgAAAHZlNjYwNWRVAAAAAGMAAAAAZ5lmVQEAAABTVgFnmGRVBgAAAGJpODYzOGRVEgAAAFJlZmluYW5jaW5nIE1hcmtlcmFWAWdjAWRVAgAAADc0Yxj8//9iAAAAAAAA+H9kVQIAAAA3NGMBAAAAVGMIAAAAYWMAZ2MCAAAAYwAAAABkVQUAAAB2ZTcyM2RVAAAAAGMAAAAAZ5lmVQEAAABTVgFnmGRVBgAAAGJpODYzOWRVDAAAAEN1dCBPZmYgRGF0ZWFWAWdjAGFjGPz//2IAAAAAQNPWQGRVCgAAADI5LzEyLzIwMjN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NyZ5A17FGWQFRWAWFjAgAAAGIBAAAAYnJnkDXsUZZAYnJnkDXsUZZAYnJnkDXsUZZ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k5CUVBONjRFSkJINU5ZRlZLRFQ0RkZQV09ES0lTTkdYIj48IVtDREFUQVsiWSIsMTQyOC40ODA2NzMwODA3NDM2Cl1dPjwvRGF0YT48L1Jlc3VsdD5WAWFjAGMAYwBjAWMAYwBjAFYBYWMAAAAAYwBjAF1FTkRfUkMr</data>
</ReportState>
</file>

<file path=customXml/item93.xml><?xml version="1.0" encoding="utf-8"?>
<ReportState xmlns="sas.reportstate">
  <data type="reportstate">U0NTX1NUQVJUW1YBZ1YBYV1FTkRfU0NTKys=</data>
</ReportState>
</file>

<file path=customXml/item94.xml><?xml version="1.0" encoding="utf-8"?>
<ReportState xmlns="sas.reportstate">
  <data type="reportstate">UEVDU19TVEFSVFtWAWdWAWZnVQEAAABTVgFnYwFkVQIAAAA3NGMY/P//YgAAAAAAAPh/ZFUCAAAANzRUY1UCAAAAUwAAVF1FTkRfUEVDUysr</data>
</ReportState>
</file>

<file path=customXml/item95.xml><?xml version="1.0" encoding="utf-8"?>
<ReportState xmlns="sas.reportstate">
  <data type="reportstate">UkNfU1RBUlRbVgVnZ1VjAgAAAFNnYwIAAABjAAAAAGRVBQAAAHZlNzIzZFUAAAAAYwAAAABnmWZVAQAAAFNWAWeYZFUGAAAAYmk4NjQzZFUMAAAAQ3V0IE9mZiBEYXRlYVYBZ2MAYWMY/P//YgAAAABA09ZAZFUKAAAAMjkvMTIvMjAyM2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mY1UBAAAAUwBUVgFlY1UAAAAAU1RhVgFhYwEAAABiAQAAAGMBYwBiAAAAAAAAAABWAWFWAWFWA2FhY0IEAgBWAWFkVYkCAAA8UmVzdWx0IHJlZj0iZGQ3MDY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zA3MCIgbGFiZWw9IlJlZmluYW5jaW5nIE1hcmtlciIgcmVmPSJiaTcwNz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96.xml><?xml version="1.0" encoding="utf-8"?>
<ReportState xmlns="sas.reportstate">
  <data type="reportstate">UkNfU1RBUlRbVgVnZ1VjAgAAAFNnYwIAAABjAAAAAGRVBgAAAHZlNzA3NWRVAAAAAGMAAAAAZ5lmVQEAAABTVgFnmGRVBgAAAGJpODY0NWRVEgAAAFJlZmluYW5jaW5nIE1hcmtlcmFWAWdjAWRVAgAAADc0Yxj8//9iAAAAAAAA+H9kVQIAAAA3NGMBAAAAVGMIAAAAYWMAZ2MCAAAAYwAAAABkVQUAAAB2ZTcyM2RVAAAAAGMAAAAAZ5lmVQEAAABTVgFnmGRVBgAAAGJpODY0NGRVDAAAAEN1dCBPZmYgRGF0ZWFWAWdjAGFjGPz//2IAAAAAQNPWQGRVCgAAADI5LzEyLzIwMjNjAQAAAFRjCAAAAGFjAFRWAWZVCAAAAFNkVQYAAABiaTcyMDVkVQYAAABiaTcyMDZkVQYAAABiaTcyMDdkVQYAAABiaTcyMDlkVQYAAABiaTc2NzJkVQYAAABiaTcyMDhkVQYAAABiaTcyMTBkVQYAAABiaTcyMTJUVgFhVgFnZFUGAAAAZGQ3MjEzVgFmVRAAAABTZFUMAAAAQVQwMDAwQTE3Wlk2ZFUMAAAAQVQwMDAwQTFLQ0g4ZFUMAAAAQVQwMDBCMDA5MjQ2ZFUMAAAAQVQwMDBCMDA5NDAyZFUDAAAARVVSZFUOAAAARVVSL0VVUklCT1IvM01kVQUAAABGaXhlZGRVBQAAAEZsb2F0ZFUCAAAAUEFkVQwAAABRT1hEQkEwMDcxNTZkVQwAAABRT1hEQkEwMDc5MzNkVQwAAABRT1hEQkEwMDgwMDZkVQwAAABRT1hEQkEwMDkzODRkVQwAAABRT1hEQkEwMTI3NjhkVQMAAABRVFJkVQIAAABaQ1RWAWZnVQsAAABTVgFnwGMBAAAAZFUGAAAAYmk3MjA1ZFUJAAAASVNJTiBDb2RlYWMYAAAAVgFhVgFmY1UJAAAAUwEAAAAAAAAAAgAAAAkAAAAKAAAACwAAAA0AAAAMAAAAAwAAAFRjAQAAAGIJAAAAYgAAAAAAAPh/YgAAAAAAAPh/YgAAAAAAAPh/YgAAAAAAAPh/YgAAAAAAAPh/ZFUMAAAAQVQwMDAwQTFLQ0g4YwBjAGMAYwBWAWfAYwAAAABkVQYAAABiaTcyMDZkVQoAAABJc3N1ZSBEYXRlZFUHAAAARERNTVlZOGMYAAAAVgFmY1UJAAAAUwAAAACACNRAAAAAAABm00AAAAAAQD7RQAAAAADAmdFAAAAAAECf0UAAAAAAAKHRQAAAAADA8dFAAAAAAEC50UAAAAAAAFPSQFRWAWFjAQAAAGIJAAAAYgAAAABAPtFAYgAAAABAPtFAYgAAAACACNRAYgAAAAAAAPh/YgAAAAAAAPh/YWMAYwBjAGMAVgFnwGMAAAAAZFUGAAAAYmk3MjA3ZFUNAAAATWF0dXJpdHkgRGF0ZWRVBwAAAERETU1ZWThjGAAAAFYBZmNVCQAAAFMAAAAAwPTXQAAAAADArddAAAAAAMCp10AAAAAAQLzYQAAAAAAA+dZAAAAAAMD61kAAAAAAABTZQAAAAAAAE9dAAAAAAECS10BUVgFhYwEAAABiCQAAAGIAAAAAAPnWQGIAAAAAAPnWQGIAAAAAABTZQGIAAAAAAAD4f2IAAAAAAAD4f2FjAGMAYwBjAFYBZ8BjAQAAAGRVBgAAAGJpNzIwOWRVCAAAAEN1cnJlbmN5YWMYAAAAVgFhVgFmY1UJAAAAUwQAAAAEAAAABAAAAAQAAAAEAAAABAAAAAQAAAAEAAAABAAAAFRjAQAAAGIJAAAAYgAAAAAAAPh/YgAAAAAAAPh/YgAAAAAAAPh/YgAAAAAAAPh/YgAAAAAAAPh/ZFUDAAAARVVSYwBjAGMAYwBWAWfAYwAAAABkVQYAAABiaTg0OTZkVRYAAABOb3Rpb25hbCBWYWx1ZSBhZGFwdGVkZFUJAAAAQ09NTUExMi4yYwAAAABWAWZjVQkAAABTAAAAwAta1sEAAACAk9zUwQAAAABg40bBAAAAANASY8EAAAAAOJxswQAAAADQEmPBAAAAAGDjRsEAAAAA0BJjwf///5+T/mHBVFYBYWMCAAAAYgkAAABiAAAAAAAA+H9iAAAAwAta1sFiAAAAAGDjRsFiAAAAAGDjRsFiAAAAAAAA+H9hYwBjAGMAYwBWAWfAYwEAAABkVQYAAABiaTc2NzJkVRUAAABTb2Z0IEJ1bGxldCBJbmRpY2F0b3JhYxgAAABWAWFWAWZjVQkAAABT////////////////////////////////////////////////VGMBAAAAYgkAAABiAAAAAAAA+H9iAAAAAAAA+H9iAAAAAAAA+H9iAAAAAAAA+H9iAAAAAAAA+H9hYwFjAGMAYwBWAWfAYwEAAABkVQYAAABiaTcyMDhkVRAAAABDb3Vwb24gRnJlcXVlbmN5YWMYAAAAVgFhVgFmY1UJAAAAUw4AAAAOAAAACAAAAAgAAAAIAAAACAAAAAgAAAAIAAAADwAAAFRjAQAAAGIJAAAAYgAAAAAAAPh/YgAAAAAAAPh/YgAAAAAAAPh/YgAAAAAAAPh/YgAAAAAAAPh/ZFUDAAAAUVRSYwBjAGMAYwBWAWfAYwAAAABkVQYAAABiaTcyMTVkVQYAAABDb3Vwb25kVQkAAABDT01NQTMyLjRjAAAAAFYBZmNVCQAAAFPNzMzMzMwPQKwcWmQ73w9A9P3UeOmmE0CPwvUoXI8TQAAAAAAAABRA7FG4HoXrE0AAAAAAAAAQQFK4HoXrURFAAAAAAAAA+H9UVgFhYwIAAABiCQAAAGLNzMzMzMwPQGLNzMzMzMwPQGIAAAAAAAAUQGIAAAAAAAD4f2IAAAAAAAD4f2FjAWMAYwBjAFYBZ8BjAQAAAGRVBgAAAGJpNzIxMGRVDQAAAEludGVyZXN0IFR5cGVhYxgAAABWAWFWAWZjVQkAAABTBwAAAAcAAAAGAAAABgAAAAYAAAAGAAAABgAAAAYAAAAGAAAAVGMBAAAAYgkAAABiAAAAAAAA+H9iAAAAAAAA+H9iAAAAAAAA+H9iAAAAAAAA+H9iAAAAAAAA+H9kVQUAAABGbG9hdGMAYwBjAGMAVgFnwGMBAAAAZFUGAAAAYmk3MjEyZFUFAAAASW5kZXhhYxgAAABWAWFWAWZjVQkAAABTBQAAAAUAAAD/////////////////////////////////////VGMBAAAAYgkAAABiAAAAAAAA+H9iAAAAAAAA+H9iAAAAAAAA+H9iAAAAAAAA+H9iAAAAAAAA+H9kVQ4AAABFVVIvRVVSSUJPUi8zTWMBYwBjAGMAVgFnwGMAAAAAZFUGAAAAYmk3MjE3ZFUGAAAAU3ByZWFkZFUJAAAAQ09NTUEzMi40YwAAAABWAWZjVQkAAABTAAAAAAAAAAAAAAAAAAAAAAAAAAAAAAAAAAAAAAAAAAAAAAAAAAAAAAAAAAAAAAAAAAAAAAAAAAAAAAAAAAAAAAAAAAAAAAAAVFYBYWMCAAAAYgkAAABiAAAAAAAA+H9iAAAAAAAAAABiAAAAAAAAAABiAAAAAAAAAABiAAAAAAAA+H9hYwBjAGMAYwBUZ6BmY1UJAAAAUwAAAAAAAAAAAFRWAWVjVQAAAABTVGFWAWFjCQAAAGIJAAAAYwFjAGIAAAAAAAAAAFYBYVYBYVYDYWFjQgQCBFYBYWRV9wsAADxSZXN1bHQgcmVmPSJkZDcyMTM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cuOTA0WiI+PFZhcmlhYmxlcz48U3RyaW5nVmFyaWFibGUgdmFybmFtZT0iYmk3MjA1IiBsYWJlbD0iSVNJTiBDb2RlIiByZWY9ImJpNzIwNSIgY29sdW1uPSJjMCIvPjxOdW1lcmljVmFyaWFibGUgdmFybmFtZT0iYmk3MjA2IiBsYWJlbD0iSXNzdWUgRGF0ZSIgcmVmPSJiaTcyMDYiIGNvbHVtbj0iYzEiIGZvcm1hdD0iRERNTVlZOCIgdXNhZ2U9ImNhdGVnb3JpY2FsIi8+PE51bWVyaWNWYXJpYWJsZSB2YXJuYW1lPSJiaTcyMDciIGxhYmVsPSJNYXR1cml0eSBEYXRlIiByZWY9ImJpNzIwNyIgY29sdW1uPSJjMiIgZm9ybWF0PSJERE1NWVk4IiB1c2FnZT0iY2F0ZWdvcmljYWwiLz48U3RyaW5nVmFyaWFibGUgdmFybmFtZT0iYmk3MjA5IiBsYWJlbD0iQ3VycmVuY3kiIHJlZj0iYmk3MjA5IiBjb2x1bW49ImMzIi8+PE51bWVyaWNWYXJpYWJsZSB2YXJuYW1lPSJiaTg0OTYiIGxhYmVsPSJOb3Rpb25hbCBWYWx1ZSBhZGFwdGVkIiByZWY9ImJpODQ5NiIgY29sdW1uPSJjNCIgZm9ybWF0PSJDT01NQTEyLjIiIHVzYWdlPSJxdWFudGl0YXRpdmUiIGRlZmluZWRBZ2dyZWdhdGlvbj0ic3VtIi8+PFN0cmluZ1ZhcmlhYmxlIHZhcm5hbWU9ImJpNzY3MiIgbGFiZWw9IlNvZnQgQnVsbGV0IEluZGljYXRvciIgcmVmPSJiaTc2NzIiIGNvbHVtbj0iYzUiLz48U3RyaW5nVmFyaWFibGUgdmFybmFtZT0iYmk3MjA4IiBsYWJlbD0iQ291cG9uIEZyZXF1ZW5jeSIgcmVmPSJiaTcyMDgiIGNvbHVtbj0iYzYiLz48TnVtZXJpY1ZhcmlhYmxlIHZhcm5hbWU9ImJpNzIxNSIgbGFiZWw9IkNvdXBvbiIgcmVmPSJiaTcyMTUiIGNvbHVtbj0iYzciIGZvcm1hdD0iQ09NTUEzMi40IiB1c2FnZT0icXVhbnRpdGF0aXZlIiBkZWZpbmVkQWdncmVnYXRpb249InN1bSIvPjxTdHJpbmdWYXJpYWJsZSB2YXJuYW1lPSJiaTcyMTAiIGxhYmVsPSJJbnRlcmVzdCBUeXBlIiByZWY9ImJpNzIxMCIgY29sdW1uPSJjOCIvPjxTdHJpbmdWYXJpYWJsZSB2YXJuYW1lPSJiaTcyMTIiIGxhYmVsPSJJbmRleCIgcmVmPSJiaTcyMTIiIGNvbHVtbj0iYzkiLz48TnVtZXJpY1ZhcmlhYmxlIHZhcm5hbWU9ImJpNzIxNyIgbGFiZWw9IlNwcmVhZCIgcmVmPSJiaTcyMTciIGNvbHVtbj0iYzEwIiBmb3JtYXQ9IkNPTU1BMzIuNCIgdXNhZ2U9InF1YW50aXRhdGl2ZSIgZGVmaW5lZEFnZ3JlZ2F0aW9uPSJzdW0iLz48L1ZhcmlhYmxlcz48Q29sdW1ucz48U3RyaW5nQ29sdW1uIGNvbG5hbWU9ImMwIiBlbmNvZGluZz0idGV4dCIgbWF4TGVuZ3RoPSIyIi8+PE51bWVyaWNDb2x1bW4gY29sbmFtZT0iYzEiIGVuY29kaW5nPSJ0ZXh0IiBkYXRhVHlwZT0iZGF0ZSIvPjxOdW1lcmljQ29sdW1uIGNvbG5hbWU9ImMyIiBlbmNvZGluZz0idGV4dCIgZGF0YVR5cGU9ImRhdGUiLz48U3RyaW5nQ29sdW1uIGNvbG5hbWU9ImMzIiBlbmNvZGluZz0idGV4dCIgbWF4TGVuZ3RoPSIxIi8+PE51bWVyaWNDb2x1bW4gY29sbmFtZT0iYzQiIGVuY29kaW5nPSJ0ZXh0IiBkYXRhVHlwZT0iZG91YmxlIi8+PFN0cmluZ0NvbHVtbiBjb2xuYW1lPSJjNSIgZW5jb2Rpbmc9InRleHQiIG1heExlbmd0aD0iMCIvPjxTdHJpbmdDb2x1bW4gY29sbmFtZT0iYzYiIGVuY29kaW5nPSJ0ZXh0IiBtYXhMZW5ndGg9IjIiLz48TnVtZXJpY0NvbHVtbiBjb2xuYW1lPSJjNyIgZW5jb2Rpbmc9InRleHQiIGRhdGFUeXBlPSJkb3VibGUiLz48U3RyaW5nQ29sdW1uIGNvbG5hbWU9ImM4IiBlbmNvZGluZz0idGV4dCIgbWF4TGVuZ3RoPSIxIi8+PFN0cmluZ0NvbHVtbiBjb2xuYW1lPSJjOSIgZW5jb2Rpbmc9InRleHQiIG1heExlbmd0aD0iMSIvPjxOdW1lcmljQ29sdW1uIGNvbG5hbWU9ImMxMCIgZW5jb2Rpbmc9InRleHQiIGRhdGFUeXBlPSJkb3VibGUiLz48L0NvbHVtbnM+PERhdGEgZm9ybWF0PSJDU1YiIHJvd0NvdW50PSI5IiBhdmFpbGFibGVSb3dDb3VudD0iOSIgc2l6ZT0iNDM3IiBkYXRhTGF5b3V0PSJtaW5pbWFsIiBncmFuZFRvdGFsPSJmYWxzZSIgaXNJbmRleGVkPSJ0cnVlIiBjb250ZW50S2V5PSJWRU9RTkk2SEVNUkw0U0pWSjVTTzNJWFAzWU1DTFI0MiI+PCFbQ0RBVEFbMSwyMDUxNC4wLDI0NTMxLjAsNCwtMS41RTksLTEsMTQsMy45NzUsNyw1LDAuMAowLDE5ODY0LjAsMjQyNDcuMCw0LC0xLjRFOSwtMSwxNCwzLjk4NCw3LDUsMC4wCjIsMTc2NTcuMCwyNDIzMS4wLDQsLTMwMDAwMDAuMCwtMSw4LDQuOTEzLDYsLTEsMC4wCjksMTgwMjMuMCwyNTMyOS4wLDQsLTEuMEU3LC0xLDgsNC44OSw2LC0xLDAuMAoxMCwxODA0NS4wLDIzNTI0LjAsNCwtMS41RTcsLTEsOCw1LjAsNiwtMSwwLjAKMTEsMTgwNTIuMCwyMzUzMS4wLDQsLTEuMEU3LC0xLDgsNC45OCw2LC0xLDAuMAoxMywxODM3NS4wLDI1NjgwLjAsNCwtMzAwMDAwMC4wLC0xLDgsNC4wLDYsLTEsMC4wCjEyLDE4MTQ5LjAsMjM2MjguMCw0LC0xLjBFNywtMSw4LDQuMzMsNiwtMSwwLjAKMywxODc2NC4wLDI0MTM3LjAsNCwtOTQzNDI2OC45OTk5OTk5OTgsLTEsMTUsLiw2LC0xLDAuMApdXT48L0RhdGE+PFN0cmluZ1RhYmxlIGZvcm1hdD0iQ1NWIiByb3dDb3VudD0iMTYiIHNpemU9IjE5MCIgY29udGVudEtleT0iQVgzR09QV0pCM1NXNlFYRTdER1lOSU1aUU9RUFhYQ0YiPjwhW0NEQVRBWyJBVDAwMDBBMTdaWTYiCiJBVDAwMDBBMUtDSDgiCiJBVDAwMEIwMDkyNDYiCiJBVDAwMEIwMDk0MDIiCiJFVVIiCiJFVVIvRVVSSUJPUi8zTSIKIkZpeGVkIgoiRmxvYXQiCiJQQSIKIlFPWERCQTAwNzE1NiIKIlFPWERCQTAwNzkzMyIKIlFPWERCQTAwODAwNiIKIlFPWERCQTAwOTM4NCIKIlFPWERCQTAxMjc2OCIKIlFUUiIKIlpDIgpdXT48L1N0cmluZ1RhYmxlPjwvUmVzdWx0PlYBYWMAYwBjAGMBYwBjAGMAVgFhYwEAAABjAGMAXUVORF9SQys=</data>
</ReportState>
</file>

<file path=customXml/item97.xml><?xml version="1.0" encoding="utf-8"?>
<ReportState xmlns="sas.reportstate">
  <data type="reportstate">U0NTX1NUQVJUW1YBZ1YBYV1FTkRfU0NTKys=</data>
</ReportState>
</file>

<file path=customXml/item98.xml><?xml version="1.0" encoding="utf-8"?>
<ReportState xmlns="sas.reportstate">
  <data type="reportstate">UEVDU19TVEFSVFtWAWdWAWZnVQEAAABTVgFnYwFkVQIAAAA3NGMY/P//YgAAAAAAAPh/ZFUCAAAANzRUY1UCAAAAUwAAVF1FTkRfUEVDUysr</data>
</ReportState>
</file>

<file path=customXml/item99.xml><?xml version="1.0" encoding="utf-8"?>
<ReportState xmlns="sas.reportstate">
  <data type="reportstate">UkNfU1RBUlRbVgVnZ1VjAgAAAFNnYwIAAABjAAAAAGRVBQAAAHZlNzIzZFUAAAAAYwAAAABnmWZVAQAAAFNWAWeYZFUGAAAAYmk4NjA3ZFUMAAAAQ3V0IE9mZiBEYXRlYVYBZ2MAYWMY/P//YgAAAABA09ZAZFUKAAAAMjkvMTIvMjAyM2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Props1.xml><?xml version="1.0" encoding="utf-8"?>
<ds:datastoreItem xmlns:ds="http://schemas.openxmlformats.org/officeDocument/2006/customXml" ds:itemID="{32F35F13-6149-4AB0-976E-B8E07F00489D}">
  <ds:schemaRefs>
    <ds:schemaRef ds:uri="sas.reportstate"/>
  </ds:schemaRefs>
</ds:datastoreItem>
</file>

<file path=customXml/itemProps10.xml><?xml version="1.0" encoding="utf-8"?>
<ds:datastoreItem xmlns:ds="http://schemas.openxmlformats.org/officeDocument/2006/customXml" ds:itemID="{78199A45-B645-43EF-91A8-CB90DB912C97}">
  <ds:schemaRefs>
    <ds:schemaRef ds:uri="sas.reportstate"/>
  </ds:schemaRefs>
</ds:datastoreItem>
</file>

<file path=customXml/itemProps100.xml><?xml version="1.0" encoding="utf-8"?>
<ds:datastoreItem xmlns:ds="http://schemas.openxmlformats.org/officeDocument/2006/customXml" ds:itemID="{513D8CFB-15C4-4958-89EB-038A1C3214EC}">
  <ds:schemaRefs>
    <ds:schemaRef ds:uri="sas.reportstate"/>
  </ds:schemaRefs>
</ds:datastoreItem>
</file>

<file path=customXml/itemProps101.xml><?xml version="1.0" encoding="utf-8"?>
<ds:datastoreItem xmlns:ds="http://schemas.openxmlformats.org/officeDocument/2006/customXml" ds:itemID="{4AD857E2-378D-4E9B-95F5-A0FCE90A5523}">
  <ds:schemaRefs>
    <ds:schemaRef ds:uri="sas.reportstate"/>
  </ds:schemaRefs>
</ds:datastoreItem>
</file>

<file path=customXml/itemProps102.xml><?xml version="1.0" encoding="utf-8"?>
<ds:datastoreItem xmlns:ds="http://schemas.openxmlformats.org/officeDocument/2006/customXml" ds:itemID="{5D4DF2FC-6E03-4A4E-B864-EBF46B62035D}">
  <ds:schemaRefs>
    <ds:schemaRef ds:uri="sas.reportstate"/>
  </ds:schemaRefs>
</ds:datastoreItem>
</file>

<file path=customXml/itemProps103.xml><?xml version="1.0" encoding="utf-8"?>
<ds:datastoreItem xmlns:ds="http://schemas.openxmlformats.org/officeDocument/2006/customXml" ds:itemID="{DD6B13A6-2C1C-44AA-BC17-F869E416CE74}">
  <ds:schemaRefs>
    <ds:schemaRef ds:uri="sas.reportstate"/>
  </ds:schemaRefs>
</ds:datastoreItem>
</file>

<file path=customXml/itemProps104.xml><?xml version="1.0" encoding="utf-8"?>
<ds:datastoreItem xmlns:ds="http://schemas.openxmlformats.org/officeDocument/2006/customXml" ds:itemID="{D67D3ABA-8310-4C0D-9B87-33313D061858}">
  <ds:schemaRefs>
    <ds:schemaRef ds:uri="sas.reportstate"/>
  </ds:schemaRefs>
</ds:datastoreItem>
</file>

<file path=customXml/itemProps105.xml><?xml version="1.0" encoding="utf-8"?>
<ds:datastoreItem xmlns:ds="http://schemas.openxmlformats.org/officeDocument/2006/customXml" ds:itemID="{C0F73D42-98F9-41C6-9393-3114237B2DEC}">
  <ds:schemaRefs>
    <ds:schemaRef ds:uri="sas.reportstate"/>
  </ds:schemaRefs>
</ds:datastoreItem>
</file>

<file path=customXml/itemProps106.xml><?xml version="1.0" encoding="utf-8"?>
<ds:datastoreItem xmlns:ds="http://schemas.openxmlformats.org/officeDocument/2006/customXml" ds:itemID="{3413EB4A-BCEB-41CA-9D8D-898A999BF8C6}">
  <ds:schemaRefs>
    <ds:schemaRef ds:uri="sas.reportstate"/>
  </ds:schemaRefs>
</ds:datastoreItem>
</file>

<file path=customXml/itemProps107.xml><?xml version="1.0" encoding="utf-8"?>
<ds:datastoreItem xmlns:ds="http://schemas.openxmlformats.org/officeDocument/2006/customXml" ds:itemID="{60017D1F-AD76-4DD2-A871-AC819E57BBA5}">
  <ds:schemaRefs>
    <ds:schemaRef ds:uri="sas.reportstate"/>
  </ds:schemaRefs>
</ds:datastoreItem>
</file>

<file path=customXml/itemProps108.xml><?xml version="1.0" encoding="utf-8"?>
<ds:datastoreItem xmlns:ds="http://schemas.openxmlformats.org/officeDocument/2006/customXml" ds:itemID="{11EF0DAE-6D25-4B95-BACA-970EA719B581}">
  <ds:schemaRefs>
    <ds:schemaRef ds:uri="sas.reportstate"/>
  </ds:schemaRefs>
</ds:datastoreItem>
</file>

<file path=customXml/itemProps109.xml><?xml version="1.0" encoding="utf-8"?>
<ds:datastoreItem xmlns:ds="http://schemas.openxmlformats.org/officeDocument/2006/customXml" ds:itemID="{0191525F-D8C5-46BF-88BE-5747DD4BCCF6}">
  <ds:schemaRefs>
    <ds:schemaRef ds:uri="sas.reportstate"/>
  </ds:schemaRefs>
</ds:datastoreItem>
</file>

<file path=customXml/itemProps11.xml><?xml version="1.0" encoding="utf-8"?>
<ds:datastoreItem xmlns:ds="http://schemas.openxmlformats.org/officeDocument/2006/customXml" ds:itemID="{A130CC33-2DF2-4075-A688-37D3372FC6BD}">
  <ds:schemaRefs>
    <ds:schemaRef ds:uri="sas.reportstate"/>
  </ds:schemaRefs>
</ds:datastoreItem>
</file>

<file path=customXml/itemProps110.xml><?xml version="1.0" encoding="utf-8"?>
<ds:datastoreItem xmlns:ds="http://schemas.openxmlformats.org/officeDocument/2006/customXml" ds:itemID="{530DF0C0-A718-45DD-A304-6429EC49EE37}">
  <ds:schemaRefs>
    <ds:schemaRef ds:uri="sas.reportstate"/>
  </ds:schemaRefs>
</ds:datastoreItem>
</file>

<file path=customXml/itemProps111.xml><?xml version="1.0" encoding="utf-8"?>
<ds:datastoreItem xmlns:ds="http://schemas.openxmlformats.org/officeDocument/2006/customXml" ds:itemID="{13886059-529C-4C30-BD3A-0A8BEBDDF06B}">
  <ds:schemaRefs>
    <ds:schemaRef ds:uri="sas.reportstate"/>
  </ds:schemaRefs>
</ds:datastoreItem>
</file>

<file path=customXml/itemProps112.xml><?xml version="1.0" encoding="utf-8"?>
<ds:datastoreItem xmlns:ds="http://schemas.openxmlformats.org/officeDocument/2006/customXml" ds:itemID="{86D863BF-EC2D-4581-A5CB-45B7DC8497B5}">
  <ds:schemaRefs>
    <ds:schemaRef ds:uri="sas.reportstate"/>
  </ds:schemaRefs>
</ds:datastoreItem>
</file>

<file path=customXml/itemProps113.xml><?xml version="1.0" encoding="utf-8"?>
<ds:datastoreItem xmlns:ds="http://schemas.openxmlformats.org/officeDocument/2006/customXml" ds:itemID="{A3D73E69-4562-4188-AF03-17293ACF4832}">
  <ds:schemaRefs>
    <ds:schemaRef ds:uri="sas.reportstate"/>
  </ds:schemaRefs>
</ds:datastoreItem>
</file>

<file path=customXml/itemProps114.xml><?xml version="1.0" encoding="utf-8"?>
<ds:datastoreItem xmlns:ds="http://schemas.openxmlformats.org/officeDocument/2006/customXml" ds:itemID="{18AD009E-271B-49C0-BDEB-65DD87758223}">
  <ds:schemaRefs>
    <ds:schemaRef ds:uri="sas.reportstate"/>
  </ds:schemaRefs>
</ds:datastoreItem>
</file>

<file path=customXml/itemProps115.xml><?xml version="1.0" encoding="utf-8"?>
<ds:datastoreItem xmlns:ds="http://schemas.openxmlformats.org/officeDocument/2006/customXml" ds:itemID="{F66980A5-D739-4FF3-A4D7-DED7834FC09C}">
  <ds:schemaRefs>
    <ds:schemaRef ds:uri="sas.reportstate"/>
  </ds:schemaRefs>
</ds:datastoreItem>
</file>

<file path=customXml/itemProps116.xml><?xml version="1.0" encoding="utf-8"?>
<ds:datastoreItem xmlns:ds="http://schemas.openxmlformats.org/officeDocument/2006/customXml" ds:itemID="{1FB5FE32-DD1A-463A-8C31-BBB8407EE22F}">
  <ds:schemaRefs>
    <ds:schemaRef ds:uri="sas.reportstate"/>
  </ds:schemaRefs>
</ds:datastoreItem>
</file>

<file path=customXml/itemProps117.xml><?xml version="1.0" encoding="utf-8"?>
<ds:datastoreItem xmlns:ds="http://schemas.openxmlformats.org/officeDocument/2006/customXml" ds:itemID="{E418FB5F-EFFE-4A61-B3F6-793FBF11C364}">
  <ds:schemaRefs>
    <ds:schemaRef ds:uri="sas.reportstate"/>
  </ds:schemaRefs>
</ds:datastoreItem>
</file>

<file path=customXml/itemProps118.xml><?xml version="1.0" encoding="utf-8"?>
<ds:datastoreItem xmlns:ds="http://schemas.openxmlformats.org/officeDocument/2006/customXml" ds:itemID="{EC032890-525D-4471-9EB0-19696B944CF6}">
  <ds:schemaRefs>
    <ds:schemaRef ds:uri="sas.reportstate"/>
  </ds:schemaRefs>
</ds:datastoreItem>
</file>

<file path=customXml/itemProps119.xml><?xml version="1.0" encoding="utf-8"?>
<ds:datastoreItem xmlns:ds="http://schemas.openxmlformats.org/officeDocument/2006/customXml" ds:itemID="{12CBF69A-FEE3-4DFA-9230-B0E12B9D44ED}">
  <ds:schemaRefs>
    <ds:schemaRef ds:uri="sas.reportstate"/>
  </ds:schemaRefs>
</ds:datastoreItem>
</file>

<file path=customXml/itemProps12.xml><?xml version="1.0" encoding="utf-8"?>
<ds:datastoreItem xmlns:ds="http://schemas.openxmlformats.org/officeDocument/2006/customXml" ds:itemID="{9A5110CC-1718-43F8-840C-420414E63611}">
  <ds:schemaRefs>
    <ds:schemaRef ds:uri="sas.reportstate"/>
  </ds:schemaRefs>
</ds:datastoreItem>
</file>

<file path=customXml/itemProps120.xml><?xml version="1.0" encoding="utf-8"?>
<ds:datastoreItem xmlns:ds="http://schemas.openxmlformats.org/officeDocument/2006/customXml" ds:itemID="{AA435B3F-51C5-4522-913B-BBF411066992}">
  <ds:schemaRefs>
    <ds:schemaRef ds:uri="sas.reportstate"/>
  </ds:schemaRefs>
</ds:datastoreItem>
</file>

<file path=customXml/itemProps121.xml><?xml version="1.0" encoding="utf-8"?>
<ds:datastoreItem xmlns:ds="http://schemas.openxmlformats.org/officeDocument/2006/customXml" ds:itemID="{9BCF8A18-0BA7-40B4-ACF3-99445B33EA6E}">
  <ds:schemaRefs>
    <ds:schemaRef ds:uri="sas.reportstate"/>
  </ds:schemaRefs>
</ds:datastoreItem>
</file>

<file path=customXml/itemProps13.xml><?xml version="1.0" encoding="utf-8"?>
<ds:datastoreItem xmlns:ds="http://schemas.openxmlformats.org/officeDocument/2006/customXml" ds:itemID="{342CACF2-8741-4A08-A825-36FE96362EE7}">
  <ds:schemaRefs>
    <ds:schemaRef ds:uri="sas.reportstate"/>
  </ds:schemaRefs>
</ds:datastoreItem>
</file>

<file path=customXml/itemProps14.xml><?xml version="1.0" encoding="utf-8"?>
<ds:datastoreItem xmlns:ds="http://schemas.openxmlformats.org/officeDocument/2006/customXml" ds:itemID="{834B2A3A-81CE-4E07-BF5F-455520875012}">
  <ds:schemaRefs>
    <ds:schemaRef ds:uri="sas.reportstate"/>
  </ds:schemaRefs>
</ds:datastoreItem>
</file>

<file path=customXml/itemProps15.xml><?xml version="1.0" encoding="utf-8"?>
<ds:datastoreItem xmlns:ds="http://schemas.openxmlformats.org/officeDocument/2006/customXml" ds:itemID="{262C0302-3824-4F4D-90DF-6B6E0AB57D3B}">
  <ds:schemaRefs>
    <ds:schemaRef ds:uri="sas.reportstate"/>
  </ds:schemaRefs>
</ds:datastoreItem>
</file>

<file path=customXml/itemProps16.xml><?xml version="1.0" encoding="utf-8"?>
<ds:datastoreItem xmlns:ds="http://schemas.openxmlformats.org/officeDocument/2006/customXml" ds:itemID="{22850029-4E51-4924-80FF-52876DFDD3CF}">
  <ds:schemaRefs>
    <ds:schemaRef ds:uri="sas.reportstate"/>
  </ds:schemaRefs>
</ds:datastoreItem>
</file>

<file path=customXml/itemProps17.xml><?xml version="1.0" encoding="utf-8"?>
<ds:datastoreItem xmlns:ds="http://schemas.openxmlformats.org/officeDocument/2006/customXml" ds:itemID="{C8485104-5CDC-4C45-978D-A510D5977A60}">
  <ds:schemaRefs>
    <ds:schemaRef ds:uri="sas.reportstate"/>
  </ds:schemaRefs>
</ds:datastoreItem>
</file>

<file path=customXml/itemProps18.xml><?xml version="1.0" encoding="utf-8"?>
<ds:datastoreItem xmlns:ds="http://schemas.openxmlformats.org/officeDocument/2006/customXml" ds:itemID="{AD16DC87-4036-4B41-A955-A3AE68CBFC4F}">
  <ds:schemaRefs>
    <ds:schemaRef ds:uri="sas.reportstate"/>
  </ds:schemaRefs>
</ds:datastoreItem>
</file>

<file path=customXml/itemProps19.xml><?xml version="1.0" encoding="utf-8"?>
<ds:datastoreItem xmlns:ds="http://schemas.openxmlformats.org/officeDocument/2006/customXml" ds:itemID="{5CBE30D0-3433-4056-8201-999829548CAF}">
  <ds:schemaRefs>
    <ds:schemaRef ds:uri="sas.reportstate"/>
  </ds:schemaRefs>
</ds:datastoreItem>
</file>

<file path=customXml/itemProps2.xml><?xml version="1.0" encoding="utf-8"?>
<ds:datastoreItem xmlns:ds="http://schemas.openxmlformats.org/officeDocument/2006/customXml" ds:itemID="{5AFC77B8-F2FB-43D4-A36B-7075B8B5C094}">
  <ds:schemaRefs>
    <ds:schemaRef ds:uri="sas.reportstate"/>
  </ds:schemaRefs>
</ds:datastoreItem>
</file>

<file path=customXml/itemProps20.xml><?xml version="1.0" encoding="utf-8"?>
<ds:datastoreItem xmlns:ds="http://schemas.openxmlformats.org/officeDocument/2006/customXml" ds:itemID="{80B4B31F-4265-46D2-A5F8-7E6084AE7D77}">
  <ds:schemaRefs>
    <ds:schemaRef ds:uri="sas.reportstate"/>
  </ds:schemaRefs>
</ds:datastoreItem>
</file>

<file path=customXml/itemProps21.xml><?xml version="1.0" encoding="utf-8"?>
<ds:datastoreItem xmlns:ds="http://schemas.openxmlformats.org/officeDocument/2006/customXml" ds:itemID="{743591E7-1A54-466C-8395-FBD731C34A57}">
  <ds:schemaRefs>
    <ds:schemaRef ds:uri="sas.reportstate"/>
  </ds:schemaRefs>
</ds:datastoreItem>
</file>

<file path=customXml/itemProps22.xml><?xml version="1.0" encoding="utf-8"?>
<ds:datastoreItem xmlns:ds="http://schemas.openxmlformats.org/officeDocument/2006/customXml" ds:itemID="{9DCAB5C3-FC61-4B2C-81A3-3DCADD84F592}">
  <ds:schemaRefs>
    <ds:schemaRef ds:uri="sas.reportstate"/>
  </ds:schemaRefs>
</ds:datastoreItem>
</file>

<file path=customXml/itemProps23.xml><?xml version="1.0" encoding="utf-8"?>
<ds:datastoreItem xmlns:ds="http://schemas.openxmlformats.org/officeDocument/2006/customXml" ds:itemID="{5BCF077A-1B73-435A-93CF-8CA48CF7864A}">
  <ds:schemaRefs>
    <ds:schemaRef ds:uri="sas.reportstate"/>
  </ds:schemaRefs>
</ds:datastoreItem>
</file>

<file path=customXml/itemProps24.xml><?xml version="1.0" encoding="utf-8"?>
<ds:datastoreItem xmlns:ds="http://schemas.openxmlformats.org/officeDocument/2006/customXml" ds:itemID="{488F5996-C80C-478F-BD60-6B442F31BA5B}">
  <ds:schemaRefs>
    <ds:schemaRef ds:uri="sas.reportstate"/>
  </ds:schemaRefs>
</ds:datastoreItem>
</file>

<file path=customXml/itemProps25.xml><?xml version="1.0" encoding="utf-8"?>
<ds:datastoreItem xmlns:ds="http://schemas.openxmlformats.org/officeDocument/2006/customXml" ds:itemID="{54B4E435-6924-4712-B222-805B3E056B06}">
  <ds:schemaRefs>
    <ds:schemaRef ds:uri="sas.reportstate"/>
  </ds:schemaRefs>
</ds:datastoreItem>
</file>

<file path=customXml/itemProps26.xml><?xml version="1.0" encoding="utf-8"?>
<ds:datastoreItem xmlns:ds="http://schemas.openxmlformats.org/officeDocument/2006/customXml" ds:itemID="{CD2097F8-5A50-4009-848A-5E3EBFDE5A78}">
  <ds:schemaRefs>
    <ds:schemaRef ds:uri="sas.reportstate"/>
  </ds:schemaRefs>
</ds:datastoreItem>
</file>

<file path=customXml/itemProps27.xml><?xml version="1.0" encoding="utf-8"?>
<ds:datastoreItem xmlns:ds="http://schemas.openxmlformats.org/officeDocument/2006/customXml" ds:itemID="{8F50A4A2-CB4A-4737-A1AA-5254ACC8A2F8}">
  <ds:schemaRefs>
    <ds:schemaRef ds:uri="sas.reportstate"/>
  </ds:schemaRefs>
</ds:datastoreItem>
</file>

<file path=customXml/itemProps28.xml><?xml version="1.0" encoding="utf-8"?>
<ds:datastoreItem xmlns:ds="http://schemas.openxmlformats.org/officeDocument/2006/customXml" ds:itemID="{B7FDA718-B28F-4D08-BDDC-2A777300DBDD}">
  <ds:schemaRefs>
    <ds:schemaRef ds:uri="sas.reportstate"/>
  </ds:schemaRefs>
</ds:datastoreItem>
</file>

<file path=customXml/itemProps29.xml><?xml version="1.0" encoding="utf-8"?>
<ds:datastoreItem xmlns:ds="http://schemas.openxmlformats.org/officeDocument/2006/customXml" ds:itemID="{8F0B657F-30D7-46FA-B98C-4221A8837BDF}">
  <ds:schemaRefs>
    <ds:schemaRef ds:uri="sas.reportstate"/>
  </ds:schemaRefs>
</ds:datastoreItem>
</file>

<file path=customXml/itemProps3.xml><?xml version="1.0" encoding="utf-8"?>
<ds:datastoreItem xmlns:ds="http://schemas.openxmlformats.org/officeDocument/2006/customXml" ds:itemID="{5C4B8652-7E31-4714-9537-5166BD1B4B97}">
  <ds:schemaRefs>
    <ds:schemaRef ds:uri="sas.reportstate"/>
  </ds:schemaRefs>
</ds:datastoreItem>
</file>

<file path=customXml/itemProps30.xml><?xml version="1.0" encoding="utf-8"?>
<ds:datastoreItem xmlns:ds="http://schemas.openxmlformats.org/officeDocument/2006/customXml" ds:itemID="{D1E5DFBE-117A-4A60-A546-060A53923D88}">
  <ds:schemaRefs>
    <ds:schemaRef ds:uri="sas.reportstate"/>
  </ds:schemaRefs>
</ds:datastoreItem>
</file>

<file path=customXml/itemProps31.xml><?xml version="1.0" encoding="utf-8"?>
<ds:datastoreItem xmlns:ds="http://schemas.openxmlformats.org/officeDocument/2006/customXml" ds:itemID="{3CCD5343-D723-423B-BC6F-81756B4296A3}">
  <ds:schemaRefs>
    <ds:schemaRef ds:uri="sas.reportstate"/>
  </ds:schemaRefs>
</ds:datastoreItem>
</file>

<file path=customXml/itemProps32.xml><?xml version="1.0" encoding="utf-8"?>
<ds:datastoreItem xmlns:ds="http://schemas.openxmlformats.org/officeDocument/2006/customXml" ds:itemID="{DBFAAA11-127C-4A93-890D-65B1FB7797F6}">
  <ds:schemaRefs>
    <ds:schemaRef ds:uri="sas.reportstate"/>
  </ds:schemaRefs>
</ds:datastoreItem>
</file>

<file path=customXml/itemProps33.xml><?xml version="1.0" encoding="utf-8"?>
<ds:datastoreItem xmlns:ds="http://schemas.openxmlformats.org/officeDocument/2006/customXml" ds:itemID="{7349291A-6388-4B52-9140-DA00764E3B1C}">
  <ds:schemaRefs>
    <ds:schemaRef ds:uri="sas.reportstate"/>
  </ds:schemaRefs>
</ds:datastoreItem>
</file>

<file path=customXml/itemProps34.xml><?xml version="1.0" encoding="utf-8"?>
<ds:datastoreItem xmlns:ds="http://schemas.openxmlformats.org/officeDocument/2006/customXml" ds:itemID="{0130447A-2137-4D5A-B648-D0CFE26D18D1}">
  <ds:schemaRefs>
    <ds:schemaRef ds:uri="sas.reportstate"/>
  </ds:schemaRefs>
</ds:datastoreItem>
</file>

<file path=customXml/itemProps35.xml><?xml version="1.0" encoding="utf-8"?>
<ds:datastoreItem xmlns:ds="http://schemas.openxmlformats.org/officeDocument/2006/customXml" ds:itemID="{ECB68E32-9331-47E8-B2F2-476DC4C98843}">
  <ds:schemaRefs>
    <ds:schemaRef ds:uri="sas.reportstate"/>
  </ds:schemaRefs>
</ds:datastoreItem>
</file>

<file path=customXml/itemProps36.xml><?xml version="1.0" encoding="utf-8"?>
<ds:datastoreItem xmlns:ds="http://schemas.openxmlformats.org/officeDocument/2006/customXml" ds:itemID="{F8BACDFE-800B-49B0-885A-A60FD650AA60}">
  <ds:schemaRefs>
    <ds:schemaRef ds:uri="sas.reportstate"/>
  </ds:schemaRefs>
</ds:datastoreItem>
</file>

<file path=customXml/itemProps37.xml><?xml version="1.0" encoding="utf-8"?>
<ds:datastoreItem xmlns:ds="http://schemas.openxmlformats.org/officeDocument/2006/customXml" ds:itemID="{8D8ED311-4D15-4F33-9CD8-0F1A88665D7D}">
  <ds:schemaRefs>
    <ds:schemaRef ds:uri="sas.reportstate"/>
  </ds:schemaRefs>
</ds:datastoreItem>
</file>

<file path=customXml/itemProps38.xml><?xml version="1.0" encoding="utf-8"?>
<ds:datastoreItem xmlns:ds="http://schemas.openxmlformats.org/officeDocument/2006/customXml" ds:itemID="{12FD6FE1-7F65-4CDE-AB8F-EE7EC548522A}">
  <ds:schemaRefs>
    <ds:schemaRef ds:uri="sas.reportstate"/>
  </ds:schemaRefs>
</ds:datastoreItem>
</file>

<file path=customXml/itemProps39.xml><?xml version="1.0" encoding="utf-8"?>
<ds:datastoreItem xmlns:ds="http://schemas.openxmlformats.org/officeDocument/2006/customXml" ds:itemID="{D0CD17BE-3718-4991-B718-EC9DF4FC1A47}">
  <ds:schemaRefs>
    <ds:schemaRef ds:uri="sas.reportstate"/>
  </ds:schemaRefs>
</ds:datastoreItem>
</file>

<file path=customXml/itemProps4.xml><?xml version="1.0" encoding="utf-8"?>
<ds:datastoreItem xmlns:ds="http://schemas.openxmlformats.org/officeDocument/2006/customXml" ds:itemID="{F330E007-27FD-4F2F-B691-A63F300562B4}">
  <ds:schemaRefs>
    <ds:schemaRef ds:uri="sas.reportstate"/>
  </ds:schemaRefs>
</ds:datastoreItem>
</file>

<file path=customXml/itemProps40.xml><?xml version="1.0" encoding="utf-8"?>
<ds:datastoreItem xmlns:ds="http://schemas.openxmlformats.org/officeDocument/2006/customXml" ds:itemID="{304829FB-183A-4278-854E-D103477BE8D9}">
  <ds:schemaRefs>
    <ds:schemaRef ds:uri="sas.reportstate"/>
  </ds:schemaRefs>
</ds:datastoreItem>
</file>

<file path=customXml/itemProps41.xml><?xml version="1.0" encoding="utf-8"?>
<ds:datastoreItem xmlns:ds="http://schemas.openxmlformats.org/officeDocument/2006/customXml" ds:itemID="{FF58D155-AEF9-4952-95F3-F6C46F272927}">
  <ds:schemaRefs>
    <ds:schemaRef ds:uri="sas.reportstate"/>
  </ds:schemaRefs>
</ds:datastoreItem>
</file>

<file path=customXml/itemProps42.xml><?xml version="1.0" encoding="utf-8"?>
<ds:datastoreItem xmlns:ds="http://schemas.openxmlformats.org/officeDocument/2006/customXml" ds:itemID="{6207BEE4-540A-4A86-A0BA-B0E3F2CF8449}">
  <ds:schemaRefs>
    <ds:schemaRef ds:uri="sas.reportstate"/>
  </ds:schemaRefs>
</ds:datastoreItem>
</file>

<file path=customXml/itemProps43.xml><?xml version="1.0" encoding="utf-8"?>
<ds:datastoreItem xmlns:ds="http://schemas.openxmlformats.org/officeDocument/2006/customXml" ds:itemID="{685DC887-2BA6-497D-81AB-DF13DBD012DD}">
  <ds:schemaRefs>
    <ds:schemaRef ds:uri="sas.reportstate"/>
  </ds:schemaRefs>
</ds:datastoreItem>
</file>

<file path=customXml/itemProps44.xml><?xml version="1.0" encoding="utf-8"?>
<ds:datastoreItem xmlns:ds="http://schemas.openxmlformats.org/officeDocument/2006/customXml" ds:itemID="{CB9755EF-E894-4C16-98EF-74D9477C8767}">
  <ds:schemaRefs>
    <ds:schemaRef ds:uri="sas.reportstate"/>
  </ds:schemaRefs>
</ds:datastoreItem>
</file>

<file path=customXml/itemProps45.xml><?xml version="1.0" encoding="utf-8"?>
<ds:datastoreItem xmlns:ds="http://schemas.openxmlformats.org/officeDocument/2006/customXml" ds:itemID="{098FD18D-960F-4B78-A7DC-6E61473CEB04}">
  <ds:schemaRefs>
    <ds:schemaRef ds:uri="sas.reportstate"/>
  </ds:schemaRefs>
</ds:datastoreItem>
</file>

<file path=customXml/itemProps46.xml><?xml version="1.0" encoding="utf-8"?>
<ds:datastoreItem xmlns:ds="http://schemas.openxmlformats.org/officeDocument/2006/customXml" ds:itemID="{3986CBA8-5080-41FD-BFA0-A7C9167568A6}">
  <ds:schemaRefs>
    <ds:schemaRef ds:uri="sas.reportstate"/>
  </ds:schemaRefs>
</ds:datastoreItem>
</file>

<file path=customXml/itemProps47.xml><?xml version="1.0" encoding="utf-8"?>
<ds:datastoreItem xmlns:ds="http://schemas.openxmlformats.org/officeDocument/2006/customXml" ds:itemID="{DF41E774-BDCC-461B-9D74-C70F2DED4A44}">
  <ds:schemaRefs>
    <ds:schemaRef ds:uri="sas.reportstate"/>
  </ds:schemaRefs>
</ds:datastoreItem>
</file>

<file path=customXml/itemProps48.xml><?xml version="1.0" encoding="utf-8"?>
<ds:datastoreItem xmlns:ds="http://schemas.openxmlformats.org/officeDocument/2006/customXml" ds:itemID="{460F35D9-E816-40F8-82F0-4361E964CC8C}">
  <ds:schemaRefs>
    <ds:schemaRef ds:uri="sas.reportstate"/>
  </ds:schemaRefs>
</ds:datastoreItem>
</file>

<file path=customXml/itemProps49.xml><?xml version="1.0" encoding="utf-8"?>
<ds:datastoreItem xmlns:ds="http://schemas.openxmlformats.org/officeDocument/2006/customXml" ds:itemID="{FD2A8C02-2489-4CD3-A195-902E0241031F}">
  <ds:schemaRefs>
    <ds:schemaRef ds:uri="sas.reportstate"/>
  </ds:schemaRefs>
</ds:datastoreItem>
</file>

<file path=customXml/itemProps5.xml><?xml version="1.0" encoding="utf-8"?>
<ds:datastoreItem xmlns:ds="http://schemas.openxmlformats.org/officeDocument/2006/customXml" ds:itemID="{D02AE979-B3C7-45BA-8934-BF389FA8AF8A}">
  <ds:schemaRefs>
    <ds:schemaRef ds:uri="sas.reportstate"/>
  </ds:schemaRefs>
</ds:datastoreItem>
</file>

<file path=customXml/itemProps50.xml><?xml version="1.0" encoding="utf-8"?>
<ds:datastoreItem xmlns:ds="http://schemas.openxmlformats.org/officeDocument/2006/customXml" ds:itemID="{9E286B75-5E79-4CA5-A98D-87C0841BC45E}">
  <ds:schemaRefs>
    <ds:schemaRef ds:uri="sas.reportstate"/>
  </ds:schemaRefs>
</ds:datastoreItem>
</file>

<file path=customXml/itemProps51.xml><?xml version="1.0" encoding="utf-8"?>
<ds:datastoreItem xmlns:ds="http://schemas.openxmlformats.org/officeDocument/2006/customXml" ds:itemID="{5F159EFE-EA8B-44C1-95E4-37E61F060F41}">
  <ds:schemaRefs>
    <ds:schemaRef ds:uri="sas.reportstate"/>
  </ds:schemaRefs>
</ds:datastoreItem>
</file>

<file path=customXml/itemProps52.xml><?xml version="1.0" encoding="utf-8"?>
<ds:datastoreItem xmlns:ds="http://schemas.openxmlformats.org/officeDocument/2006/customXml" ds:itemID="{B9A7DA2C-F523-4749-9D35-EB3DAA101D59}">
  <ds:schemaRefs>
    <ds:schemaRef ds:uri="sas.reportstate"/>
  </ds:schemaRefs>
</ds:datastoreItem>
</file>

<file path=customXml/itemProps53.xml><?xml version="1.0" encoding="utf-8"?>
<ds:datastoreItem xmlns:ds="http://schemas.openxmlformats.org/officeDocument/2006/customXml" ds:itemID="{AA2D79D7-8616-496F-918E-B3EEB8D22C7F}">
  <ds:schemaRefs>
    <ds:schemaRef ds:uri="sas.reportstate"/>
  </ds:schemaRefs>
</ds:datastoreItem>
</file>

<file path=customXml/itemProps54.xml><?xml version="1.0" encoding="utf-8"?>
<ds:datastoreItem xmlns:ds="http://schemas.openxmlformats.org/officeDocument/2006/customXml" ds:itemID="{F353FD86-4DEF-4E29-9A26-B562DF84A5EA}">
  <ds:schemaRefs>
    <ds:schemaRef ds:uri="sas.reportstate"/>
  </ds:schemaRefs>
</ds:datastoreItem>
</file>

<file path=customXml/itemProps55.xml><?xml version="1.0" encoding="utf-8"?>
<ds:datastoreItem xmlns:ds="http://schemas.openxmlformats.org/officeDocument/2006/customXml" ds:itemID="{04098FD4-B500-4ADD-A0AA-D7F7C83E09A8}">
  <ds:schemaRefs>
    <ds:schemaRef ds:uri="sas.reportstate"/>
  </ds:schemaRefs>
</ds:datastoreItem>
</file>

<file path=customXml/itemProps56.xml><?xml version="1.0" encoding="utf-8"?>
<ds:datastoreItem xmlns:ds="http://schemas.openxmlformats.org/officeDocument/2006/customXml" ds:itemID="{FD4D4FF3-7DE4-466D-B27B-09268D23DC32}">
  <ds:schemaRefs>
    <ds:schemaRef ds:uri="sas.reportstate"/>
  </ds:schemaRefs>
</ds:datastoreItem>
</file>

<file path=customXml/itemProps57.xml><?xml version="1.0" encoding="utf-8"?>
<ds:datastoreItem xmlns:ds="http://schemas.openxmlformats.org/officeDocument/2006/customXml" ds:itemID="{65F1CE07-FD89-45B3-ACA9-4BAC184F2BF9}">
  <ds:schemaRefs>
    <ds:schemaRef ds:uri="sas.reportstate"/>
  </ds:schemaRefs>
</ds:datastoreItem>
</file>

<file path=customXml/itemProps58.xml><?xml version="1.0" encoding="utf-8"?>
<ds:datastoreItem xmlns:ds="http://schemas.openxmlformats.org/officeDocument/2006/customXml" ds:itemID="{B52387CC-F263-44A6-9114-C06CA133ACBC}">
  <ds:schemaRefs>
    <ds:schemaRef ds:uri="sas.reportstate"/>
  </ds:schemaRefs>
</ds:datastoreItem>
</file>

<file path=customXml/itemProps59.xml><?xml version="1.0" encoding="utf-8"?>
<ds:datastoreItem xmlns:ds="http://schemas.openxmlformats.org/officeDocument/2006/customXml" ds:itemID="{21B47211-D1C8-466B-9485-14C3124BF147}">
  <ds:schemaRefs>
    <ds:schemaRef ds:uri="sas.reportstate"/>
  </ds:schemaRefs>
</ds:datastoreItem>
</file>

<file path=customXml/itemProps6.xml><?xml version="1.0" encoding="utf-8"?>
<ds:datastoreItem xmlns:ds="http://schemas.openxmlformats.org/officeDocument/2006/customXml" ds:itemID="{14440E4E-66B3-42D7-BB37-F41B6B26F46C}">
  <ds:schemaRefs>
    <ds:schemaRef ds:uri="sas.reportstate"/>
  </ds:schemaRefs>
</ds:datastoreItem>
</file>

<file path=customXml/itemProps60.xml><?xml version="1.0" encoding="utf-8"?>
<ds:datastoreItem xmlns:ds="http://schemas.openxmlformats.org/officeDocument/2006/customXml" ds:itemID="{7D398F97-74D3-49BE-BA29-F4A84694B58C}">
  <ds:schemaRefs>
    <ds:schemaRef ds:uri="sas.reportstate"/>
  </ds:schemaRefs>
</ds:datastoreItem>
</file>

<file path=customXml/itemProps61.xml><?xml version="1.0" encoding="utf-8"?>
<ds:datastoreItem xmlns:ds="http://schemas.openxmlformats.org/officeDocument/2006/customXml" ds:itemID="{5C36A70C-4822-4E8A-A19C-398DC755B657}">
  <ds:schemaRefs>
    <ds:schemaRef ds:uri="sas.reportstate"/>
  </ds:schemaRefs>
</ds:datastoreItem>
</file>

<file path=customXml/itemProps62.xml><?xml version="1.0" encoding="utf-8"?>
<ds:datastoreItem xmlns:ds="http://schemas.openxmlformats.org/officeDocument/2006/customXml" ds:itemID="{84699EF4-CC0C-41C8-921B-25E060D42828}">
  <ds:schemaRefs>
    <ds:schemaRef ds:uri="sas.reportstate"/>
  </ds:schemaRefs>
</ds:datastoreItem>
</file>

<file path=customXml/itemProps63.xml><?xml version="1.0" encoding="utf-8"?>
<ds:datastoreItem xmlns:ds="http://schemas.openxmlformats.org/officeDocument/2006/customXml" ds:itemID="{FB155987-5DFF-4A56-A46D-7F38B7D46D4D}">
  <ds:schemaRefs>
    <ds:schemaRef ds:uri="sas.reportstate"/>
  </ds:schemaRefs>
</ds:datastoreItem>
</file>

<file path=customXml/itemProps64.xml><?xml version="1.0" encoding="utf-8"?>
<ds:datastoreItem xmlns:ds="http://schemas.openxmlformats.org/officeDocument/2006/customXml" ds:itemID="{1EF5A6DA-A4D1-47E1-AA68-BC5DC9866EC7}">
  <ds:schemaRefs>
    <ds:schemaRef ds:uri="sas.reportstate"/>
  </ds:schemaRefs>
</ds:datastoreItem>
</file>

<file path=customXml/itemProps65.xml><?xml version="1.0" encoding="utf-8"?>
<ds:datastoreItem xmlns:ds="http://schemas.openxmlformats.org/officeDocument/2006/customXml" ds:itemID="{BFB6D5D9-EE7F-42E6-B8DF-135534E2E417}">
  <ds:schemaRefs>
    <ds:schemaRef ds:uri="sas.reportstate"/>
  </ds:schemaRefs>
</ds:datastoreItem>
</file>

<file path=customXml/itemProps66.xml><?xml version="1.0" encoding="utf-8"?>
<ds:datastoreItem xmlns:ds="http://schemas.openxmlformats.org/officeDocument/2006/customXml" ds:itemID="{199B942D-D2B6-466F-B668-80EFFC2420B2}">
  <ds:schemaRefs>
    <ds:schemaRef ds:uri="sas.reportstate"/>
  </ds:schemaRefs>
</ds:datastoreItem>
</file>

<file path=customXml/itemProps67.xml><?xml version="1.0" encoding="utf-8"?>
<ds:datastoreItem xmlns:ds="http://schemas.openxmlformats.org/officeDocument/2006/customXml" ds:itemID="{22134035-228B-499E-8D3E-8F5092106367}">
  <ds:schemaRefs>
    <ds:schemaRef ds:uri="sas.reportstate"/>
  </ds:schemaRefs>
</ds:datastoreItem>
</file>

<file path=customXml/itemProps68.xml><?xml version="1.0" encoding="utf-8"?>
<ds:datastoreItem xmlns:ds="http://schemas.openxmlformats.org/officeDocument/2006/customXml" ds:itemID="{1F0FFD5F-A405-461E-93FD-FD39ED40A35A}">
  <ds:schemaRefs>
    <ds:schemaRef ds:uri="sas.reportstate"/>
  </ds:schemaRefs>
</ds:datastoreItem>
</file>

<file path=customXml/itemProps69.xml><?xml version="1.0" encoding="utf-8"?>
<ds:datastoreItem xmlns:ds="http://schemas.openxmlformats.org/officeDocument/2006/customXml" ds:itemID="{7EF79A9B-3706-452E-8690-C12D072ED123}">
  <ds:schemaRefs>
    <ds:schemaRef ds:uri="sas.reportstate"/>
  </ds:schemaRefs>
</ds:datastoreItem>
</file>

<file path=customXml/itemProps7.xml><?xml version="1.0" encoding="utf-8"?>
<ds:datastoreItem xmlns:ds="http://schemas.openxmlformats.org/officeDocument/2006/customXml" ds:itemID="{5EF62FB7-4E6D-4F07-BA17-85EF49236B82}">
  <ds:schemaRefs>
    <ds:schemaRef ds:uri="sas.reportstate"/>
  </ds:schemaRefs>
</ds:datastoreItem>
</file>

<file path=customXml/itemProps70.xml><?xml version="1.0" encoding="utf-8"?>
<ds:datastoreItem xmlns:ds="http://schemas.openxmlformats.org/officeDocument/2006/customXml" ds:itemID="{BC426AB3-2B49-49DC-A036-C6045F5B5C09}">
  <ds:schemaRefs>
    <ds:schemaRef ds:uri="sas.reportstate"/>
  </ds:schemaRefs>
</ds:datastoreItem>
</file>

<file path=customXml/itemProps71.xml><?xml version="1.0" encoding="utf-8"?>
<ds:datastoreItem xmlns:ds="http://schemas.openxmlformats.org/officeDocument/2006/customXml" ds:itemID="{715C8F19-2E9B-4793-A6AE-715F7008AC9B}">
  <ds:schemaRefs>
    <ds:schemaRef ds:uri="sas.reportstate"/>
  </ds:schemaRefs>
</ds:datastoreItem>
</file>

<file path=customXml/itemProps72.xml><?xml version="1.0" encoding="utf-8"?>
<ds:datastoreItem xmlns:ds="http://schemas.openxmlformats.org/officeDocument/2006/customXml" ds:itemID="{74BB79EF-06F7-4B1A-A152-9ED736F1720B}">
  <ds:schemaRefs>
    <ds:schemaRef ds:uri="sas.reportstate"/>
  </ds:schemaRefs>
</ds:datastoreItem>
</file>

<file path=customXml/itemProps73.xml><?xml version="1.0" encoding="utf-8"?>
<ds:datastoreItem xmlns:ds="http://schemas.openxmlformats.org/officeDocument/2006/customXml" ds:itemID="{3D0C0B03-AAD7-4F0A-84FE-1280B2417ADE}">
  <ds:schemaRefs>
    <ds:schemaRef ds:uri="sas.reportstate"/>
  </ds:schemaRefs>
</ds:datastoreItem>
</file>

<file path=customXml/itemProps74.xml><?xml version="1.0" encoding="utf-8"?>
<ds:datastoreItem xmlns:ds="http://schemas.openxmlformats.org/officeDocument/2006/customXml" ds:itemID="{B69950A4-2835-4C58-8C39-C200B2A6A8F0}">
  <ds:schemaRefs>
    <ds:schemaRef ds:uri="sas.reportstate"/>
  </ds:schemaRefs>
</ds:datastoreItem>
</file>

<file path=customXml/itemProps75.xml><?xml version="1.0" encoding="utf-8"?>
<ds:datastoreItem xmlns:ds="http://schemas.openxmlformats.org/officeDocument/2006/customXml" ds:itemID="{00A2322F-7AC2-4F0D-85AE-CFC7108584D1}">
  <ds:schemaRefs>
    <ds:schemaRef ds:uri="sas.reportstate"/>
  </ds:schemaRefs>
</ds:datastoreItem>
</file>

<file path=customXml/itemProps76.xml><?xml version="1.0" encoding="utf-8"?>
<ds:datastoreItem xmlns:ds="http://schemas.openxmlformats.org/officeDocument/2006/customXml" ds:itemID="{CE5D98AD-59D6-46D4-A537-97580961294D}">
  <ds:schemaRefs>
    <ds:schemaRef ds:uri="sas.reportstate"/>
  </ds:schemaRefs>
</ds:datastoreItem>
</file>

<file path=customXml/itemProps77.xml><?xml version="1.0" encoding="utf-8"?>
<ds:datastoreItem xmlns:ds="http://schemas.openxmlformats.org/officeDocument/2006/customXml" ds:itemID="{BF0B4689-F5B4-4C9A-864E-94B3C2E82577}">
  <ds:schemaRefs>
    <ds:schemaRef ds:uri="sas.reportstate"/>
  </ds:schemaRefs>
</ds:datastoreItem>
</file>

<file path=customXml/itemProps78.xml><?xml version="1.0" encoding="utf-8"?>
<ds:datastoreItem xmlns:ds="http://schemas.openxmlformats.org/officeDocument/2006/customXml" ds:itemID="{88A99896-1098-44DC-8B8F-12829E2BEBBB}">
  <ds:schemaRefs>
    <ds:schemaRef ds:uri="sas.reportstate"/>
  </ds:schemaRefs>
</ds:datastoreItem>
</file>

<file path=customXml/itemProps79.xml><?xml version="1.0" encoding="utf-8"?>
<ds:datastoreItem xmlns:ds="http://schemas.openxmlformats.org/officeDocument/2006/customXml" ds:itemID="{2FE37C46-4117-4D92-98B4-7C4B9A2493A2}">
  <ds:schemaRefs>
    <ds:schemaRef ds:uri="sas.reportstate"/>
  </ds:schemaRefs>
</ds:datastoreItem>
</file>

<file path=customXml/itemProps8.xml><?xml version="1.0" encoding="utf-8"?>
<ds:datastoreItem xmlns:ds="http://schemas.openxmlformats.org/officeDocument/2006/customXml" ds:itemID="{831DF4FF-3DC4-4243-8B71-CC1852350DF7}">
  <ds:schemaRefs>
    <ds:schemaRef ds:uri="sas.reportstate"/>
  </ds:schemaRefs>
</ds:datastoreItem>
</file>

<file path=customXml/itemProps80.xml><?xml version="1.0" encoding="utf-8"?>
<ds:datastoreItem xmlns:ds="http://schemas.openxmlformats.org/officeDocument/2006/customXml" ds:itemID="{EEC226C7-EDEA-46C1-8A3D-5AD4254C61C8}">
  <ds:schemaRefs>
    <ds:schemaRef ds:uri="sas.reportstate"/>
  </ds:schemaRefs>
</ds:datastoreItem>
</file>

<file path=customXml/itemProps81.xml><?xml version="1.0" encoding="utf-8"?>
<ds:datastoreItem xmlns:ds="http://schemas.openxmlformats.org/officeDocument/2006/customXml" ds:itemID="{86E0A5DB-2DCD-483A-B932-5FA1AAD8D93D}">
  <ds:schemaRefs>
    <ds:schemaRef ds:uri="sas.reportstate"/>
  </ds:schemaRefs>
</ds:datastoreItem>
</file>

<file path=customXml/itemProps82.xml><?xml version="1.0" encoding="utf-8"?>
<ds:datastoreItem xmlns:ds="http://schemas.openxmlformats.org/officeDocument/2006/customXml" ds:itemID="{F1EC1067-EEC5-4107-A29E-33C580A49174}">
  <ds:schemaRefs>
    <ds:schemaRef ds:uri="sas.reportstate"/>
  </ds:schemaRefs>
</ds:datastoreItem>
</file>

<file path=customXml/itemProps83.xml><?xml version="1.0" encoding="utf-8"?>
<ds:datastoreItem xmlns:ds="http://schemas.openxmlformats.org/officeDocument/2006/customXml" ds:itemID="{614B0666-24F8-45F5-85F6-C2D53EB901A9}">
  <ds:schemaRefs>
    <ds:schemaRef ds:uri="sas.reportstate"/>
  </ds:schemaRefs>
</ds:datastoreItem>
</file>

<file path=customXml/itemProps84.xml><?xml version="1.0" encoding="utf-8"?>
<ds:datastoreItem xmlns:ds="http://schemas.openxmlformats.org/officeDocument/2006/customXml" ds:itemID="{436AC4E7-7FA1-43EE-8D36-00B1C4D9BA45}">
  <ds:schemaRefs>
    <ds:schemaRef ds:uri="sas.reportstate"/>
  </ds:schemaRefs>
</ds:datastoreItem>
</file>

<file path=customXml/itemProps85.xml><?xml version="1.0" encoding="utf-8"?>
<ds:datastoreItem xmlns:ds="http://schemas.openxmlformats.org/officeDocument/2006/customXml" ds:itemID="{7BE7E2DD-5967-4E76-BA00-0EDF6B5CEE90}">
  <ds:schemaRefs>
    <ds:schemaRef ds:uri="sas.reportstate"/>
  </ds:schemaRefs>
</ds:datastoreItem>
</file>

<file path=customXml/itemProps86.xml><?xml version="1.0" encoding="utf-8"?>
<ds:datastoreItem xmlns:ds="http://schemas.openxmlformats.org/officeDocument/2006/customXml" ds:itemID="{8BE2EBBE-2617-4FA3-BBD0-E22975C0DD35}">
  <ds:schemaRefs>
    <ds:schemaRef ds:uri="sas.reportstate"/>
  </ds:schemaRefs>
</ds:datastoreItem>
</file>

<file path=customXml/itemProps87.xml><?xml version="1.0" encoding="utf-8"?>
<ds:datastoreItem xmlns:ds="http://schemas.openxmlformats.org/officeDocument/2006/customXml" ds:itemID="{433AE284-05A7-4877-BDA3-4EC126DC1287}">
  <ds:schemaRefs>
    <ds:schemaRef ds:uri="sas.reportstate"/>
  </ds:schemaRefs>
</ds:datastoreItem>
</file>

<file path=customXml/itemProps88.xml><?xml version="1.0" encoding="utf-8"?>
<ds:datastoreItem xmlns:ds="http://schemas.openxmlformats.org/officeDocument/2006/customXml" ds:itemID="{CD69C478-D870-4F32-BDC9-35372EB4FE12}">
  <ds:schemaRefs>
    <ds:schemaRef ds:uri="sas.reportstate"/>
  </ds:schemaRefs>
</ds:datastoreItem>
</file>

<file path=customXml/itemProps89.xml><?xml version="1.0" encoding="utf-8"?>
<ds:datastoreItem xmlns:ds="http://schemas.openxmlformats.org/officeDocument/2006/customXml" ds:itemID="{5B67E3D8-2B97-4676-8311-0A713F37DA7D}">
  <ds:schemaRefs>
    <ds:schemaRef ds:uri="sas.reportstate"/>
  </ds:schemaRefs>
</ds:datastoreItem>
</file>

<file path=customXml/itemProps9.xml><?xml version="1.0" encoding="utf-8"?>
<ds:datastoreItem xmlns:ds="http://schemas.openxmlformats.org/officeDocument/2006/customXml" ds:itemID="{A8FE1159-2B4C-44EE-9C90-F804FAE5C0E9}">
  <ds:schemaRefs>
    <ds:schemaRef ds:uri="sas.reportstate"/>
  </ds:schemaRefs>
</ds:datastoreItem>
</file>

<file path=customXml/itemProps90.xml><?xml version="1.0" encoding="utf-8"?>
<ds:datastoreItem xmlns:ds="http://schemas.openxmlformats.org/officeDocument/2006/customXml" ds:itemID="{A128A2EB-64DA-48C4-91DD-B3A77A558508}">
  <ds:schemaRefs>
    <ds:schemaRef ds:uri="sas.reportstate"/>
  </ds:schemaRefs>
</ds:datastoreItem>
</file>

<file path=customXml/itemProps91.xml><?xml version="1.0" encoding="utf-8"?>
<ds:datastoreItem xmlns:ds="http://schemas.openxmlformats.org/officeDocument/2006/customXml" ds:itemID="{B2D78159-6F2F-4804-B0B4-798CCFB05A55}">
  <ds:schemaRefs>
    <ds:schemaRef ds:uri="sas.reportstate"/>
  </ds:schemaRefs>
</ds:datastoreItem>
</file>

<file path=customXml/itemProps92.xml><?xml version="1.0" encoding="utf-8"?>
<ds:datastoreItem xmlns:ds="http://schemas.openxmlformats.org/officeDocument/2006/customXml" ds:itemID="{B46C7D1A-157F-45EF-9905-BF5F44C9FEC7}">
  <ds:schemaRefs>
    <ds:schemaRef ds:uri="sas.reportstate"/>
  </ds:schemaRefs>
</ds:datastoreItem>
</file>

<file path=customXml/itemProps93.xml><?xml version="1.0" encoding="utf-8"?>
<ds:datastoreItem xmlns:ds="http://schemas.openxmlformats.org/officeDocument/2006/customXml" ds:itemID="{3E95C46C-28AE-4BBB-B3CF-7E070A5E83A9}">
  <ds:schemaRefs>
    <ds:schemaRef ds:uri="sas.reportstate"/>
  </ds:schemaRefs>
</ds:datastoreItem>
</file>

<file path=customXml/itemProps94.xml><?xml version="1.0" encoding="utf-8"?>
<ds:datastoreItem xmlns:ds="http://schemas.openxmlformats.org/officeDocument/2006/customXml" ds:itemID="{544EA7DA-FBC9-4661-9734-15618629DD56}">
  <ds:schemaRefs>
    <ds:schemaRef ds:uri="sas.reportstate"/>
  </ds:schemaRefs>
</ds:datastoreItem>
</file>

<file path=customXml/itemProps95.xml><?xml version="1.0" encoding="utf-8"?>
<ds:datastoreItem xmlns:ds="http://schemas.openxmlformats.org/officeDocument/2006/customXml" ds:itemID="{C43D0717-CC29-4402-AFB7-83BC10AD4040}">
  <ds:schemaRefs>
    <ds:schemaRef ds:uri="sas.reportstate"/>
  </ds:schemaRefs>
</ds:datastoreItem>
</file>

<file path=customXml/itemProps96.xml><?xml version="1.0" encoding="utf-8"?>
<ds:datastoreItem xmlns:ds="http://schemas.openxmlformats.org/officeDocument/2006/customXml" ds:itemID="{1ADEE0F0-95B5-468C-A5C6-63B0690C0DD4}">
  <ds:schemaRefs>
    <ds:schemaRef ds:uri="sas.reportstate"/>
  </ds:schemaRefs>
</ds:datastoreItem>
</file>

<file path=customXml/itemProps97.xml><?xml version="1.0" encoding="utf-8"?>
<ds:datastoreItem xmlns:ds="http://schemas.openxmlformats.org/officeDocument/2006/customXml" ds:itemID="{E453A42E-0404-4575-A37A-D9DAD0C2E371}">
  <ds:schemaRefs>
    <ds:schemaRef ds:uri="sas.reportstate"/>
  </ds:schemaRefs>
</ds:datastoreItem>
</file>

<file path=customXml/itemProps98.xml><?xml version="1.0" encoding="utf-8"?>
<ds:datastoreItem xmlns:ds="http://schemas.openxmlformats.org/officeDocument/2006/customXml" ds:itemID="{6FA8C7E7-8231-4880-BDB7-44FEC4E7BACF}">
  <ds:schemaRefs>
    <ds:schemaRef ds:uri="sas.reportstate"/>
  </ds:schemaRefs>
</ds:datastoreItem>
</file>

<file path=customXml/itemProps99.xml><?xml version="1.0" encoding="utf-8"?>
<ds:datastoreItem xmlns:ds="http://schemas.openxmlformats.org/officeDocument/2006/customXml" ds:itemID="{E555C4B3-BB57-4C93-BBAE-DB5A27D8B54B}">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HTT General</vt:lpstr>
      <vt:lpstr>B2. HTT Public Sector Assets</vt:lpstr>
      <vt:lpstr>C. HTT Harmonised Glossary</vt:lpstr>
      <vt:lpstr>D. Bond List</vt:lpstr>
      <vt:lpstr>'A. HTT General'!Druckbereich</vt:lpstr>
      <vt:lpstr>'B2. HTT Public Sector Assets'!Druckbereich</vt:lpstr>
      <vt:lpstr>'C. HTT Harmonised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 0783 EH</cp:lastModifiedBy>
  <cp:lastPrinted>2016-05-20T08:25:54Z</cp:lastPrinted>
  <dcterms:created xsi:type="dcterms:W3CDTF">2016-04-21T08:07:20Z</dcterms:created>
  <dcterms:modified xsi:type="dcterms:W3CDTF">2024-01-19T13:42:44Z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2023-01-03T13:04:58Z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dec3a567-a9a7-4773-aac1-f43719fff40d</vt:lpwstr>
  </property>
  <property fmtid="{D5CDD505-2E9C-101B-9397-08002B2CF9AE}" pid="8" name="MSIP_Label_38939b85-7e40-4a1d-91e1-0e84c3b219d7_ContentBits">
    <vt:lpwstr>0</vt:lpwstr>
  </property>
</Properties>
</file>