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3-06\mortgage\"/>
    </mc:Choice>
  </mc:AlternateContent>
  <xr:revisionPtr revIDLastSave="0" documentId="13_ncr:1_{5A47527D-EE35-49AA-9C2E-0034071570E7}" xr6:coauthVersionLast="47" xr6:coauthVersionMax="47" xr10:uidLastSave="{00000000-0000-0000-0000-000000000000}"/>
  <bookViews>
    <workbookView xWindow="-108" yWindow="-108" windowWidth="23256" windowHeight="12576" tabRatio="879" xr2:uid="{00000000-000D-0000-FFFF-FFFF00000000}"/>
  </bookViews>
  <sheets>
    <sheet name="Introduction" sheetId="5" r:id="rId1"/>
    <sheet name="A. HTT General" sheetId="8" r:id="rId2"/>
    <sheet name="B1. HTT Mortgage Assets" sheetId="9" r:id="rId3"/>
    <sheet name="C. HTT Harmonised Glossary" sheetId="12" r:id="rId4"/>
    <sheet name="D. Bond List" sheetId="14" r:id="rId5"/>
  </sheets>
  <definedNames>
    <definedName name="_AMO_ContentDefinition_139883128" hidden="1">"'Partitions:3'"</definedName>
    <definedName name="_AMO_ContentDefinition_139883128.0" hidden="1">"'&lt;ContentDefinition name=""Programm1"" rsid=""139883128"" type=""SasProgram"" format=""ReportXml"" imgfmt=""ActiveX"" created=""01/20/2023 14:54:08"" modifed=""01/20/2023 14:54:08""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v=""SASApp"" /&gt;_x000D_
&lt;/ContentDefinition&gt;'"</definedName>
    <definedName name="_AMO_ContentDefinition_622449915" hidden="1">"'Partitions:55'"</definedName>
    <definedName name="_AMO_ContentDefinition_622449915.0" hidden="1">"'&lt;ContentDefinition name=""ATT"" rsid=""622449915"" type=""BIReport"" format=""BIReport"" imgfmt=""ActiveX"" created=""10/14/2022 14:13:38"" modifed=""07/13/2023 09:43:43"" user=""MOSPOINTNER Patrick A96P6YA"" apply=""True"" css=""C:\Program Files (x86'"</definedName>
    <definedName name="_AMO_ContentDefinition_622449915.1" hidden="1">"')\SAS94M6\x86\SASAddinforMicrosoftOffice\8\Styles\AMODefault.css"" range=""ATT"" auto=""False"" xTime=""00:00:11.9970391"" rTime=""00:00:01.9135948"" bgnew=""False"" nFmt=""True"" grphSet=""True"" imgY=""480"" imgX=""640"" redirect=""False""&gt;_x000D_
  &lt;file'"</definedName>
    <definedName name="_AMO_ContentDefinition_622449915.10" hidden="1">"'0.ve6645|F0.ve6657|F0.ve6669|F0.ve6680|F0.ve6692|F0.ve7222|F0.ve3499|F0.ve3720|F0.ve4992|F0.ve5823|F0.ve4949|F0.ve4968|F0.ve3922|F0.ve3755|F0.ve4834|ve6623_FilterText|ve6623|ve6632_FilterText|ve6632|ve6645_FilterText|ve6645|ve6657_FilterText|ve6657|ve'"</definedName>
    <definedName name="_AMO_ContentDefinition_622449915.11" hidden="1">"'6669_FilterText|ve6669|ve6680_FilterText|ve6680|ve6692_FilterText|ve6692|ve7222_FilterText|ve7222|ve3499_FilterText|ve3499|ve3720_FilterText|ve3720|ve4992_FilterText|ve4992|ve5823_FilterText|ve5823|ve4949_FilterText|ve4949|ve4968_FilterText|ve4968|ve3'"</definedName>
    <definedName name="_AMO_ContentDefinition_622449915.12" hidden="1">"'922_FilterText|ve3922|ve3755_FilterText|ve3755|ve4834_FilterText|ve4834"" /&gt;_x000D_
  &lt;param n=""RawValues"" v=""True"" /&gt;_x000D_
  &lt;param n=""RenderSectionsOnSheets"" v=""False"" /&gt;_x000D_
  &lt;param n=""report.state"" v=""{2C92478E-7AAF-4F7C-853F-505F5EE67731}"" /&gt;_x000D_
 '"</definedName>
    <definedName name="_AMO_ContentDefinition_622449915.13" hidden="1">"' &lt;param n=""section_vi6.section.state"" v=""{76B1BB36-AE51-458C-BE46-B82F848E92EB}"" /&gt;_x000D_
  &lt;param n=""section_vi6.ve1236.state"" v=""{04AF48F6-EDB8-4E30-9990-B9ABF43C7912}"" /&gt;_x000D_
  &lt;param n=""section_vi6.dd1239.state"" v=""{F4A3419D-2940-4CDF-92CE-368'"</definedName>
    <definedName name="_AMO_ContentDefinition_622449915.14" hidden="1">"'012DE7250}"" /&gt;_x000D_
  &lt;param n=""section_vi6.dd4255.state"" v=""{F2A49E86-4730-4533-BFBB-C384323B57A0}"" /&gt;_x000D_
  &lt;param n=""section_vi6.ve478.state"" v=""{A534E18C-EC00-4FFB-9109-DC3AC76748BA}"" /&gt;_x000D_
  &lt;param n=""section_vi6.dd1030.state"" v=""{2405A77F-23B'"</definedName>
    <definedName name="_AMO_ContentDefinition_622449915.15" hidden="1">"'A-4FA7-9263-219F74EE1ACD}"" /&gt;_x000D_
  &lt;param n=""section_vi6.ve659.state"" v=""{2092262E-9672-4A16-8E42-BA3F27B35061}"" /&gt;_x000D_
  &lt;param n=""section_vi6.dd1021.state"" v=""{FB8602A4-E5FF-4130-A46E-C96D4D5C4038}"" /&gt;_x000D_
  &lt;param n=""section_vi6.ve715.state"" v='"</definedName>
    <definedName name="_AMO_ContentDefinition_622449915.16" hidden="1">"'""{EB971E13-870E-46AA-9392-DAD5FFD8AF56}"" /&gt;_x000D_
  &lt;param n=""section_vi6.dd1039.state"" v=""{CA86E9EC-D4AC-43F1-ADBD-12F708EA8DCA}"" /&gt;_x000D_
  &lt;param n=""section_vi6.dd738.state"" v=""{9DF96ACA-28FA-47E1-9EF1-A82DAF464975}"" /&gt;_x000D_
  &lt;param n=""section_vi6.v'"</definedName>
    <definedName name="_AMO_ContentDefinition_622449915.17" hidden="1">"'e762.state"" v=""{2F2AF46A-6051-4DEC-B3C8-6825984C21AC}"" /&gt;_x000D_
  &lt;param n=""section_vi6.dd4691.state"" v=""{EF3C4A93-0315-4BE6-B8C0-A075FBBE3278}"" /&gt;_x000D_
  &lt;param n=""section_vi6.dd849.state"" v=""{F7405167-8A10-4F19-B241-61FB678FBE15}"" /&gt;_x000D_
  &lt;param n='"</definedName>
    <definedName name="_AMO_ContentDefinition_622449915.18" hidden="1">"'""section_vi6933.section.state"" v=""{14E4B089-8E75-49E9-8AFE-067A9204C3F8}"" /&gt;_x000D_
  &lt;param n=""section_vi6933.ve6940.state"" v=""{88A0D5A4-BA5F-4586-8D7C-3770C5BD4B8C}"" /&gt;_x000D_
  &lt;param n=""section_vi6933.dd6935.state"" v=""{5BC30E24-D5CE-47B6-A2D2-29F0'"</definedName>
    <definedName name="_AMO_ContentDefinition_622449915.19" hidden="1">"'80472987}"" /&gt;_x000D_
  &lt;param n=""section_vi6933.dd6956.state"" v=""{B75C051E-3F12-4594-8093-878250FB360C}"" /&gt;_x000D_
  &lt;param n=""section_vi1055.section.state"" v=""{D5B168A4-FE5E-4EAD-91AC-D6446DE838F1}"" /&gt;_x000D_
  &lt;param n=""section_vi1055.ve3540.state"" v=""{1C'"</definedName>
    <definedName name="_AMO_ContentDefinition_622449915.2" hidden="1">"'s&gt;C:\Users\A96P6YA\OneDrive - Erste Group\Documents\My SAS Files\Add-In for Microsoft Office\reports\_SOA_VisualAnalyticsReport.893457519.622449915\report.xml&lt;/files&gt;_x000D_
  &lt;parents /&gt;_x000D_
  &lt;children /&gt;_x000D_
  &lt;param n=""DisplayName"" v=""ATT"" /&gt;_x000D_
  &lt;param n'"</definedName>
    <definedName name="_AMO_ContentDefinition_622449915.20" hidden="1">"'347509-57A0-44EA-AB1D-42C44DA37BB3}"" /&gt;_x000D_
  &lt;param n=""section_vi1055.dd3535.state"" v=""{8AF24E82-E03D-47FE-8399-200A5519AAC3}"" /&gt;_x000D_
  &lt;param n=""section_vi1055.ve1072.state"" v=""{5F56110F-9FCE-4FE7-ADAC-2C1A3846E7BF}"" /&gt;_x000D_
  &lt;param n=""section_vi10'"</definedName>
    <definedName name="_AMO_ContentDefinition_622449915.21" hidden="1">"'55.dd1677.state"" v=""{967DC9B9-75DF-4C51-AF27-52B5018B0900}"" /&gt;_x000D_
  &lt;param n=""section_vi1055.ve2330.state"" v=""{3715D1FE-A841-49C6-A4B5-050D68026FBD}"" /&gt;_x000D_
  &lt;param n=""section_vi1055.dd2329.state"" v=""{D554E33F-58E2-4C18-8CC0-95992D01C182}"" /&gt;_x000D_
'"</definedName>
    <definedName name="_AMO_ContentDefinition_622449915.22" hidden="1">"'  &lt;param n=""section_vi1055.ve2617.state"" v=""{FD5009A6-3C0B-4055-9E40-392876898AAB}"" /&gt;_x000D_
  &lt;param n=""section_vi1055.dd2616.state"" v=""{18494B0A-E69C-4AD6-B008-0E0FA6CB5072}"" /&gt;_x000D_
  &lt;param n=""section_vi1055.ve1095.state"" v=""{206E597B-EA04-4F14-'"</definedName>
    <definedName name="_AMO_ContentDefinition_622449915.23" hidden="1">"'BBB7-448B76BA6F5B}"" /&gt;_x000D_
  &lt;param n=""section_vi1055.dd1106.state"" v=""{F8CBC764-479A-42C0-B8D7-6EB82F404D60}"" /&gt;_x000D_
  &lt;param n=""section_vi1055.ve1258.state"" v=""{4286BF2A-EF86-4F6E-A8A3-39BED7AFEDC8}"" /&gt;_x000D_
  &lt;param n=""section_vi1055.dd1257.state'"</definedName>
    <definedName name="_AMO_ContentDefinition_622449915.24" hidden="1">"'"" v=""{D1A7FC46-F902-4F6A-8C39-3CCE6851DF1A}"" /&gt;_x000D_
  &lt;param n=""section_vi1055.ve1372.state"" v=""{75E26673-6EBA-4F12-A5CD-B0E891537DED}"" /&gt;_x000D_
  &lt;param n=""section_vi1055.dd1371.state"" v=""{B7484D81-880B-4350-A994-562C986EE6F2}"" /&gt;_x000D_
  &lt;param n=""se'"</definedName>
    <definedName name="_AMO_ContentDefinition_622449915.25" hidden="1">"'ction_vi1055.ve1402.state"" v=""{C1926674-F53F-44F2-88C1-9E55732EC4DD}"" /&gt;_x000D_
  &lt;param n=""section_vi1055.dd1401.state"" v=""{0167309B-3260-4D50-9C0B-4060F9E93A0F}"" /&gt;_x000D_
  &lt;param n=""section_vi1055.ve2445.state"" v=""{2E9752B6-6CB0-412D-94B8-51D5237BA'"</definedName>
    <definedName name="_AMO_ContentDefinition_622449915.26" hidden="1">"'7DE}"" /&gt;_x000D_
  &lt;param n=""section_vi1055.dd2444.state"" v=""{8A416365-E4B1-4709-A724-2A873C00CC48}"" /&gt;_x000D_
  &lt;param n=""section_vi1055.ve2527.state"" v=""{719361A9-1F51-4D3E-B6B5-62771CC23EFE}"" /&gt;_x000D_
  &lt;param n=""section_vi1055.dd2526.state"" v=""{B21F7592'"</definedName>
    <definedName name="_AMO_ContentDefinition_622449915.27" hidden="1">"'-3973-4969-9D32-CC699890B0DC}"" /&gt;_x000D_
  &lt;param n=""section_vi1055.ve2547.state"" v=""{5304876C-4066-45A4-BAF0-B5B3EA30213E}"" /&gt;_x000D_
  &lt;param n=""section_vi1055.dd2546.state"" v=""{16BA6969-D889-4AFB-BAC5-C46E615012BB}"" /&gt;_x000D_
  &lt;param n=""section_vi1423.sec'"</definedName>
    <definedName name="_AMO_ContentDefinition_622449915.28" hidden="1">"'tion.state"" v=""{FAA19890-FE93-4D5F-A058-2578A7E99C8F}"" /&gt;_x000D_
  &lt;param n=""section_vi1423.ve3569.state"" v=""{0B299A5A-B9D0-4A7D-B390-C7474529D1C5}"" /&gt;_x000D_
  &lt;param n=""section_vi1423.dd3564.state"" v=""{A890696C-D281-4BE8-B7FA-697321E38226}"" /&gt;_x000D_
  &lt;p'"</definedName>
    <definedName name="_AMO_ContentDefinition_622449915.29" hidden="1">"'aram n=""section_vi1423.ve1425.state"" v=""{8619735D-19F9-4C08-B9DD-9F8AC2E29A22}"" /&gt;_x000D_
  &lt;param n=""section_vi1423.dd1428.state"" v=""{5C34A851-DB55-4C7B-B235-85C629F3F684}"" /&gt;_x000D_
  &lt;param n=""section_vi1423.ve1442.state"" v=""{8CC9136D-D4EE-4856-8500'"</definedName>
    <definedName name="_AMO_ContentDefinition_622449915.3" hidden="1">"'=""DisplayType"" v=""Bericht (2G)"" /&gt;_x000D_
  &lt;param n=""AMO_Version"" v=""8.2"" /&gt;_x000D_
  &lt;param n=""ServerHostName"" v=""sascpcc1.eb.lan.at"" /&gt;_x000D_
  &lt;param n=""Author"" v=""MOSPOINTNER Patrick A96P6YA"" /&gt;_x000D_
  &lt;param n=""AMO_UniqueID"" v=""/reports/reports/1f'"</definedName>
    <definedName name="_AMO_ContentDefinition_622449915.30" hidden="1">"'-364D865E8807}"" /&gt;_x000D_
  &lt;param n=""section_vi1423.dd1445.state"" v=""{EC7A8F3F-703D-46BF-94C3-0C2EE28BEAC9}"" /&gt;_x000D_
  &lt;param n=""section_vi1423.ve1813.state"" v=""{44165095-DA4A-46AD-BD57-0CD75423D36C}"" /&gt;_x000D_
  &lt;param n=""section_vi1423.dd1812.state"" v='"</definedName>
    <definedName name="_AMO_ContentDefinition_622449915.31" hidden="1">"'""{C0D1CDBD-4695-4FF3-AD28-3A22FE291E03}"" /&gt;_x000D_
  &lt;param n=""section_vi1423.ve1941.state"" v=""{543CA38E-2A0F-416B-A048-C205DDF95E12}"" /&gt;_x000D_
  &lt;param n=""section_vi1423.dd1940.state"" v=""{D6BAD68A-7D43-4EEB-B7F7-88F2C5D87ED4}"" /&gt;_x000D_
  &lt;param n=""section'"</definedName>
    <definedName name="_AMO_ContentDefinition_622449915.32" hidden="1">"'_vi1423.ve1981.state"" v=""{B6FDA6AF-E638-4C6A-8258-48F5DC3C103B}"" /&gt;_x000D_
  &lt;param n=""section_vi1423.dd1980.state"" v=""{B3A30FD5-0EB3-4CF4-A1F2-812D37F01384}"" /&gt;_x000D_
  &lt;param n=""section_vi1423.ve3035.state"" v=""{9FF6157A-BCD8-47FF-8880-EAD6C0C78FD0}""'"</definedName>
    <definedName name="_AMO_ContentDefinition_622449915.33" hidden="1">"' /&gt;_x000D_
  &lt;param n=""section_vi1423.dd3034.state"" v=""{48C165CF-4FA4-4FB7-AEDA-4A01040EAEB8}"" /&gt;_x000D_
  &lt;param n=""section_vi6560.section.state"" v=""{15D8009F-814F-4F30-8374-208BA34930D6}"" /&gt;_x000D_
  &lt;param n=""section_vi6560.ve6462.state"" v=""{0C25447B-CA17'"</definedName>
    <definedName name="_AMO_ContentDefinition_622449915.34" hidden="1">"'-4F7C-A8EE-E6A689355815}"" /&gt;_x000D_
  &lt;param n=""section_vi6560.dd6458.state"" v=""{FDC3CD9B-E26B-4552-8E9B-E62B02FB5DBB}"" /&gt;_x000D_
  &lt;param n=""section_vi6560.ve6469.state"" v=""{6CB1231A-586D-4199-81B2-EEED28CD622C}"" /&gt;_x000D_
  &lt;param n=""section_vi6560.dd6465'"</definedName>
    <definedName name="_AMO_ContentDefinition_622449915.35" hidden="1">"'.state"" v=""{19277C34-A48F-43C3-9D53-57847E98D038}"" /&gt;_x000D_
  &lt;param n=""section_vi6560.ve6481.state"" v=""{C6CA3944-8794-42B9-88D3-96265784AEC6}"" /&gt;_x000D_
  &lt;param n=""section_vi6560.dd6480.state"" v=""{B6AECD23-BB9B-4BB0-9981-0B77A7A95027}"" /&gt;_x000D_
  &lt;param'"</definedName>
    <definedName name="_AMO_ContentDefinition_622449915.36" hidden="1">"' n=""section_vi6560.ve6500.state"" v=""{1D944FAA-8455-4002-BEB0-4027E3487CE4}"" /&gt;_x000D_
  &lt;param n=""section_vi6560.dd6499.state"" v=""{2FE18B5F-C451-48F2-AB6B-DE891E1205F0}"" /&gt;_x000D_
  &lt;param n=""section_vi6560.ve6519.state"" v=""{E2D65CEF-ED7B-483B-8139-79'"</definedName>
    <definedName name="_AMO_ContentDefinition_622449915.37" hidden="1">"'79EE4AECD7}"" /&gt;_x000D_
  &lt;param n=""section_vi6560.dd6518.state"" v=""{728ADB4D-0C51-4376-8167-FA04C97A7FB6}"" /&gt;_x000D_
  &lt;param n=""section_vi6560.ve6538.state"" v=""{1A3C3647-C94F-417D-940B-F0C7EB731772}"" /&gt;_x000D_
  &lt;param n=""section_vi6560.dd6537.state"" v=""{B'"</definedName>
    <definedName name="_AMO_ContentDefinition_622449915.38" hidden="1">"'0F2A5EE-45E9-40A8-A70A-782CC3EF5490}"" /&gt;_x000D_
  &lt;param n=""section_vi6560.ve6553.state"" v=""{BEFB6266-A2B1-404B-A98C-4CC611D8D5C9}"" /&gt;_x000D_
  &lt;param n=""section_vi6560.dd6552.state"" v=""{0C37CE97-7792-474E-B66A-B681A1351489}"" /&gt;_x000D_
  &lt;param n=""section_vi6'"</definedName>
    <definedName name="_AMO_ContentDefinition_622449915.39" hidden="1">"'696.section.state"" v=""{72304875-9D7D-4131-9A59-53711CDA92FA}"" /&gt;_x000D_
  &lt;param n=""section_vi6696.ve6605.state"" v=""{C88F3840-79D9-4055-8CBB-AE3F7ECC2F9F}"" /&gt;_x000D_
  &lt;param n=""section_vi6696.dd6601.state"" v=""{BBBFE8A2-EEDF-4FA6-8899-1BE533EFB996}"" /&gt;'"</definedName>
    <definedName name="_AMO_ContentDefinition_622449915.4" hidden="1">"'2b57fc-3960-4348-9791-cb5de2b19a5a"" /&gt;_x000D_
  &lt;param n=""AMO_ReportName"" v=""ATT"" /&gt;_x000D_
  &lt;param n=""AMO_Description"" v="""" /&gt;_x000D_
  &lt;param n=""AMO_Keywords"" v="""" /&gt;_x000D_
  &lt;param n=""DNA"" v=""&amp;lt;DNA&amp;gt;&amp;#xD;&amp;#xA;  &amp;lt;Type&amp;gt;TransportPortableReport&amp;lt;'"</definedName>
    <definedName name="_AMO_ContentDefinition_622449915.40" hidden="1">"'_x000D_
  &lt;param n=""section_vi6696.dd6608.state"" v=""{3D76382B-D71A-4BEE-A700-8BEB9097B75E}"" /&gt;_x000D_
  &lt;param n=""section_vi6696.ve6632.state"" v=""{88DAADF9-E6F7-47CE-96F5-CC6DA832E012}"" /&gt;_x000D_
  &lt;param n=""section_vi6696.dd6631.state"" v=""{499D31E7-2502-459'"</definedName>
    <definedName name="_AMO_ContentDefinition_622449915.41" hidden="1">"'C-B864-911E981B16F0}"" /&gt;_x000D_
  &lt;param n=""section_vi6696.ve6645.state"" v=""{12DE9DF5-E967-4D7C-A2D7-35BF3D17982E}"" /&gt;_x000D_
  &lt;param n=""section_vi6696.dd6644.state"" v=""{19BAEC32-1AE5-46E3-8968-AE1BF06CE6BC}"" /&gt;_x000D_
  &lt;param n=""section_vi6696.ve6657.sta'"</definedName>
    <definedName name="_AMO_ContentDefinition_622449915.42" hidden="1">"'te"" v=""{45DA7E3B-1548-4C1F-9FD8-A613F6D3AE1A}"" /&gt;_x000D_
  &lt;param n=""section_vi6696.dd6656.state"" v=""{90A6FD1E-4C46-4D4C-AD31-40DA13187C85}"" /&gt;_x000D_
  &lt;param n=""section_vi6696.dd6664.state"" v=""{68FD0BB5-577B-495C-BC50-7CFE50B24723}"" /&gt;_x000D_
  &lt;param n=""'"</definedName>
    <definedName name="_AMO_ContentDefinition_622449915.43" hidden="1">"'section_vi6696.ve6680.state"" v=""{282E2D7F-32D3-49D0-AF31-E797690F00C9}"" /&gt;_x000D_
  &lt;param n=""section_vi6696.dd6679.state"" v=""{FCEA6779-7B23-4BFA-8572-0CB6E7CBF3F3}"" /&gt;_x000D_
  &lt;param n=""section_vi6696.dd6687.state"" v=""{08697A7E-46B2-456B-B805-2D2A243'"</definedName>
    <definedName name="_AMO_ContentDefinition_622449915.44" hidden="1">"'A55A7}"" /&gt;_x000D_
  &lt;param n=""section_vi7096.section.state"" v=""{75756E58-D09B-4598-A20C-972F9902BB72}"" /&gt;_x000D_
  &lt;param n=""section_vi7096.ve7075.state"" v=""{F7FF0522-4587-4146-80B4-17D23246C5CA}"" /&gt;_x000D_
  &lt;param n=""section_vi7096.dd7069.state"" v=""{CCA04'"</definedName>
    <definedName name="_AMO_ContentDefinition_622449915.45" hidden="1">"'4C3-3114-46FE-BEEB-87C6395AEEB0}"" /&gt;_x000D_
  &lt;param n=""section_vi7096.dd7213.state"" v=""{B2B9E11F-08C6-458F-95E6-B8D8B2CF7E4C}"" /&gt;_x000D_
  &lt;param n=""section_vi3422.section.state"" v=""{1742A5B9-A4F0-4CD8-85FD-66435DC241A1}"" /&gt;_x000D_
  &lt;param n=""section_vi3422'"</definedName>
    <definedName name="_AMO_ContentDefinition_622449915.46" hidden="1">"'.ve3596.state"" v=""{B7AE0946-16A6-414F-AF5A-BB0D850CA6C2}"" /&gt;_x000D_
  &lt;param n=""section_vi3422.dd3591.state"" v=""{DDED9C1F-4A2B-4025-B98F-CE317C611EA6}"" /&gt;_x000D_
  &lt;param n=""section_vi3422.ve3499.state"" v=""{E862DDA5-3386-462C-9FBC-75E1FC9093F1}"" /&gt;_x000D_
 '"</definedName>
    <definedName name="_AMO_ContentDefinition_622449915.47" hidden="1">"' &lt;param n=""section_vi3422.dd3502.state"" v=""{6B78AD2F-CDA2-4961-B285-5B0352660200}"" /&gt;_x000D_
  &lt;param n=""section_vi3422.ve3720.state"" v=""{98B7FD3F-1970-49E9-8D98-21959A44275D}"" /&gt;_x000D_
  &lt;param n=""section_vi3422.dd3719.state"" v=""{C2D9CE8F-6773-4697-B'"</definedName>
    <definedName name="_AMO_ContentDefinition_622449915.48" hidden="1">"'470-44319D4FAAE1}"" /&gt;_x000D_
  &lt;param n=""section_vi3422.ve4992.state"" v=""{29F103A7-A503-4284-B0E2-202A8F3050FF}"" /&gt;_x000D_
  &lt;param n=""section_vi3422.dd4991.state"" v=""{BB7F923E-6FAB-4587-A17E-8551689181FE}"" /&gt;_x000D_
  &lt;param n=""section_vi3422.ve5823.state""'"</definedName>
    <definedName name="_AMO_ContentDefinition_622449915.49" hidden="1">"' v=""{4160F70D-BC8E-494F-BD57-A88442A98758}"" /&gt;_x000D_
  &lt;param n=""section_vi3422.dd5826.state"" v=""{65C6A919-6208-4571-877B-FF1BB175A1D6}"" /&gt;_x000D_
  &lt;param n=""section_vi3422.ve4949.state"" v=""{15CAA66C-6E69-4883-AE05-A2E95D10C4A2}"" /&gt;_x000D_
  &lt;param n=""sect'"</definedName>
    <definedName name="_AMO_ContentDefinition_622449915.5" hidden="1">"'/Type&amp;gt;&amp;#xD;&amp;#xA;  &amp;lt;Name&amp;gt;ATT&amp;lt;/Name&amp;gt;&amp;#xD;&amp;#xA;  &amp;lt;Version&amp;gt;1&amp;lt;/Version&amp;gt;&amp;#xD;&amp;#xA;  &amp;lt;Assembly /&amp;gt;&amp;#xD;&amp;#xA;  &amp;lt;Factory /&amp;gt;&amp;#xD;&amp;#xA;  &amp;lt;ID&amp;gt;/reports/reports/1f2b57fc-3960-4348-9791-cb5de2b19a5a&amp;lt;/ID&amp;gt;&amp;#xD;&amp;#xA;  &amp;'"</definedName>
    <definedName name="_AMO_ContentDefinition_622449915.50" hidden="1">"'ion_vi3422.dd4948.state"" v=""{35D94DE5-E78D-4056-981D-280ECE5037CD}"" /&gt;_x000D_
  &lt;param n=""section_vi3422.ve4968.state"" v=""{30A68BBF-6B88-426B-BB3C-93485008EAE0}"" /&gt;_x000D_
  &lt;param n=""section_vi3422.dd4967.state"" v=""{27E19CF4-E6C9-47ED-8932-288CCF95355'"</definedName>
    <definedName name="_AMO_ContentDefinition_622449915.51" hidden="1">"'6}"" /&gt;_x000D_
  &lt;param n=""section_vi3422.ve3922.state"" v=""{4DFCC7D2-3677-4F6A-924D-5C9C7AD9CEF5}"" /&gt;_x000D_
  &lt;param n=""section_vi3422.dd3921.state"" v=""{62E792A5-0A45-4159-9883-14B5CCBCD8F4}"" /&gt;_x000D_
  &lt;param n=""section_vi3422.ve3755.state"" v=""{1F2C1E6E-2'"</definedName>
    <definedName name="_AMO_ContentDefinition_622449915.52" hidden="1">"'A2C-4F9C-B896-4DC2ABBF84D6}"" /&gt;_x000D_
  &lt;param n=""section_vi3422.dd3754.state"" v=""{29E8C0E3-7355-4F3F-B53C-625930894904}"" /&gt;_x000D_
  &lt;param n=""section_vi3422.ve4834.state"" v=""{C2E0C7E6-FD28-4C81-A1A5-F64201B89C07}"" /&gt;_x000D_
  &lt;param n=""section_vi3422.dd48'"</definedName>
    <definedName name="_AMO_ContentDefinition_622449915.53" hidden="1">"'33.state"" v=""{282618CD-B085-47ED-AD62-02C8D0A495B5}"" /&gt;_x000D_
  &lt;param n=""ve723.state"" v=""{9C99BCE1-0165-4848-9DB1-F022542227DB}"" /&gt;_x000D_
  &lt;param n=""dd1712.state"" v=""{6E5B1004-AB49-4A0B-AC35-918E63C85096}"" /&gt;_x000D_
  &lt;param n=""report.xml"" v=""{E271D14'"</definedName>
    <definedName name="_AMO_ContentDefinition_622449915.54" hidden="1">"'1-FF21-4BD8-8EDE-A693996589F2}"" /&gt;_x000D_
  &lt;param n=""userStateReport.xml"" v=""{B68C0E39-4EFB-42FF-986C-A0EFD5AF00C5}"" /&gt;_x000D_
  &lt;ExcelXMLOptions AdjColWidths=""True"" RowOpt=""InsertEntire"" ColOpt=""InsertCells"" /&gt;_x000D_
&lt;/ContentDefinition&gt;'"</definedName>
    <definedName name="_AMO_ContentDefinition_622449915.6" hidden="1">"'lt;Path&amp;gt;/Credit Claims and Coverpool/Coverpool Issuer Reporting/ATT&amp;lt;/Path&amp;gt;&amp;#xD;&amp;#xA;  &amp;lt;Server&amp;gt;https://sascpcc1.eb.lan.at&amp;lt;/Server&amp;gt;&amp;#xD;&amp;#xA;  &amp;lt;VisualAnalyticsReportURL&amp;gt;https://sascpcc1.eb.lan.at/links/resources/report?uri=/re'"</definedName>
    <definedName name="_AMO_ContentDefinition_622449915.7" hidden="1">"'ports/reports/1f2b57fc-3960-4348-9791-cb5de2b19a5a&amp;lt;/VisualAnalyticsReportURL&amp;gt;&amp;#xD;&amp;#xA;&amp;lt;/DNA&amp;gt;"" /&gt;_x000D_
  &lt;param n=""AllowWebContent"" v=""True"" /&gt;_x000D_
  &lt;param n=""ReportServer"" v=""https://sascpcc1.eb.lan.at"" /&gt;_x000D_
  &lt;param n=""Thumbnail"" v='"</definedName>
    <definedName name="_AMO_ContentDefinition_622449915.8" hidden="1">"'""C:\Users\A96P6YA\OneDrive - Erste Group\Documents\My SAS Files\Add-In for Microsoft Office\reportThumbnails\1f2b57fc-3960-4348-9791-cb5de2b19a5a.png"" /&gt;_x000D_
  &lt;param n=""ReportId"" v=""/reports/reports/1f2b57fc-3960-4348-9791-cb5de2b19a5a"" /&gt;_x000D_
  &lt;pa'"</definedName>
    <definedName name="_AMO_ContentDefinition_622449915.9" hidden="1">"'ram n=""ShareURL"" v=""https://sascpcc1.eb.lan.at/links/resources/report?uri=/reports/reports/1f2b57fc-3960-4348-9791-cb5de2b19a5a"" /&gt;_x000D_
  &lt;param n=""ClassName"" v=""SAS.OfficeAddin.BIReport"" /&gt;_x000D_
  &lt;param n=""UnselectedIds"" v=""F0.ve6623|F0.ve6632|F'"</definedName>
    <definedName name="_AMO_ContentLocation_622449915_BRD_F0.ve101" hidden="1">"'&lt;ContentLocation path=""F0.ve101"" rsid=""622449915"" tag=""BRD"" fid=""0""&gt;_x000D_
  &lt;param n=""_NumRows"" v=""2"" /&gt;_x000D_
  &lt;param n=""_NumCols"" v=""15"" /&gt;_x000D_
  &lt;param n=""useNativeGraph"" v=""False"" /&gt;_x000D_
&lt;/ContentLocation&gt;'"</definedName>
    <definedName name="_AMO_ContentLocation_622449915_BRD_F0.ve101_FilterText" hidden="1">"'&lt;ContentLocation path=""F0.ve101_FilterText"" rsid=""622449915"" tag=""BRD"" fid=""0""&gt;_x000D_
  &lt;param n=""_NumRows"" v=""2"" /&gt;_x000D_
  &lt;param n=""_NumCols"" v=""15"" /&gt;_x000D_
&lt;/ContentLocation&gt;'"</definedName>
    <definedName name="_AMO_ContentLocation_622449915_BRD_F0.ve1072" hidden="1">"'&lt;ContentLocation path=""F0.ve1072"" rsid=""622449915"" tag=""BRD"" fid=""0""&gt;_x000D_
  &lt;param n=""_NumRows"" v=""5"" /&gt;_x000D_
  &lt;param n=""_NumCols"" v=""5"" /&gt;_x000D_
  &lt;param n=""useNativeGraph"" v=""False"" /&gt;_x000D_
&lt;/ContentLocation&gt;'"</definedName>
    <definedName name="_AMO_ContentLocation_622449915_BRD_F0.ve1072_FilterText" hidden="1">"'&lt;ContentLocation path=""F0.ve1072_FilterText"" rsid=""622449915"" tag=""BRD"" fid=""0""&gt;_x000D_
  &lt;param n=""_NumRows"" v=""2"" /&gt;_x000D_
  &lt;param n=""_NumCols"" v=""5"" /&gt;_x000D_
&lt;/ContentLocation&gt;'"</definedName>
    <definedName name="_AMO_ContentLocation_622449915_BRD_F0.ve1095" hidden="1">"'&lt;ContentLocation path=""F0.ve1095"" rsid=""622449915"" tag=""BRD"" fid=""0""&gt;_x000D_
  &lt;param n=""_NumRows"" v=""12"" /&gt;_x000D_
  &lt;param n=""_NumCols"" v=""5"" /&gt;_x000D_
  &lt;param n=""useNativeGraph"" v=""False"" /&gt;_x000D_
&lt;/ContentLocation&gt;'"</definedName>
    <definedName name="_AMO_ContentLocation_622449915_BRD_F0.ve1095_FilterText" hidden="1">"'&lt;ContentLocation path=""F0.ve1095_FilterText"" rsid=""622449915"" tag=""BRD"" fid=""0""&gt;_x000D_
  &lt;param n=""_NumRows"" v=""2"" /&gt;_x000D_
  &lt;param n=""_NumCols"" v=""5"" /&gt;_x000D_
&lt;/ContentLocation&gt;'"</definedName>
    <definedName name="_AMO_ContentLocation_622449915_BRD_F0.ve1258" hidden="1">"'&lt;ContentLocation path=""F0.ve1258"" rsid=""622449915"" tag=""BRD"" fid=""0""&gt;_x000D_
  &lt;param n=""_NumRows"" v=""5"" /&gt;_x000D_
  &lt;param n=""_NumCols"" v=""5"" /&gt;_x000D_
  &lt;param n=""useNativeGraph"" v=""False"" /&gt;_x000D_
&lt;/ContentLocation&gt;'"</definedName>
    <definedName name="_AMO_ContentLocation_622449915_BRD_F0.ve1258_FilterText" hidden="1">"'&lt;ContentLocation path=""F0.ve1258_FilterText"" rsid=""622449915"" tag=""BRD"" fid=""0""&gt;_x000D_
  &lt;param n=""_NumRows"" v=""2"" /&gt;_x000D_
  &lt;param n=""_NumCols"" v=""5"" /&gt;_x000D_
&lt;/ContentLocation&gt;'"</definedName>
    <definedName name="_AMO_ContentLocation_622449915_BRD_F0.ve1372" hidden="1">"'&lt;ContentLocation path=""F0.ve1372"" rsid=""622449915"" tag=""BRD"" fid=""0""&gt;_x000D_
  &lt;param n=""_NumRows"" v=""6"" /&gt;_x000D_
  &lt;param n=""_NumCols"" v=""5"" /&gt;_x000D_
  &lt;param n=""useNativeGraph"" v=""False"" /&gt;_x000D_
&lt;/ContentLocation&gt;'"</definedName>
    <definedName name="_AMO_ContentLocation_622449915_BRD_F0.ve1372_FilterText" hidden="1">"'&lt;ContentLocation path=""F0.ve1372_FilterText"" rsid=""622449915"" tag=""BRD"" fid=""0""&gt;_x000D_
  &lt;param n=""_NumRows"" v=""2"" /&gt;_x000D_
  &lt;param n=""_NumCols"" v=""5"" /&gt;_x000D_
&lt;/ContentLocation&gt;'"</definedName>
    <definedName name="_AMO_ContentLocation_622449915_BRD_F0.ve1402" hidden="1">"'&lt;ContentLocation path=""F0.ve1402"" rsid=""622449915"" tag=""BRD"" fid=""0""&gt;_x000D_
  &lt;param n=""_NumRows"" v=""8"" /&gt;_x000D_
  &lt;param n=""_NumCols"" v=""5"" /&gt;_x000D_
  &lt;param n=""useNativeGraph"" v=""False"" /&gt;_x000D_
&lt;/ContentLocation&gt;'"</definedName>
    <definedName name="_AMO_ContentLocation_622449915_BRD_F0.ve1402_FilterText" hidden="1">"'&lt;ContentLocation path=""F0.ve1402_FilterText"" rsid=""622449915"" tag=""BRD"" fid=""0""&gt;_x000D_
  &lt;param n=""_NumRows"" v=""2"" /&gt;_x000D_
  &lt;param n=""_NumCols"" v=""5"" /&gt;_x000D_
&lt;/ContentLocation&gt;'"</definedName>
    <definedName name="_AMO_ContentLocation_622449915_BRD_F0.ve1442" hidden="1">"'&lt;ContentLocation path=""F0.ve1442"" rsid=""622449915"" tag=""BRD"" fid=""0""&gt;_x000D_
  &lt;param n=""_NumRows"" v=""8"" /&gt;_x000D_
  &lt;param n=""_NumCols"" v=""7"" /&gt;_x000D_
  &lt;param n=""useNativeGraph"" v=""False"" /&gt;_x000D_
&lt;/ContentLocation&gt;'"</definedName>
    <definedName name="_AMO_ContentLocation_622449915_BRD_F0.ve1442_FilterText" hidden="1">"'&lt;ContentLocation path=""F0.ve1442_FilterText"" rsid=""622449915"" tag=""BRD"" fid=""0""&gt;_x000D_
  &lt;param n=""_NumRows"" v=""3"" /&gt;_x000D_
  &lt;param n=""_NumCols"" v=""7"" /&gt;_x000D_
&lt;/ContentLocation&gt;'"</definedName>
    <definedName name="_AMO_ContentLocation_622449915_BRD_F0.ve1813" hidden="1">"'&lt;ContentLocation path=""F0.ve1813"" rsid=""622449915"" tag=""BRD"" fid=""0""&gt;_x000D_
  &lt;param n=""_NumRows"" v=""10"" /&gt;_x000D_
  &lt;param n=""_NumCols"" v=""7"" /&gt;_x000D_
  &lt;param n=""useNativeGraph"" v=""False"" /&gt;_x000D_
&lt;/ContentLocation&gt;'"</definedName>
    <definedName name="_AMO_ContentLocation_622449915_BRD_F0.ve1813_FilterText" hidden="1">"'&lt;ContentLocation path=""F0.ve1813_FilterText"" rsid=""622449915"" tag=""BRD"" fid=""0""&gt;_x000D_
  &lt;param n=""_NumRows"" v=""3"" /&gt;_x000D_
  &lt;param n=""_NumCols"" v=""7"" /&gt;_x000D_
&lt;/ContentLocation&gt;'"</definedName>
    <definedName name="_AMO_ContentLocation_622449915_BRD_F0.ve1941" hidden="1">"'&lt;ContentLocation path=""F0.ve1941"" rsid=""622449915"" tag=""BRD"" fid=""0""&gt;_x000D_
  &lt;param n=""_NumRows"" v=""10"" /&gt;_x000D_
  &lt;param n=""_NumCols"" v=""7"" /&gt;_x000D_
  &lt;param n=""useNativeGraph"" v=""False"" /&gt;_x000D_
&lt;/ContentLocation&gt;'"</definedName>
    <definedName name="_AMO_ContentLocation_622449915_BRD_F0.ve1941_FilterText" hidden="1">"'&lt;ContentLocation path=""F0.ve1941_FilterText"" rsid=""622449915"" tag=""BRD"" fid=""0""&gt;_x000D_
  &lt;param n=""_NumRows"" v=""3"" /&gt;_x000D_
  &lt;param n=""_NumCols"" v=""7"" /&gt;_x000D_
&lt;/ContentLocation&gt;'"</definedName>
    <definedName name="_AMO_ContentLocation_622449915_BRD_F0.ve1981" hidden="1">"'&lt;ContentLocation path=""F0.ve1981"" rsid=""622449915"" tag=""BRD"" fid=""0""&gt;_x000D_
  &lt;param n=""_NumRows"" v=""7"" /&gt;_x000D_
  &lt;param n=""_NumCols"" v=""7"" /&gt;_x000D_
  &lt;param n=""useNativeGraph"" v=""False"" /&gt;_x000D_
&lt;/ContentLocation&gt;'"</definedName>
    <definedName name="_AMO_ContentLocation_622449915_BRD_F0.ve1981_FilterText" hidden="1">"'&lt;ContentLocation path=""F0.ve1981_FilterText"" rsid=""622449915"" tag=""BRD"" fid=""0""&gt;_x000D_
  &lt;param n=""_NumRows"" v=""3"" /&gt;_x000D_
  &lt;param n=""_NumCols"" v=""7"" /&gt;_x000D_
&lt;/ContentLocation&gt;'"</definedName>
    <definedName name="_AMO_ContentLocation_622449915_BRD_F0.ve2330" hidden="1">"'&lt;ContentLocation path=""F0.ve2330"" rsid=""622449915"" tag=""BRD"" fid=""0""&gt;_x000D_
  &lt;param n=""_NumRows"" v=""12"" /&gt;_x000D_
  &lt;param n=""_NumCols"" v=""3"" /&gt;_x000D_
  &lt;param n=""useNativeGraph"" v=""False"" /&gt;_x000D_
&lt;/ContentLocation&gt;'"</definedName>
    <definedName name="_AMO_ContentLocation_622449915_BRD_F0.ve2330_FilterText" hidden="1">"'&lt;ContentLocation path=""F0.ve2330_FilterText"" rsid=""622449915"" tag=""BRD"" fid=""0""&gt;_x000D_
  &lt;param n=""_NumRows"" v=""2"" /&gt;_x000D_
  &lt;param n=""_NumCols"" v=""3"" /&gt;_x000D_
&lt;/ContentLocation&gt;'"</definedName>
    <definedName name="_AMO_ContentLocation_622449915_BRD_F0.ve2445" hidden="1">"'&lt;ContentLocation path=""F0.ve2445"" rsid=""622449915"" tag=""BRD"" fid=""0""&gt;_x000D_
  &lt;param n=""_NumRows"" v=""15"" /&gt;_x000D_
  &lt;param n=""_NumCols"" v=""3"" /&gt;_x000D_
  &lt;param n=""useNativeGraph"" v=""False"" /&gt;_x000D_
&lt;/ContentLocation&gt;'"</definedName>
    <definedName name="_AMO_ContentLocation_622449915_BRD_F0.ve2445_FilterText" hidden="1">"'&lt;ContentLocation path=""F0.ve2445_FilterText"" rsid=""622449915"" tag=""BRD"" fid=""0""&gt;_x000D_
  &lt;param n=""_NumRows"" v=""2"" /&gt;_x000D_
  &lt;param n=""_NumCols"" v=""3"" /&gt;_x000D_
&lt;/ContentLocation&gt;'"</definedName>
    <definedName name="_AMO_ContentLocation_622449915_BRD_F0.ve2527" hidden="1">"'&lt;ContentLocation path=""F0.ve2527"" rsid=""622449915"" tag=""BRD"" fid=""0""&gt;_x000D_
  &lt;param n=""_NumRows"" v=""15"" /&gt;_x000D_
  &lt;param n=""_NumCols"" v=""3"" /&gt;_x000D_
  &lt;param n=""useNativeGraph"" v=""False"" /&gt;_x000D_
&lt;/ContentLocation&gt;'"</definedName>
    <definedName name="_AMO_ContentLocation_622449915_BRD_F0.ve2527_FilterText" hidden="1">"'&lt;ContentLocation path=""F0.ve2527_FilterText"" rsid=""622449915"" tag=""BRD"" fid=""0""&gt;_x000D_
  &lt;param n=""_NumRows"" v=""2"" /&gt;_x000D_
  &lt;param n=""_NumCols"" v=""3"" /&gt;_x000D_
&lt;/ContentLocation&gt;'"</definedName>
    <definedName name="_AMO_ContentLocation_622449915_BRD_F0.ve2547" hidden="1">"'&lt;ContentLocation path=""F0.ve2547"" rsid=""622449915"" tag=""BRD"" fid=""0""&gt;_x000D_
  &lt;param n=""_NumRows"" v=""14"" /&gt;_x000D_
  &lt;param n=""_NumCols"" v=""3"" /&gt;_x000D_
  &lt;param n=""useNativeGraph"" v=""False"" /&gt;_x000D_
&lt;/ContentLocation&gt;'"</definedName>
    <definedName name="_AMO_ContentLocation_622449915_BRD_F0.ve2547_FilterText" hidden="1">"'&lt;ContentLocation path=""F0.ve2547_FilterText"" rsid=""622449915"" tag=""BRD"" fid=""0""&gt;_x000D_
  &lt;param n=""_NumRows"" v=""2"" /&gt;_x000D_
  &lt;param n=""_NumCols"" v=""3"" /&gt;_x000D_
&lt;/ContentLocation&gt;'"</definedName>
    <definedName name="_AMO_ContentLocation_622449915_BRD_F0.ve2617" hidden="1">"'&lt;ContentLocation path=""F0.ve2617"" rsid=""622449915"" tag=""BRD"" fid=""0""&gt;_x000D_
  &lt;param n=""_NumRows"" v=""6"" /&gt;_x000D_
  &lt;param n=""_NumCols"" v=""6"" /&gt;_x000D_
  &lt;param n=""useNativeGraph"" v=""False"" /&gt;_x000D_
&lt;/ContentLocation&gt;'"</definedName>
    <definedName name="_AMO_ContentLocation_622449915_BRD_F0.ve2617_FilterText" hidden="1">"'&lt;ContentLocation path=""F0.ve2617_FilterText"" rsid=""622449915"" tag=""BRD"" fid=""0""&gt;_x000D_
  &lt;param n=""_NumRows"" v=""2"" /&gt;_x000D_
  &lt;param n=""_NumCols"" v=""6"" /&gt;_x000D_
&lt;/ContentLocation&gt;'"</definedName>
    <definedName name="_AMO_ContentLocation_622449915_BRD_F0.ve3035" hidden="1">"'&lt;ContentLocation path=""F0.ve3035"" rsid=""622449915"" tag=""BRD"" fid=""0""&gt;_x000D_
  &lt;param n=""_NumRows"" v=""4"" /&gt;_x000D_
  &lt;param n=""_NumCols"" v=""2"" /&gt;_x000D_
  &lt;param n=""useNativeGraph"" v=""False"" /&gt;_x000D_
&lt;/ContentLocation&gt;'"</definedName>
    <definedName name="_AMO_ContentLocation_622449915_BRD_F0.ve3035_FilterText" hidden="1">"'&lt;ContentLocation path=""F0.ve3035_FilterText"" rsid=""622449915"" tag=""BRD"" fid=""0""&gt;_x000D_
  &lt;param n=""_NumRows"" v=""3"" /&gt;_x000D_
  &lt;param n=""_NumCols"" v=""2"" /&gt;_x000D_
&lt;/ContentLocation&gt;'"</definedName>
    <definedName name="_AMO_ContentLocation_622449915_BRD_F0.ve478" hidden="1">"'&lt;ContentLocation path=""F0.ve478"" rsid=""622449915"" tag=""BRD"" fid=""0""&gt;_x000D_
  &lt;param n=""_NumRows"" v=""18"" /&gt;_x000D_
  &lt;param n=""_NumCols"" v=""3"" /&gt;_x000D_
  &lt;param n=""useNativeGraph"" v=""False"" /&gt;_x000D_
&lt;/ContentLocation&gt;'"</definedName>
    <definedName name="_AMO_ContentLocation_622449915_BRD_F0.ve478_FilterText" hidden="1">"'&lt;ContentLocation path=""F0.ve478_FilterText"" rsid=""622449915"" tag=""BRD"" fid=""0""&gt;_x000D_
  &lt;param n=""_NumRows"" v=""2"" /&gt;_x000D_
  &lt;param n=""_NumCols"" v=""3"" /&gt;_x000D_
&lt;/ContentLocation&gt;'"</definedName>
    <definedName name="_AMO_ContentLocation_622449915_BRD_F0.ve6481" hidden="1">"'&lt;ContentLocation path=""F0.ve6481"" rsid=""622449915"" tag=""BRD"" fid=""0""&gt;_x000D_
  &lt;param n=""_NumRows"" v=""8"" /&gt;_x000D_
  &lt;param n=""_NumCols"" v=""7"" /&gt;_x000D_
  &lt;param n=""useNativeGraph"" v=""False"" /&gt;_x000D_
&lt;/ContentLocation&gt;'"</definedName>
    <definedName name="_AMO_ContentLocation_622449915_BRD_F0.ve6481_FilterText" hidden="1">"'&lt;ContentLocation path=""F0.ve6481_FilterText"" rsid=""622449915"" tag=""BRD"" fid=""0""&gt;_x000D_
  &lt;param n=""_NumRows"" v=""3"" /&gt;_x000D_
  &lt;param n=""_NumCols"" v=""7"" /&gt;_x000D_
&lt;/ContentLocation&gt;'"</definedName>
    <definedName name="_AMO_ContentLocation_622449915_BRD_F0.ve6500" hidden="1">"'&lt;ContentLocation path=""F0.ve6500"" rsid=""622449915"" tag=""BRD"" fid=""0""&gt;_x000D_
  &lt;param n=""_NumRows"" v=""10"" /&gt;_x000D_
  &lt;param n=""_NumCols"" v=""7"" /&gt;_x000D_
  &lt;param n=""useNativeGraph"" v=""False"" /&gt;_x000D_
&lt;/ContentLocation&gt;'"</definedName>
    <definedName name="_AMO_ContentLocation_622449915_BRD_F0.ve6500_FilterText" hidden="1">"'&lt;ContentLocation path=""F0.ve6500_FilterText"" rsid=""622449915"" tag=""BRD"" fid=""0""&gt;_x000D_
  &lt;param n=""_NumRows"" v=""3"" /&gt;_x000D_
  &lt;param n=""_NumCols"" v=""7"" /&gt;_x000D_
&lt;/ContentLocation&gt;'"</definedName>
    <definedName name="_AMO_ContentLocation_622449915_BRD_F0.ve6519" hidden="1">"'&lt;ContentLocation path=""F0.ve6519"" rsid=""622449915"" tag=""BRD"" fid=""0""&gt;_x000D_
  &lt;param n=""_NumRows"" v=""10"" /&gt;_x000D_
  &lt;param n=""_NumCols"" v=""7"" /&gt;_x000D_
  &lt;param n=""useNativeGraph"" v=""False"" /&gt;_x000D_
&lt;/ContentLocation&gt;'"</definedName>
    <definedName name="_AMO_ContentLocation_622449915_BRD_F0.ve6519_FilterText" hidden="1">"'&lt;ContentLocation path=""F0.ve6519_FilterText"" rsid=""622449915"" tag=""BRD"" fid=""0""&gt;_x000D_
  &lt;param n=""_NumRows"" v=""3"" /&gt;_x000D_
  &lt;param n=""_NumCols"" v=""7"" /&gt;_x000D_
&lt;/ContentLocation&gt;'"</definedName>
    <definedName name="_AMO_ContentLocation_622449915_BRD_F0.ve6538" hidden="1">"'&lt;ContentLocation path=""F0.ve6538"" rsid=""622449915"" tag=""BRD"" fid=""0""&gt;_x000D_
  &lt;param n=""_NumRows"" v=""14"" /&gt;_x000D_
  &lt;param n=""_NumCols"" v=""7"" /&gt;_x000D_
  &lt;param n=""useNativeGraph"" v=""False"" /&gt;_x000D_
&lt;/ContentLocation&gt;'"</definedName>
    <definedName name="_AMO_ContentLocation_622449915_BRD_F0.ve6538_FilterText" hidden="1">"'&lt;ContentLocation path=""F0.ve6538_FilterText"" rsid=""622449915"" tag=""BRD"" fid=""0""&gt;_x000D_
  &lt;param n=""_NumRows"" v=""3"" /&gt;_x000D_
  &lt;param n=""_NumCols"" v=""7"" /&gt;_x000D_
&lt;/ContentLocation&gt;'"</definedName>
    <definedName name="_AMO_ContentLocation_622449915_BRD_F0.ve6553" hidden="1">"'&lt;ContentLocation path=""F0.ve6553"" rsid=""622449915"" tag=""BRD"" fid=""0""&gt;_x000D_
  &lt;param n=""_NumRows"" v=""4"" /&gt;_x000D_
  &lt;param n=""_NumCols"" v=""2"" /&gt;_x000D_
  &lt;param n=""useNativeGraph"" v=""False"" /&gt;_x000D_
&lt;/ContentLocation&gt;'"</definedName>
    <definedName name="_AMO_ContentLocation_622449915_BRD_F0.ve6553_FilterText" hidden="1">"'&lt;ContentLocation path=""F0.ve6553_FilterText"" rsid=""622449915"" tag=""BRD"" fid=""0""&gt;_x000D_
  &lt;param n=""_NumRows"" v=""3"" /&gt;_x000D_
  &lt;param n=""_NumCols"" v=""2"" /&gt;_x000D_
&lt;/ContentLocation&gt;'"</definedName>
    <definedName name="_AMO_ContentLocation_622449915_BRD_F0.ve659" hidden="1">"'&lt;ContentLocation path=""F0.ve659"" rsid=""622449915"" tag=""BRD"" fid=""0""&gt;_x000D_
  &lt;param n=""_NumRows"" v=""4"" /&gt;_x000D_
  &lt;param n=""_NumCols"" v=""4"" /&gt;_x000D_
  &lt;param n=""useNativeGraph"" v=""False"" /&gt;_x000D_
&lt;/ContentLocation&gt;'"</definedName>
    <definedName name="_AMO_ContentLocation_622449915_BRD_F0.ve659_FilterText" hidden="1">"'&lt;ContentLocation path=""F0.ve659_FilterText"" rsid=""622449915"" tag=""BRD"" fid=""0""&gt;_x000D_
  &lt;param n=""_NumRows"" v=""2"" /&gt;_x000D_
  &lt;param n=""_NumCols"" v=""4"" /&gt;_x000D_
&lt;/ContentLocation&gt;'"</definedName>
    <definedName name="_AMO_ContentLocation_622449915_BRD_F0.ve6953" hidden="1">"'&lt;ContentLocation path=""F0.ve6953"" rsid=""622449915"" tag=""BRD"" fid=""0""&gt;_x000D_
  &lt;param n=""_NumRows"" v=""93"" /&gt;_x000D_
  &lt;param n=""_NumCols"" v=""11"" /&gt;_x000D_
  &lt;param n=""useNativeGraph"" v=""False"" /&gt;_x000D_
&lt;/ContentLocation&gt;'"</definedName>
    <definedName name="_AMO_ContentLocation_622449915_BRD_F0.ve6953_FilterText" hidden="1">"'&lt;ContentLocation path=""F0.ve6953_FilterText"" rsid=""622449915"" tag=""BRD"" fid=""0""&gt;_x000D_
  &lt;param n=""_NumRows"" v=""2"" /&gt;_x000D_
  &lt;param n=""_NumCols"" v=""11"" /&gt;_x000D_
&lt;/ContentLocation&gt;'"</definedName>
    <definedName name="_AMO_ContentLocation_622449915_BRD_F0.ve715" hidden="1">"'&lt;ContentLocation path=""F0.ve715"" rsid=""622449915"" tag=""BRD"" fid=""0""&gt;_x000D_
  &lt;param n=""_NumRows"" v=""7"" /&gt;_x000D_
  &lt;param n=""_NumCols"" v=""3"" /&gt;_x000D_
  &lt;param n=""useNativeGraph"" v=""False"" /&gt;_x000D_
&lt;/ContentLocation&gt;'"</definedName>
    <definedName name="_AMO_ContentLocation_622449915_BRD_F0.ve715_FilterText" hidden="1">"'&lt;ContentLocation path=""F0.ve715_FilterText"" rsid=""622449915"" tag=""BRD"" fid=""0""&gt;_x000D_
  &lt;param n=""_NumRows"" v=""2"" /&gt;_x000D_
  &lt;param n=""_NumCols"" v=""3"" /&gt;_x000D_
&lt;/ContentLocation&gt;'"</definedName>
    <definedName name="_AMO_ContentLocation_622449915_BRD_F0.ve744" hidden="1">"'&lt;ContentLocation path=""F0.ve744"" rsid=""622449915"" tag=""BRD"" fid=""0""&gt;_x000D_
  &lt;param n=""_NumRows"" v=""4"" /&gt;_x000D_
  &lt;param n=""_NumCols"" v=""3"" /&gt;_x000D_
  &lt;param n=""useNativeGraph"" v=""False"" /&gt;_x000D_
&lt;/ContentLocation&gt;'"</definedName>
    <definedName name="_AMO_ContentLocation_622449915_BRD_F0.ve744_FilterText" hidden="1">"'&lt;ContentLocation path=""F0.ve744_FilterText"" rsid=""622449915"" tag=""BRD"" fid=""0""&gt;_x000D_
  &lt;param n=""_NumRows"" v=""2"" /&gt;_x000D_
  &lt;param n=""_NumCols"" v=""3"" /&gt;_x000D_
&lt;/ContentLocation&gt;'"</definedName>
    <definedName name="_AMO_ContentLocation_622449915_BRD_F0.ve762" hidden="1">"'&lt;ContentLocation path=""F0.ve762"" rsid=""622449915"" tag=""BRD"" fid=""0""&gt;_x000D_
  &lt;param n=""_NumRows"" v=""5"" /&gt;_x000D_
  &lt;param n=""_NumCols"" v=""3"" /&gt;_x000D_
  &lt;param n=""useNativeGraph"" v=""False"" /&gt;_x000D_
&lt;/ContentLocation&gt;'"</definedName>
    <definedName name="_AMO_ContentLocation_622449915_BRD_F0.ve762_FilterText" hidden="1">"'&lt;ContentLocation path=""F0.ve762_FilterText"" rsid=""622449915"" tag=""BRD"" fid=""0""&gt;_x000D_
  &lt;param n=""_NumRows"" v=""2"" /&gt;_x000D_
  &lt;param n=""_NumCols"" v=""3"" /&gt;_x000D_
&lt;/ContentLocation&gt;'"</definedName>
    <definedName name="_AMO_ContentLocation_622449915_BRD_F0.ve846" hidden="1">"'&lt;ContentLocation path=""F0.ve846"" rsid=""622449915"" tag=""BRD"" fid=""0""&gt;_x000D_
  &lt;param n=""_NumRows"" v=""2"" /&gt;_x000D_
  &lt;param n=""_NumCols"" v=""2"" /&gt;_x000D_
  &lt;param n=""useNativeGraph"" v=""False"" /&gt;_x000D_
&lt;/ContentLocation&gt;'"</definedName>
    <definedName name="_AMO_ContentLocation_622449915_BRD_F0.ve846_FilterText" hidden="1">"'&lt;ContentLocation path=""F0.ve846_FilterText"" rsid=""622449915"" tag=""BRD"" fid=""0""&gt;_x000D_
  &lt;param n=""_NumRows"" v=""2"" /&gt;_x000D_
  &lt;param n=""_NumCols"" v=""2"" /&gt;_x000D_
&lt;/ContentLocation&gt;'"</definedName>
    <definedName name="_AMO_SingleObject_622449915_BRD_F0.ve101" hidden="1">#REF!</definedName>
    <definedName name="_AMO_SingleObject_622449915_BRD_F0.ve101_FilterText" hidden="1">#REF!</definedName>
    <definedName name="_AMO_SingleObject_622449915_BRD_F0.ve1072" hidden="1">#REF!</definedName>
    <definedName name="_AMO_SingleObject_622449915_BRD_F0.ve1072_FilterText" hidden="1">#REF!</definedName>
    <definedName name="_AMO_SingleObject_622449915_BRD_F0.ve1095" hidden="1">#REF!</definedName>
    <definedName name="_AMO_SingleObject_622449915_BRD_F0.ve1095_FilterText" hidden="1">#REF!</definedName>
    <definedName name="_AMO_SingleObject_622449915_BRD_F0.ve1258" hidden="1">#REF!</definedName>
    <definedName name="_AMO_SingleObject_622449915_BRD_F0.ve1258_FilterText" hidden="1">#REF!</definedName>
    <definedName name="_AMO_SingleObject_622449915_BRD_F0.ve1372" hidden="1">#REF!</definedName>
    <definedName name="_AMO_SingleObject_622449915_BRD_F0.ve1372_FilterText" hidden="1">#REF!</definedName>
    <definedName name="_AMO_SingleObject_622449915_BRD_F0.ve1402" hidden="1">#REF!</definedName>
    <definedName name="_AMO_SingleObject_622449915_BRD_F0.ve1402_FilterText" hidden="1">#REF!</definedName>
    <definedName name="_AMO_SingleObject_622449915_BRD_F0.ve1442" hidden="1">#REF!</definedName>
    <definedName name="_AMO_SingleObject_622449915_BRD_F0.ve1442_FilterText" hidden="1">#REF!</definedName>
    <definedName name="_AMO_SingleObject_622449915_BRD_F0.ve1813" hidden="1">#REF!</definedName>
    <definedName name="_AMO_SingleObject_622449915_BRD_F0.ve1813_FilterText" hidden="1">#REF!</definedName>
    <definedName name="_AMO_SingleObject_622449915_BRD_F0.ve1941" hidden="1">#REF!</definedName>
    <definedName name="_AMO_SingleObject_622449915_BRD_F0.ve1941_FilterText" hidden="1">#REF!</definedName>
    <definedName name="_AMO_SingleObject_622449915_BRD_F0.ve1981" hidden="1">#REF!</definedName>
    <definedName name="_AMO_SingleObject_622449915_BRD_F0.ve1981_FilterText" hidden="1">#REF!</definedName>
    <definedName name="_AMO_SingleObject_622449915_BRD_F0.ve2330" hidden="1">#REF!</definedName>
    <definedName name="_AMO_SingleObject_622449915_BRD_F0.ve2330_FilterText" hidden="1">#REF!</definedName>
    <definedName name="_AMO_SingleObject_622449915_BRD_F0.ve2445" hidden="1">#REF!</definedName>
    <definedName name="_AMO_SingleObject_622449915_BRD_F0.ve2445_FilterText" hidden="1">#REF!</definedName>
    <definedName name="_AMO_SingleObject_622449915_BRD_F0.ve2527" hidden="1">#REF!</definedName>
    <definedName name="_AMO_SingleObject_622449915_BRD_F0.ve2527_FilterText" hidden="1">#REF!</definedName>
    <definedName name="_AMO_SingleObject_622449915_BRD_F0.ve2547" hidden="1">#REF!</definedName>
    <definedName name="_AMO_SingleObject_622449915_BRD_F0.ve2547_FilterText" hidden="1">#REF!</definedName>
    <definedName name="_AMO_SingleObject_622449915_BRD_F0.ve2617" hidden="1">#REF!</definedName>
    <definedName name="_AMO_SingleObject_622449915_BRD_F0.ve2617_FilterText" hidden="1">#REF!</definedName>
    <definedName name="_AMO_SingleObject_622449915_BRD_F0.ve3035" hidden="1">#REF!</definedName>
    <definedName name="_AMO_SingleObject_622449915_BRD_F0.ve3035_FilterText" hidden="1">#REF!</definedName>
    <definedName name="_AMO_SingleObject_622449915_BRD_F0.ve478" hidden="1">#REF!</definedName>
    <definedName name="_AMO_SingleObject_622449915_BRD_F0.ve478_FilterText" hidden="1">#REF!</definedName>
    <definedName name="_AMO_SingleObject_622449915_BRD_F0.ve6481" hidden="1">#REF!</definedName>
    <definedName name="_AMO_SingleObject_622449915_BRD_F0.ve6481_FilterText" hidden="1">#REF!</definedName>
    <definedName name="_AMO_SingleObject_622449915_BRD_F0.ve6500" hidden="1">#REF!</definedName>
    <definedName name="_AMO_SingleObject_622449915_BRD_F0.ve6500_FilterText" hidden="1">#REF!</definedName>
    <definedName name="_AMO_SingleObject_622449915_BRD_F0.ve6519" hidden="1">#REF!</definedName>
    <definedName name="_AMO_SingleObject_622449915_BRD_F0.ve6519_FilterText" hidden="1">#REF!</definedName>
    <definedName name="_AMO_SingleObject_622449915_BRD_F0.ve6538" hidden="1">#REF!</definedName>
    <definedName name="_AMO_SingleObject_622449915_BRD_F0.ve6538_FilterText" hidden="1">#REF!</definedName>
    <definedName name="_AMO_SingleObject_622449915_BRD_F0.ve6553" hidden="1">#REF!</definedName>
    <definedName name="_AMO_SingleObject_622449915_BRD_F0.ve6553_FilterText" hidden="1">#REF!</definedName>
    <definedName name="_AMO_SingleObject_622449915_BRD_F0.ve659" hidden="1">#REF!</definedName>
    <definedName name="_AMO_SingleObject_622449915_BRD_F0.ve659_FilterText" hidden="1">#REF!</definedName>
    <definedName name="_AMO_SingleObject_622449915_BRD_F0.ve6953" hidden="1">#REF!</definedName>
    <definedName name="_AMO_SingleObject_622449915_BRD_F0.ve6953_FilterText" hidden="1">#REF!</definedName>
    <definedName name="_AMO_SingleObject_622449915_BRD_F0.ve715" hidden="1">#REF!</definedName>
    <definedName name="_AMO_SingleObject_622449915_BRD_F0.ve715_FilterText" hidden="1">#REF!</definedName>
    <definedName name="_AMO_SingleObject_622449915_BRD_F0.ve744" hidden="1">#REF!</definedName>
    <definedName name="_AMO_SingleObject_622449915_BRD_F0.ve744_FilterText" hidden="1">#REF!</definedName>
    <definedName name="_AMO_SingleObject_622449915_BRD_F0.ve762" hidden="1">#REF!</definedName>
    <definedName name="_AMO_SingleObject_622449915_BRD_F0.ve762_FilterText" hidden="1">#REF!</definedName>
    <definedName name="_AMO_SingleObject_622449915_BRD_F0.ve846" hidden="1">#REF!</definedName>
    <definedName name="_AMO_SingleObject_622449915_BRD_F0.ve846_FilterText" hidden="1">#REF!</definedName>
    <definedName name="_AMO_UniqueIdentifier" hidden="1">"'68e5f7b5-1b3b-4b84-86bc-6e7bc0aca4bc'"</definedName>
    <definedName name="_AMO_XmlVersion" hidden="1">"'1'"</definedName>
    <definedName name="_xlnm._FilterDatabase" localSheetId="1" hidden="1">'A. HTT General'!$L$112:$L$126</definedName>
    <definedName name="_xlnm._FilterDatabase" localSheetId="2" hidden="1">'B1. HTT Mortgage Assets'!$A$11:$D$187</definedName>
    <definedName name="_xlnm.Print_Area" localSheetId="1">'A. HTT General'!$A$1:$G$365</definedName>
    <definedName name="_xlnm.Print_Area" localSheetId="2">'B1. HTT Mortgage Assets'!$A$1:$G$524</definedName>
    <definedName name="_xlnm.Print_Area" localSheetId="3">'C. HTT Harmonised Glossary'!$A$1:$C$57</definedName>
    <definedName name="_xlnm.Print_Area" localSheetId="0">Introduction!$B$2:$J$32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6" i="8" l="1"/>
  <c r="C48" i="8"/>
  <c r="C129" i="8" a="1"/>
  <c r="C129" i="8" l="1"/>
  <c r="C544" i="9"/>
  <c r="D47" i="8"/>
  <c r="D48" i="8"/>
  <c r="D346" i="9" l="1"/>
  <c r="C346" i="9"/>
  <c r="C585" i="9"/>
  <c r="D585" i="9"/>
  <c r="D45" i="8"/>
  <c r="D618" i="9"/>
  <c r="C618" i="9"/>
  <c r="G293" i="8"/>
  <c r="F295" i="8"/>
  <c r="F293" i="8"/>
  <c r="F307" i="8"/>
  <c r="G606" i="9" l="1"/>
  <c r="G617" i="9" l="1"/>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F44" i="9" l="1"/>
  <c r="D44" i="9"/>
  <c r="C44" i="9"/>
  <c r="D372" i="9"/>
  <c r="G370" i="9" s="1"/>
  <c r="C372" i="9"/>
  <c r="F368" i="9" s="1"/>
  <c r="D365" i="9"/>
  <c r="G360" i="9" s="1"/>
  <c r="C365" i="9"/>
  <c r="F359" i="9" s="1"/>
  <c r="D328" i="9"/>
  <c r="C328" i="9"/>
  <c r="F370" i="9" l="1"/>
  <c r="G317" i="9"/>
  <c r="G325" i="9"/>
  <c r="G311" i="9"/>
  <c r="G319" i="9"/>
  <c r="G327" i="9"/>
  <c r="G312" i="9"/>
  <c r="G320" i="9"/>
  <c r="G310" i="9"/>
  <c r="G313" i="9"/>
  <c r="G321" i="9"/>
  <c r="G314" i="9"/>
  <c r="G315" i="9"/>
  <c r="G318" i="9"/>
  <c r="G326" i="9"/>
  <c r="G322" i="9"/>
  <c r="G324" i="9"/>
  <c r="G323" i="9"/>
  <c r="G316" i="9"/>
  <c r="F322" i="9"/>
  <c r="F326" i="9"/>
  <c r="F314" i="9"/>
  <c r="F321" i="9"/>
  <c r="F311" i="9"/>
  <c r="F324" i="9"/>
  <c r="F312" i="9"/>
  <c r="F316" i="9"/>
  <c r="F320" i="9"/>
  <c r="F310" i="9"/>
  <c r="F318" i="9"/>
  <c r="F323" i="9"/>
  <c r="F319" i="9"/>
  <c r="F325" i="9"/>
  <c r="F327" i="9"/>
  <c r="F313" i="9"/>
  <c r="F317" i="9"/>
  <c r="F315" i="9"/>
  <c r="G368" i="9"/>
  <c r="G369" i="9"/>
  <c r="G371" i="9"/>
  <c r="F364" i="9"/>
  <c r="F360" i="9"/>
  <c r="F362" i="9"/>
  <c r="F358" i="9"/>
  <c r="G361" i="9"/>
  <c r="G358" i="9"/>
  <c r="F363" i="9"/>
  <c r="F361" i="9"/>
  <c r="F371" i="9"/>
  <c r="F369" i="9"/>
  <c r="G363" i="9"/>
  <c r="G359" i="9"/>
  <c r="G364" i="9"/>
  <c r="G362" i="9"/>
  <c r="D601" i="9"/>
  <c r="C601" i="9"/>
  <c r="G328" i="9" l="1"/>
  <c r="F328" i="9"/>
  <c r="G372" i="9"/>
  <c r="F365" i="9"/>
  <c r="F372" i="9"/>
  <c r="G599" i="9"/>
  <c r="G598" i="9"/>
  <c r="G600" i="9"/>
  <c r="G597" i="9"/>
  <c r="F597" i="9"/>
  <c r="F599" i="9"/>
  <c r="F598" i="9"/>
  <c r="F600" i="9"/>
  <c r="G365" i="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D305" i="9"/>
  <c r="C305" i="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346" i="9" l="1"/>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D291" i="8"/>
  <c r="C291" i="8"/>
  <c r="C295" i="8"/>
  <c r="C307" i="8"/>
  <c r="D307" i="8"/>
  <c r="D295" i="8"/>
  <c r="D293" i="8"/>
  <c r="F220" i="8" l="1"/>
  <c r="C179" i="8" l="1"/>
  <c r="C288" i="8"/>
  <c r="D167" i="8"/>
  <c r="G166" i="8" l="1"/>
  <c r="G165" i="8"/>
  <c r="G164" i="8"/>
  <c r="F177" i="8"/>
  <c r="F181" i="8"/>
  <c r="F185" i="8"/>
  <c r="F178" i="8"/>
  <c r="F182" i="8"/>
  <c r="F186" i="8"/>
  <c r="F175" i="8"/>
  <c r="F184" i="8"/>
  <c r="F187" i="8"/>
  <c r="F180" i="8"/>
  <c r="F174" i="8"/>
  <c r="F183" i="8"/>
  <c r="D487" i="9"/>
  <c r="C487" i="9"/>
  <c r="D465" i="9"/>
  <c r="C465" i="9"/>
  <c r="D452" i="9"/>
  <c r="C452" i="9"/>
  <c r="F428" i="9" s="1"/>
  <c r="D249" i="9"/>
  <c r="G247" i="9" s="1"/>
  <c r="C249" i="9"/>
  <c r="D227" i="9"/>
  <c r="C227" i="9"/>
  <c r="F219" i="9" s="1"/>
  <c r="D214" i="9"/>
  <c r="C214" i="9"/>
  <c r="F76" i="9"/>
  <c r="D76" i="9"/>
  <c r="C76" i="9"/>
  <c r="F72" i="9"/>
  <c r="D72" i="9"/>
  <c r="C72" i="9"/>
  <c r="C15" i="9"/>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G450" i="9"/>
  <c r="G428" i="9"/>
  <c r="F241" i="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2" i="8"/>
  <c r="F76" i="8"/>
  <c r="F73" i="8"/>
  <c r="F70" i="8"/>
  <c r="F74" i="8"/>
  <c r="F193" i="8"/>
  <c r="F197" i="8"/>
  <c r="F201" i="8"/>
  <c r="F205" i="8"/>
  <c r="F210" i="8"/>
  <c r="F214" i="8"/>
  <c r="F194" i="8"/>
  <c r="F202" i="8"/>
  <c r="F206" i="8"/>
  <c r="F211" i="8"/>
  <c r="F215" i="8"/>
  <c r="F196" i="8"/>
  <c r="F204" i="8"/>
  <c r="F213" i="8"/>
  <c r="F199" i="8"/>
  <c r="F200" i="8"/>
  <c r="F209" i="8"/>
  <c r="F195" i="8"/>
  <c r="F203" i="8"/>
  <c r="F212" i="8"/>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F481" i="9"/>
  <c r="G483" i="9"/>
  <c r="F245" i="9"/>
  <c r="F461" i="9"/>
  <c r="F485" i="9"/>
  <c r="F457" i="9"/>
  <c r="G241" i="9"/>
  <c r="G430" i="9"/>
  <c r="G436" i="9"/>
  <c r="F444" i="9"/>
  <c r="G457" i="9"/>
  <c r="F463" i="9"/>
  <c r="F483" i="9"/>
  <c r="G167" i="8"/>
  <c r="F12" i="9"/>
  <c r="F19" i="9"/>
  <c r="F21" i="9"/>
  <c r="F23" i="9"/>
  <c r="F17" i="9"/>
  <c r="F223" i="9"/>
  <c r="F451" i="9"/>
  <c r="F449" i="9"/>
  <c r="F447" i="9"/>
  <c r="F445" i="9"/>
  <c r="F443" i="9"/>
  <c r="F441" i="9"/>
  <c r="F439" i="9"/>
  <c r="F437" i="9"/>
  <c r="F435" i="9"/>
  <c r="F433" i="9"/>
  <c r="F431" i="9"/>
  <c r="F429" i="9"/>
  <c r="F450" i="9"/>
  <c r="F446" i="9"/>
  <c r="F442" i="9"/>
  <c r="F438" i="9"/>
  <c r="F434" i="9"/>
  <c r="F430" i="9"/>
  <c r="F226" i="9"/>
  <c r="F224" i="9"/>
  <c r="F222" i="9"/>
  <c r="F220" i="9"/>
  <c r="F225" i="9"/>
  <c r="F221" i="9"/>
  <c r="G86" i="8"/>
  <c r="G81" i="8"/>
  <c r="G79" i="8"/>
  <c r="G76" i="8"/>
  <c r="G74" i="8"/>
  <c r="G72" i="8"/>
  <c r="G70" i="8"/>
  <c r="G87" i="8"/>
  <c r="G104" i="8"/>
  <c r="G102" i="8"/>
  <c r="G220" i="8"/>
  <c r="F248" i="9"/>
  <c r="F246" i="9"/>
  <c r="F244" i="9"/>
  <c r="F242" i="9"/>
  <c r="F247" i="9"/>
  <c r="F243" i="9"/>
  <c r="F432" i="9"/>
  <c r="F448" i="9"/>
  <c r="F13" i="9"/>
  <c r="F16" i="9"/>
  <c r="F20" i="9"/>
  <c r="G226" i="9"/>
  <c r="G224" i="9"/>
  <c r="G222" i="9"/>
  <c r="G220" i="9"/>
  <c r="G248" i="9"/>
  <c r="G246" i="9"/>
  <c r="G244" i="9"/>
  <c r="G242" i="9"/>
  <c r="G451" i="9"/>
  <c r="G449" i="9"/>
  <c r="G447" i="9"/>
  <c r="G445" i="9"/>
  <c r="G443" i="9"/>
  <c r="G441" i="9"/>
  <c r="G439" i="9"/>
  <c r="G437" i="9"/>
  <c r="G435" i="9"/>
  <c r="G433" i="9"/>
  <c r="G431" i="9"/>
  <c r="G429" i="9"/>
  <c r="G459" i="9"/>
  <c r="G463" i="9"/>
  <c r="G481" i="9"/>
  <c r="G485" i="9"/>
  <c r="F464" i="9"/>
  <c r="F462" i="9"/>
  <c r="F460" i="9"/>
  <c r="F458" i="9"/>
  <c r="F486" i="9"/>
  <c r="F484" i="9"/>
  <c r="F482" i="9"/>
  <c r="F480" i="9"/>
  <c r="F18" i="9"/>
  <c r="F22" i="9"/>
  <c r="G464" i="9"/>
  <c r="G462" i="9"/>
  <c r="G460" i="9"/>
  <c r="G458" i="9"/>
  <c r="G486" i="9"/>
  <c r="G484" i="9"/>
  <c r="G482" i="9"/>
  <c r="G480" i="9"/>
  <c r="G130" i="8" l="1"/>
  <c r="F130" i="8"/>
  <c r="F167" i="8"/>
  <c r="F156" i="8"/>
  <c r="F77" i="8"/>
  <c r="F100" i="8"/>
  <c r="F208" i="8"/>
  <c r="F58" i="8"/>
  <c r="G156" i="8"/>
  <c r="G214" i="9"/>
  <c r="G100" i="8"/>
  <c r="G452" i="9"/>
  <c r="G249" i="9"/>
  <c r="G465" i="9"/>
  <c r="G227" i="9"/>
  <c r="F15" i="9"/>
  <c r="F249" i="9"/>
  <c r="F452" i="9"/>
  <c r="F465" i="9"/>
  <c r="G487" i="9"/>
  <c r="F487" i="9"/>
  <c r="F227" i="9"/>
  <c r="G77" i="8"/>
  <c r="F214" i="9"/>
  <c r="G572" i="9" l="1"/>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<sst xmlns="http://schemas.openxmlformats.org/spreadsheetml/2006/main" count="2842" uniqueCount="1506">
  <si>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</si>
  <si>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</si>
  <si>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</si>
  <si>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</si>
  <si>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</si>
  <si>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</si>
  <si>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</si>
  <si>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</si>
  <si>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</si>
  <si>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</si>
  <si>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</si>
  <si>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</si>
  <si>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</si>
  <si>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</si>
  <si>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</si>
  <si>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</si>
  <si>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</si>
  <si>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</si>
  <si>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</si>
  <si>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</si>
  <si>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</si>
  <si>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</si>
  <si>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</si>
  <si>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</si>
  <si>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</si>
  <si>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</si>
  <si>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</si>
  <si>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</si>
  <si>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</si>
  <si>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</si>
  <si>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</si>
  <si>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</si>
  <si>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</si>
  <si>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</si>
  <si>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</si>
  <si>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</si>
  <si>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</si>
  <si>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</si>
  <si>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</si>
  <si>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</si>
  <si>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</si>
  <si>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</si>
  <si>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</si>
  <si>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</si>
  <si>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</si>
  <si>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</si>
  <si>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</si>
  <si>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</si>
  <si>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</si>
  <si>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</si>
  <si>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</si>
  <si>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</si>
  <si>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</si>
  <si>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</si>
  <si>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</si>
  <si>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</si>
  <si>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</si>
  <si>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</si>
  <si>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</si>
  <si>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</si>
  <si>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</si>
  <si>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</si>
  <si>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OG.3.1.2</t>
  </si>
  <si>
    <t>OG.3.1.3</t>
  </si>
  <si>
    <t xml:space="preserve">2. Over-collateralisation (OC) </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</si>
  <si>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</si>
  <si>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</si>
  <si>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</si>
  <si>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</si>
  <si>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</si>
  <si>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</si>
  <si>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</si>
  <si>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</si>
  <si>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</si>
  <si>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</si>
  <si>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</si>
  <si>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</si>
  <si>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</si>
  <si>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</si>
  <si>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</si>
  <si>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</si>
  <si>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</si>
  <si>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</si>
  <si>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</si>
  <si>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</si>
  <si>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</si>
  <si>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</si>
  <si>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</si>
  <si>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</si>
  <si>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</si>
  <si>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</si>
  <si>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</si>
  <si>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</si>
  <si>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</si>
  <si>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</si>
  <si>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</si>
  <si>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</si>
  <si>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</si>
  <si>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</si>
  <si>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</si>
  <si>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</si>
  <si>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</si>
  <si>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</si>
  <si>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</si>
  <si>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</si>
  <si>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</si>
  <si>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</si>
  <si>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</si>
  <si>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</si>
  <si>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</si>
  <si>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</si>
  <si>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</si>
  <si>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</si>
  <si>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</si>
  <si>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</si>
  <si>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</si>
  <si>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</si>
  <si>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</si>
  <si>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</si>
  <si>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</si>
  <si>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</si>
  <si>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</si>
  <si>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</si>
  <si>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</si>
  <si>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</si>
  <si>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</si>
  <si>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</si>
  <si>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</si>
  <si>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</si>
  <si>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</si>
  <si>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</si>
  <si>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</si>
  <si>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</si>
  <si>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</si>
  <si>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</si>
  <si>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</si>
  <si>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</si>
  <si>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</si>
  <si>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</si>
  <si>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</si>
  <si>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</si>
  <si>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</si>
  <si>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</si>
  <si>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</si>
  <si>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</si>
  <si>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</si>
  <si>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</si>
  <si>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</si>
  <si>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</si>
  <si>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</si>
  <si>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</si>
  <si>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</si>
  <si>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</si>
  <si>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</si>
  <si>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</si>
  <si>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</si>
  <si>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</si>
  <si>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</si>
  <si>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</si>
  <si>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</si>
  <si>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</si>
  <si>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</si>
  <si>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</si>
  <si>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</si>
  <si>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</si>
  <si>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</si>
  <si>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</si>
  <si>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</si>
  <si>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</si>
  <si>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</si>
  <si>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</si>
  <si>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</si>
  <si>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</si>
  <si>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</si>
  <si>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</si>
  <si>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</si>
  <si>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</si>
  <si>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</si>
  <si>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</si>
  <si>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</si>
  <si>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</si>
  <si>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</si>
  <si>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</si>
  <si>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</si>
  <si>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</si>
  <si>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</si>
  <si>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</si>
  <si>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</si>
  <si>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</si>
  <si>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</si>
  <si>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</si>
  <si>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</si>
  <si>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</si>
  <si>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</si>
  <si>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</si>
  <si>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</si>
  <si>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</si>
  <si>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</si>
  <si>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</si>
  <si>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</si>
  <si>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</si>
  <si>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</si>
  <si>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</si>
  <si>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</si>
  <si>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</si>
  <si>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</si>
  <si>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</si>
  <si>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</si>
  <si>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</si>
  <si>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</si>
  <si>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</si>
  <si>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</si>
  <si>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</si>
  <si>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</si>
  <si>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</si>
  <si>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</si>
  <si>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</si>
  <si>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</si>
  <si>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</si>
  <si>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</si>
  <si>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</si>
  <si>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</si>
  <si>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</si>
  <si>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</si>
  <si>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</si>
  <si>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</si>
  <si>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</si>
  <si>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</si>
  <si>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</si>
  <si>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</si>
  <si>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</si>
  <si>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</si>
  <si>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</si>
  <si>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</si>
  <si>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</si>
  <si>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</si>
  <si>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</si>
  <si>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</si>
  <si>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</si>
  <si>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</si>
  <si>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</si>
  <si>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</si>
  <si>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</si>
  <si>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</si>
  <si>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</si>
  <si>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</si>
  <si>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</si>
  <si>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</si>
  <si>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</si>
  <si>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</si>
  <si>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</si>
  <si>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</si>
  <si>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</si>
  <si>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</si>
  <si>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</si>
  <si>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</si>
  <si>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</si>
  <si>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</si>
  <si>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</si>
  <si>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</si>
  <si>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</si>
  <si>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</si>
  <si>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</si>
  <si>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</si>
  <si>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</si>
  <si>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</si>
  <si>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</si>
  <si>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</si>
  <si>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</si>
  <si>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</si>
  <si>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</si>
  <si>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</si>
  <si>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</si>
  <si>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</si>
  <si>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</si>
  <si>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</si>
  <si>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</si>
  <si>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</si>
  <si>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</si>
  <si>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</si>
  <si>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</si>
  <si>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</si>
  <si>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</si>
  <si>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</si>
  <si>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</si>
  <si>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</si>
  <si>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</si>
  <si>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</si>
  <si>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</si>
  <si>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</si>
  <si>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</si>
  <si>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</si>
  <si>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</si>
  <si>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</si>
  <si>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</si>
  <si>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</si>
  <si>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</si>
  <si>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</si>
  <si>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</si>
  <si>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</si>
  <si>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</si>
  <si>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</si>
  <si>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</si>
  <si>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</si>
  <si>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</si>
  <si>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</si>
  <si>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</si>
  <si>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</si>
  <si>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</si>
  <si>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</si>
  <si>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</si>
  <si>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</si>
  <si>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</si>
  <si>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</si>
  <si>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</si>
  <si>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</si>
  <si>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</si>
  <si>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</si>
  <si>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</si>
  <si>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</si>
  <si>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</si>
  <si>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</si>
  <si>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</si>
  <si>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</si>
  <si>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</si>
  <si>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</si>
  <si>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</si>
  <si>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</si>
  <si>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</si>
  <si>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</si>
  <si>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</si>
  <si>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</si>
  <si>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</si>
  <si>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</si>
  <si>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</si>
  <si>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</si>
  <si>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</si>
  <si>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</si>
  <si>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</si>
  <si>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</si>
  <si>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</si>
  <si>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</si>
  <si>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</si>
  <si>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</si>
  <si>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</si>
  <si>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</si>
  <si>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</si>
  <si>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</si>
  <si>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</si>
  <si>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</si>
  <si>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</si>
  <si>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</si>
  <si>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</si>
  <si>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</si>
  <si>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</si>
  <si>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</si>
  <si>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</si>
  <si>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</si>
  <si>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</si>
  <si>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</si>
  <si>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</si>
  <si>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</si>
  <si>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</si>
  <si>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</si>
  <si>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</si>
  <si>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</si>
  <si>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</si>
  <si>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</si>
  <si>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</si>
  <si>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</si>
  <si>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</si>
  <si>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</si>
  <si>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</si>
  <si>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</si>
  <si>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</si>
  <si>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</si>
  <si>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</si>
  <si>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</si>
  <si>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</si>
  <si>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</si>
  <si>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</si>
  <si>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</si>
  <si>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</si>
  <si>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</si>
  <si>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</si>
  <si>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</si>
  <si>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</si>
  <si>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</si>
  <si>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</si>
  <si>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</si>
  <si>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</si>
  <si>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</si>
  <si>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</si>
  <si>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</si>
  <si>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</si>
  <si>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</si>
  <si>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</si>
  <si>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</si>
  <si>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</si>
  <si>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</si>
  <si>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</si>
  <si>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</si>
  <si>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</si>
  <si>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</si>
  <si>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</si>
  <si>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</si>
  <si>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</si>
  <si>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</si>
  <si>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</si>
  <si>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</si>
  <si>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</si>
  <si>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</si>
  <si>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</si>
  <si>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</si>
  <si>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</si>
  <si>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</si>
  <si>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</si>
  <si>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</si>
  <si>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</si>
  <si>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</si>
  <si>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</si>
  <si>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</si>
  <si>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</si>
  <si>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</si>
  <si>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</si>
  <si>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</si>
  <si>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</si>
  <si>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</si>
  <si>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</si>
  <si>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</si>
  <si>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</si>
  <si>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</si>
  <si>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</si>
  <si>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</si>
  <si>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</si>
  <si>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</si>
  <si>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</si>
  <si>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</si>
  <si>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</si>
  <si>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</si>
  <si>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</si>
  <si>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</si>
  <si>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</si>
  <si>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</si>
  <si>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</si>
  <si>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</si>
  <si>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</si>
  <si>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</si>
  <si>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</si>
  <si>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</si>
  <si>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</si>
  <si>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</si>
  <si>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</si>
  <si>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</si>
  <si>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</si>
  <si>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</si>
  <si>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</si>
  <si>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</si>
  <si>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</si>
  <si>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</si>
  <si>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</si>
  <si>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</si>
  <si>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</si>
  <si>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</si>
  <si>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</si>
  <si>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</si>
  <si>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</si>
  <si>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</si>
  <si>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</si>
  <si>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</si>
  <si>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</si>
  <si>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</si>
  <si>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</si>
  <si>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</si>
  <si>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</si>
  <si>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</si>
  <si>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</si>
  <si>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</si>
  <si>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</si>
  <si>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</si>
  <si>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</si>
  <si>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</si>
  <si>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</si>
  <si>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</si>
  <si>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</si>
  <si>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</si>
  <si>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</si>
  <si>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</si>
  <si>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</si>
  <si>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</si>
  <si>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</si>
  <si>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</si>
  <si>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</si>
  <si>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</si>
  <si>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</si>
  <si>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</si>
  <si>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</si>
  <si>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</si>
  <si>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</si>
  <si>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</si>
  <si>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</si>
  <si>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</si>
  <si>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</si>
  <si>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</si>
  <si>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</si>
  <si>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</si>
  <si>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</si>
  <si>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</si>
  <si>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</si>
  <si>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</si>
  <si>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</si>
  <si>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</si>
  <si>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</si>
  <si>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</si>
  <si>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</si>
  <si>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</si>
  <si>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</si>
  <si>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</si>
  <si>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</si>
  <si>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</si>
  <si>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</si>
  <si>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</si>
  <si>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</si>
  <si>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</si>
  <si>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</si>
  <si>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</si>
  <si>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</si>
  <si>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</si>
  <si>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</si>
  <si>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</si>
  <si>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</si>
  <si>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</si>
  <si>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</si>
  <si>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</si>
  <si>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</si>
  <si>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</si>
  <si>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</si>
  <si>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</si>
  <si>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</si>
  <si>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</si>
  <si>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</si>
  <si>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</si>
  <si>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</si>
  <si>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</si>
  <si>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</si>
  <si>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</si>
  <si>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</si>
  <si>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</si>
  <si>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</si>
  <si>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</si>
  <si>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</si>
  <si>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</si>
  <si>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</si>
  <si>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</si>
  <si>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</si>
  <si>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</si>
  <si>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</si>
  <si>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</si>
  <si>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</si>
  <si>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</si>
  <si>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</si>
  <si>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</si>
  <si>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</si>
  <si>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</si>
  <si>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</si>
  <si>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</si>
  <si>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</si>
  <si>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</si>
  <si>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</si>
  <si>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</si>
  <si>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</si>
  <si>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</si>
  <si>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</si>
  <si>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</si>
  <si>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</si>
  <si>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</si>
  <si>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</si>
  <si>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</si>
  <si>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</si>
  <si>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</si>
  <si>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</si>
  <si>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</si>
  <si>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</si>
  <si>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</si>
  <si>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</si>
  <si>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</si>
  <si>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</si>
  <si>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</si>
  <si>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</si>
  <si>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</si>
  <si>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</si>
  <si>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</si>
  <si>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</si>
  <si>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</si>
  <si>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</si>
  <si>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</si>
  <si>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</si>
  <si>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</si>
  <si>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</si>
  <si>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</si>
  <si>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</si>
  <si>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</si>
  <si>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</si>
  <si>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</si>
  <si>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</si>
  <si>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</si>
  <si>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</si>
  <si>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</si>
  <si>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</si>
  <si>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</si>
  <si>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</si>
  <si>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</si>
  <si>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</si>
  <si>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</si>
  <si>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</si>
  <si>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</si>
  <si>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</si>
  <si>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</si>
  <si>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</si>
  <si>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</si>
  <si>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</si>
  <si>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</si>
  <si>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</si>
  <si>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</si>
  <si>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</si>
  <si>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</si>
  <si>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</si>
  <si>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</si>
  <si>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</si>
  <si>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</si>
  <si>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</si>
  <si>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</si>
  <si>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</si>
  <si>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</si>
  <si>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</si>
  <si>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</si>
  <si>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</si>
  <si>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</si>
  <si>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</si>
  <si>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</si>
  <si>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</si>
  <si>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</si>
  <si>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</si>
  <si>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</si>
  <si>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</si>
  <si>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</si>
  <si>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</si>
  <si>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</si>
  <si>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</si>
  <si>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</si>
  <si>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</si>
  <si>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</si>
  <si>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</si>
  <si>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</si>
  <si>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</si>
  <si>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</si>
  <si>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</si>
  <si>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</si>
  <si>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</si>
  <si>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</si>
  <si>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</si>
  <si>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</si>
  <si>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</si>
  <si>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</si>
  <si>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</si>
  <si>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</si>
  <si>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</si>
  <si>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</si>
  <si>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</si>
  <si>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</si>
  <si>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</si>
  <si>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</si>
  <si>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</si>
  <si>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</si>
  <si>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</si>
  <si>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</si>
  <si>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</si>
  <si>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</si>
  <si>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</si>
  <si>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</si>
  <si>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</si>
  <si>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</si>
  <si>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</si>
  <si>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</si>
  <si>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</si>
  <si>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</si>
  <si>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</si>
  <si>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</si>
  <si>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</si>
  <si>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</si>
  <si>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</si>
  <si>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</si>
  <si>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</si>
  <si>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</si>
  <si>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</si>
  <si>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</si>
  <si>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</si>
  <si>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</si>
  <si>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</si>
  <si>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</si>
  <si>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</si>
  <si>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</si>
  <si>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</si>
  <si>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</si>
  <si>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</si>
  <si>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</si>
  <si>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</si>
  <si>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</si>
  <si>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</si>
  <si>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</si>
  <si>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</si>
  <si>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</si>
  <si>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</si>
  <si>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</si>
  <si>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</si>
  <si>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</si>
  <si>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</si>
  <si>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</si>
  <si>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</si>
  <si>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</si>
  <si>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</si>
  <si>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</si>
  <si>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</si>
  <si>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</si>
  <si>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</si>
  <si>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</si>
  <si>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</si>
  <si>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</si>
  <si>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</si>
  <si>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</si>
  <si>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</si>
  <si>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</si>
  <si>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</si>
  <si>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</si>
  <si>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</si>
  <si>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</si>
  <si>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</si>
  <si>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</si>
  <si>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</si>
  <si>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</si>
  <si>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</si>
  <si>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</si>
  <si>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</si>
  <si>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</si>
  <si>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</si>
  <si>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</si>
  <si>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</si>
  <si>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</si>
  <si>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</si>
  <si>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</si>
  <si>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</si>
  <si>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</si>
  <si>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</si>
  <si>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</si>
  <si>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</si>
  <si>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</si>
  <si>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</si>
  <si>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</si>
  <si>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</si>
  <si>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</si>
  <si>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</si>
  <si>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</si>
  <si>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</si>
  <si>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</si>
  <si>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</si>
  <si>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</si>
  <si>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</si>
  <si>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</si>
  <si>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</si>
  <si>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</si>
  <si>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</si>
  <si>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</si>
  <si>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</si>
  <si>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</si>
  <si>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</si>
  <si>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</si>
  <si>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</si>
  <si>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</si>
  <si>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</si>
  <si>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</si>
  <si>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</si>
  <si>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</si>
  <si>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</si>
  <si>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</si>
  <si>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</si>
  <si>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</si>
  <si>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</si>
  <si>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</si>
  <si>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</si>
  <si>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</si>
  <si>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</si>
  <si>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</si>
  <si>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</si>
  <si>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</si>
  <si>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</si>
  <si>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</si>
  <si>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</si>
  <si>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</si>
  <si>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</si>
  <si>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</si>
  <si>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</si>
  <si>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</si>
  <si>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</si>
  <si>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</si>
  <si>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</si>
  <si>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</si>
  <si>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</si>
  <si>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</si>
  <si>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</si>
  <si>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</si>
  <si>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</si>
  <si>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</si>
  <si>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</si>
  <si>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</si>
  <si>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</si>
  <si>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</si>
  <si>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</si>
  <si>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</si>
  <si>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</si>
  <si>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</si>
  <si>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</si>
  <si>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</si>
  <si>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</si>
  <si>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</si>
  <si>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</si>
  <si>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</si>
  <si>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</si>
  <si>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</si>
  <si>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</si>
  <si>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</si>
  <si>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</si>
  <si>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</si>
  <si>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</si>
  <si>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</si>
  <si>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</si>
  <si>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</si>
  <si>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</si>
  <si>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</si>
  <si>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</si>
  <si>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</si>
  <si>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</si>
  <si>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</si>
  <si>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</si>
  <si>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</si>
  <si>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</si>
  <si>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</si>
  <si>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</si>
  <si>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</si>
  <si>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</si>
  <si>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</si>
  <si>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</si>
  <si>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</si>
  <si>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</si>
  <si>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</si>
  <si>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</si>
  <si>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</si>
  <si>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</si>
  <si>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</si>
  <si>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</si>
  <si>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</si>
  <si>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</si>
  <si>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</si>
  <si>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</si>
  <si>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</si>
  <si>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</si>
  <si>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</si>
  <si>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</si>
  <si>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</si>
  <si>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</si>
  <si>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</si>
  <si>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</si>
  <si>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</si>
  <si>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</si>
  <si>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</si>
  <si>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</si>
  <si>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</si>
  <si>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</si>
  <si>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</si>
  <si>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</si>
  <si>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</si>
  <si>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</si>
  <si>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1961 - 1970</t>
  </si>
  <si>
    <t>1971 - 1980</t>
  </si>
  <si>
    <t>1981 - 1990</t>
  </si>
  <si>
    <t>1991 - 2000</t>
  </si>
  <si>
    <t>2001 - 2005</t>
  </si>
  <si>
    <t>Number of dwellings</t>
  </si>
  <si>
    <t>other</t>
  </si>
  <si>
    <t>Number of CRE</t>
  </si>
  <si>
    <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</si>
  <si>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</si>
  <si>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</si>
  <si>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</si>
  <si>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</si>
  <si>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</si>
  <si>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</si>
  <si>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</si>
  <si>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</si>
  <si>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</si>
  <si>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</si>
  <si>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</si>
  <si>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</si>
  <si>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</si>
  <si>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</si>
  <si>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</si>
  <si>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</si>
  <si>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</si>
  <si>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</si>
  <si>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</si>
  <si>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</si>
  <si>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</si>
  <si>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</si>
  <si>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</si>
  <si>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</si>
  <si>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</si>
  <si>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</si>
  <si>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</si>
  <si>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</si>
  <si>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</si>
  <si>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</si>
  <si>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</si>
  <si>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</si>
  <si>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</si>
  <si>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</si>
  <si>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</si>
  <si>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House, detached or semi-detached</t>
  </si>
  <si>
    <t>Flat or Apartment</t>
  </si>
  <si>
    <t>Bungalow</t>
  </si>
  <si>
    <t>Terraced House</t>
  </si>
  <si>
    <t>Multifamily House</t>
  </si>
  <si>
    <t>Land Only</t>
  </si>
  <si>
    <t>no data</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</si>
  <si>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</si>
  <si>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</si>
  <si>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</si>
  <si>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</si>
  <si>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</si>
  <si>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</si>
  <si>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</si>
  <si>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</si>
  <si>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</si>
  <si>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</si>
  <si>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</si>
  <si>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</si>
  <si>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</si>
  <si>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</si>
  <si>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</si>
  <si>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</si>
  <si>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</si>
  <si>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</si>
  <si>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</si>
  <si>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</si>
  <si>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</si>
  <si>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</si>
  <si>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</si>
  <si>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</si>
  <si>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</si>
  <si>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</si>
  <si>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</si>
  <si>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</si>
  <si>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</si>
  <si>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</si>
  <si>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</si>
  <si>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</si>
  <si>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</si>
  <si>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</si>
  <si>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</si>
  <si>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</si>
  <si>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</si>
  <si>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</si>
  <si>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</si>
  <si>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</si>
  <si>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</si>
  <si>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</si>
  <si>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</si>
  <si>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</si>
  <si>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</si>
  <si>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</si>
  <si>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</si>
  <si>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</si>
  <si>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</si>
  <si>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</si>
  <si>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</si>
  <si>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</si>
  <si>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</si>
  <si>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</si>
  <si>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</si>
  <si>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</si>
  <si>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</si>
  <si>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</si>
  <si>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</si>
  <si>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</si>
  <si>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</si>
  <si>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</si>
  <si>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</si>
  <si>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</si>
  <si>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</si>
  <si>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</si>
  <si>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</si>
  <si>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</si>
  <si>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</si>
  <si>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</si>
  <si>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</si>
  <si>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</si>
  <si>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Subsidised housing</t>
  </si>
  <si>
    <t>M.7A.13.6</t>
  </si>
  <si>
    <t xml:space="preserve">Hospital </t>
  </si>
  <si>
    <t xml:space="preserve">School </t>
  </si>
  <si>
    <t>other RE with a social relevant purpose</t>
  </si>
  <si>
    <t>o/w Cultural purposes</t>
  </si>
  <si>
    <t>New Property</t>
  </si>
  <si>
    <t>Existing Property</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</si>
  <si>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</si>
  <si>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</si>
  <si>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</si>
  <si>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</si>
  <si>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</si>
  <si>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</si>
  <si>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</si>
  <si>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</si>
  <si>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</si>
  <si>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</si>
  <si>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</si>
  <si>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</si>
  <si>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</si>
  <si>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</si>
  <si>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</si>
  <si>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</si>
  <si>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</si>
  <si>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</si>
  <si>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</si>
  <si>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</si>
  <si>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</si>
  <si>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</si>
  <si>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</si>
  <si>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</si>
  <si>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</si>
  <si>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</si>
  <si>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</si>
  <si>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</si>
  <si>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</si>
  <si>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</si>
  <si>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</si>
  <si>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</si>
  <si>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</si>
  <si>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</si>
  <si>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</si>
  <si>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</si>
  <si>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</si>
  <si>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</si>
  <si>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</si>
  <si>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</si>
  <si>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</si>
  <si>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</si>
  <si>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</si>
  <si>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</si>
  <si>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</si>
  <si>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</si>
  <si>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</si>
  <si>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</si>
  <si>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</si>
  <si>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</si>
  <si>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</si>
  <si>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</si>
  <si>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</si>
  <si>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</si>
  <si>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</si>
  <si>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</si>
  <si>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</si>
  <si>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23. Loan to Value (LTV) Information - INDEXED</t>
  </si>
  <si>
    <t>24. Breakdown by Type</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</si>
  <si>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</si>
  <si>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</si>
  <si>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</si>
  <si>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</si>
  <si>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</si>
  <si>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</si>
  <si>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</si>
  <si>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</si>
  <si>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</si>
  <si>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</si>
  <si>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</si>
  <si>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</si>
  <si>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</si>
  <si>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</si>
  <si>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</si>
  <si>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</si>
  <si>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</si>
  <si>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</si>
  <si>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</si>
  <si>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</si>
  <si>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</si>
  <si>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</si>
  <si>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</si>
  <si>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</si>
  <si>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</si>
  <si>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</si>
  <si>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</si>
  <si>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</si>
  <si>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</si>
  <si>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</si>
  <si>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</si>
  <si>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</si>
  <si>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</si>
  <si>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</si>
  <si>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</si>
  <si>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</si>
  <si>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</si>
  <si>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</si>
  <si>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</si>
  <si>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</si>
  <si>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</si>
  <si>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</si>
  <si>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</si>
  <si>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</si>
  <si>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</si>
  <si>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</si>
  <si>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</si>
  <si>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</si>
  <si>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</si>
  <si>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</si>
  <si>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</si>
  <si>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</si>
  <si>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</si>
  <si>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</si>
  <si>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</si>
  <si>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</si>
  <si>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</si>
  <si>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</si>
  <si>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</si>
  <si>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</si>
  <si>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</si>
  <si>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</si>
  <si>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</si>
  <si>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</si>
  <si>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</si>
  <si>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</si>
  <si>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</si>
  <si>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</si>
  <si>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</si>
  <si>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</si>
  <si>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</si>
  <si>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</si>
  <si>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</si>
  <si>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</si>
  <si>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</si>
  <si>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</si>
  <si>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</si>
  <si>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</si>
  <si>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</si>
  <si>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</si>
  <si>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</si>
  <si>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</si>
  <si>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</si>
  <si>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</si>
  <si>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</si>
  <si>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</si>
  <si>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</si>
  <si>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</si>
  <si>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</si>
  <si>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</si>
  <si>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</si>
  <si>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</si>
  <si>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</si>
  <si>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</si>
  <si>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</si>
  <si>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</si>
  <si>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</si>
  <si>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</si>
  <si>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</si>
  <si>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</si>
  <si>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</si>
  <si>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</si>
  <si>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</si>
  <si>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</si>
  <si>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</si>
  <si>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</si>
  <si>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</si>
  <si>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</si>
  <si>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</si>
  <si>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</si>
  <si>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</si>
  <si>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</si>
  <si>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</si>
  <si>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</si>
  <si>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</si>
  <si>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</si>
  <si>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</si>
  <si>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</si>
  <si>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</si>
  <si>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</si>
  <si>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</si>
  <si>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</si>
  <si>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</si>
  <si>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</si>
  <si>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</si>
  <si>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</si>
  <si>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</si>
  <si>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</si>
  <si>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</si>
  <si>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</si>
  <si>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</si>
  <si>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</si>
  <si>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</si>
  <si>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</si>
  <si>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</si>
  <si>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</si>
  <si>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</si>
  <si>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</si>
  <si>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</si>
  <si>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</si>
  <si>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</si>
  <si>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</si>
  <si>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</si>
  <si>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</si>
  <si>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</si>
  <si>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</si>
  <si>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</si>
  <si>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</si>
  <si>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</si>
  <si>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</si>
  <si>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</si>
  <si>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</si>
  <si>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</si>
  <si>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</si>
  <si>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</si>
  <si>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</si>
  <si>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</si>
  <si>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</si>
  <si>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</si>
  <si>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</si>
  <si>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</si>
  <si>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</si>
  <si>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</si>
  <si>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</si>
  <si>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</si>
  <si>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</si>
  <si>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</si>
  <si>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</si>
  <si>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</si>
  <si>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</si>
  <si>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</si>
  <si>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</si>
  <si>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</si>
  <si>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</si>
  <si>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</si>
  <si>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</si>
  <si>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</si>
  <si>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</si>
  <si>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</si>
  <si>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</si>
  <si>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</si>
  <si>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</si>
  <si>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</si>
  <si>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</si>
  <si>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</si>
  <si>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</si>
  <si>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</si>
  <si>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</si>
  <si>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</si>
  <si>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</si>
  <si>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</si>
  <si>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</si>
  <si>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</si>
  <si>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</si>
  <si>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</si>
  <si>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</si>
  <si>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</si>
  <si>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</si>
  <si>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</si>
  <si>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</si>
  <si>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</si>
  <si>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</si>
  <si>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</si>
  <si>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</si>
  <si>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</si>
  <si>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</si>
  <si>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</si>
  <si>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</si>
  <si>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</si>
  <si>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</si>
  <si>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</si>
  <si>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</si>
  <si>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</si>
  <si>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</si>
  <si>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</si>
  <si>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</si>
  <si>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</si>
  <si>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</si>
  <si>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</si>
  <si>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</si>
  <si>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</si>
  <si>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</si>
  <si>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</si>
  <si>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</si>
  <si>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</si>
  <si>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</si>
  <si>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</si>
  <si>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</si>
  <si>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</si>
  <si>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</si>
  <si>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</si>
  <si>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</si>
  <si>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</si>
  <si>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</si>
  <si>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</si>
  <si>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</si>
  <si>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</si>
  <si>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</si>
  <si>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</si>
  <si>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</si>
  <si>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</si>
  <si>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</si>
  <si>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</si>
  <si>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</si>
  <si>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</si>
  <si>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</si>
  <si>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</si>
  <si>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</si>
  <si>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</si>
  <si>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</si>
  <si>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OM.7A.17.10</t>
  </si>
  <si>
    <t>OM.7B.27.10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</si>
  <si>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</si>
  <si>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</si>
  <si>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</si>
  <si>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</si>
  <si>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</si>
  <si>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</si>
  <si>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</si>
  <si>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</si>
  <si>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</si>
  <si>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</si>
  <si>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</si>
  <si>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</si>
  <si>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</si>
  <si>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</si>
  <si>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</si>
  <si>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</si>
  <si>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</si>
  <si>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</si>
  <si>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HTT 2023</t>
  </si>
  <si>
    <t>CBD Compliance</t>
  </si>
  <si>
    <t>Y</t>
  </si>
  <si>
    <t>N</t>
  </si>
  <si>
    <t>Non-EEA, Art 14 CBD compliant</t>
  </si>
  <si>
    <t>2023  Version</t>
  </si>
  <si>
    <t>Basel Compliance, subject to national jursdiction (Y/N)</t>
  </si>
  <si>
    <t>Erste Group Bank AG</t>
  </si>
  <si>
    <t>https://www.erstegroup.com/de/investoren/debt/downloads</t>
  </si>
  <si>
    <t>Coverage Requirements (§9 PfandBG AT)</t>
  </si>
  <si>
    <t>Coverage Requirements [NPV] (§9 PfandBG AT)</t>
  </si>
  <si>
    <t>Outstanding Covered Bonds [NPV]</t>
  </si>
  <si>
    <t>Cover Pool Size [NPV]</t>
  </si>
  <si>
    <t>OC
(Coverage Requirements §9 PfandBG AT in % of Outstanding CB) [eligible part of assets only]</t>
  </si>
  <si>
    <t>OC [NPV basis]</t>
  </si>
  <si>
    <t>OC
 (Coverage Requirements §9 PfandBG AT in % of Outstanding CB) [NPV basis]</t>
  </si>
  <si>
    <t>Share of Government Guaranteed Bank Bonds (own issues or issued by affiliates) (% of total cover pool)</t>
  </si>
  <si>
    <t>0%</t>
  </si>
  <si>
    <t>Share of Intragroup pooled covered bond structures pursuant to CBD Art 8 (% of total cover pool)</t>
  </si>
  <si>
    <t>Vienna</t>
  </si>
  <si>
    <t>Lower Austria</t>
  </si>
  <si>
    <t>Upper Austria</t>
  </si>
  <si>
    <t>Salzburg</t>
  </si>
  <si>
    <t>Tyrol</t>
  </si>
  <si>
    <t>Styria</t>
  </si>
  <si>
    <t>Carinthia</t>
  </si>
  <si>
    <t>Burgenland</t>
  </si>
  <si>
    <t>Vorarlberg</t>
  </si>
  <si>
    <t>&gt;0 - &lt;=100,000</t>
  </si>
  <si>
    <t>&gt;100,000 - &lt;=300,000</t>
  </si>
  <si>
    <t>&gt;300,000 - &lt;=500,000</t>
  </si>
  <si>
    <t>&gt;500,000 - &lt;=1,000,000</t>
  </si>
  <si>
    <t>&gt;1,000,000 - &lt;=5,000,000</t>
  </si>
  <si>
    <t>&gt;5,000,000</t>
  </si>
  <si>
    <t>Cashflows calculated, assuming no Prepayment</t>
  </si>
  <si>
    <t>Cashflows calculated, assuming no Prepayment. Hard and Soft Bullet Maturites.</t>
  </si>
  <si>
    <t>Link to Austrian "Pfandbriefgesetz" (§6)</t>
  </si>
  <si>
    <t>Art 129 (3) and Art 208 CRR compliant</t>
  </si>
  <si>
    <t>Mainly defined by property usage, customer information and loan purpose</t>
  </si>
  <si>
    <t xml:space="preserve">Loan nominal values are based on balance amounts and not collateral amounts. </t>
  </si>
  <si>
    <t>ISIN</t>
  </si>
  <si>
    <t>Transaction</t>
  </si>
  <si>
    <t>Initial Date of Issuance</t>
  </si>
  <si>
    <t>Maturity Date</t>
  </si>
  <si>
    <t>Face value</t>
  </si>
  <si>
    <t>Currency</t>
  </si>
  <si>
    <t>Coupon</t>
  </si>
  <si>
    <t>Soft Bullet</t>
  </si>
  <si>
    <t>Legacy Issue (Y/N)</t>
  </si>
  <si>
    <t>AT0000A306J4</t>
  </si>
  <si>
    <t>Fixed</t>
  </si>
  <si>
    <t>Float</t>
  </si>
  <si>
    <t>QOXDBA032436</t>
  </si>
  <si>
    <t>XS1750974658</t>
  </si>
  <si>
    <t>XS1550203183</t>
  </si>
  <si>
    <t>QOXDBA032360</t>
  </si>
  <si>
    <t>AT0000A1LLC8</t>
  </si>
  <si>
    <t>AT0000A1JVS7</t>
  </si>
  <si>
    <t>QOXDBA032329</t>
  </si>
  <si>
    <t>XS1181448561</t>
  </si>
  <si>
    <t>AT0000A1AKL4</t>
  </si>
  <si>
    <t>QOXDBA028269</t>
  </si>
  <si>
    <t>QOXDBA028251</t>
  </si>
  <si>
    <t>AT0000A191G6</t>
  </si>
  <si>
    <t>AT0000A18XH4</t>
  </si>
  <si>
    <t>AT0000A17ZX8</t>
  </si>
  <si>
    <t>AT0000A17ZZ3</t>
  </si>
  <si>
    <t>AT0000A17ZV2</t>
  </si>
  <si>
    <t>AT0000A16TM6</t>
  </si>
  <si>
    <t>QOXDBA028186</t>
  </si>
  <si>
    <t>QOXDBA028194</t>
  </si>
  <si>
    <t>QOXDBA028202</t>
  </si>
  <si>
    <t>QOXDBA028160</t>
  </si>
  <si>
    <t>QOXDBA028145</t>
  </si>
  <si>
    <t>QOXDBA028053</t>
  </si>
  <si>
    <t>QOXDBA028012</t>
  </si>
  <si>
    <t>QOXDBA028020</t>
  </si>
  <si>
    <t>QOXDBA028038</t>
  </si>
  <si>
    <t>QOXDBA028046</t>
  </si>
  <si>
    <t>QOXDBA028061</t>
  </si>
  <si>
    <t>QOXDBA027972</t>
  </si>
  <si>
    <t>QOXDBA027915</t>
  </si>
  <si>
    <t>QOXDBA027923</t>
  </si>
  <si>
    <t>QOXDBA027931</t>
  </si>
  <si>
    <t>QOXDBA027949</t>
  </si>
  <si>
    <t>QOXDBA027956</t>
  </si>
  <si>
    <t>QOXDBA027964</t>
  </si>
  <si>
    <t>QOXDBA027980</t>
  </si>
  <si>
    <t>QOXDBA027998</t>
  </si>
  <si>
    <t>QOXDBA028004</t>
  </si>
  <si>
    <t>QOXDBA017916</t>
  </si>
  <si>
    <t>QOXDBA017908</t>
  </si>
  <si>
    <t>QOXDBA017924</t>
  </si>
  <si>
    <t>QOXDBA017932</t>
  </si>
  <si>
    <t>QOXDBA017882</t>
  </si>
  <si>
    <t>QOXDBA017841</t>
  </si>
  <si>
    <t>CH0135998638</t>
  </si>
  <si>
    <t>QOXDBA017759</t>
  </si>
  <si>
    <t>QOXDBA017726</t>
  </si>
  <si>
    <t>QOXDBA017700</t>
  </si>
  <si>
    <t>QOXDBA017718</t>
  </si>
  <si>
    <t>QOXDBA017734</t>
  </si>
  <si>
    <t>QOXDBA016454</t>
  </si>
  <si>
    <t>QOXDBA017643</t>
  </si>
  <si>
    <t>QOXDBA017650</t>
  </si>
  <si>
    <t>QOXDBA016314</t>
  </si>
  <si>
    <t>QOXDBA016298</t>
  </si>
  <si>
    <t>QOXDBA016272</t>
  </si>
  <si>
    <t>QOXDBA016249</t>
  </si>
  <si>
    <t>QOXDBA015589</t>
  </si>
  <si>
    <t>QOXDBA015563</t>
  </si>
  <si>
    <t>QOXDBA015514</t>
  </si>
  <si>
    <t>QOXDBA015480</t>
  </si>
  <si>
    <t>QOXDBA015431</t>
  </si>
  <si>
    <t>QOXDBA015415</t>
  </si>
  <si>
    <t>QOXDBA014996</t>
  </si>
  <si>
    <t>CH0117940640</t>
  </si>
  <si>
    <t>QOXDBA014202</t>
  </si>
  <si>
    <t>QOXDBA013790</t>
  </si>
  <si>
    <t>QOXDBA013196</t>
  </si>
  <si>
    <t>QOXDBA006356</t>
  </si>
  <si>
    <t>AT000B008115</t>
  </si>
  <si>
    <t>AT000B008073</t>
  </si>
  <si>
    <t>Overview of Soft-Bullet Trigger events according to § 23 (2) 5 PfandBG:</t>
  </si>
  <si>
    <t xml:space="preserve">Soft-Bullet Issuances which have been issued beginning with 08.07.2022 in reference to § 22 PfandBG: The "Objective Trigger Event" shall have occurred if the maturity extension is triggered in the Issuer's insolvency by the special administrator (§ 86 of the Austrian Insolvency Code), provided that the special administrator is convinced at the time of the maturity extension that the liabilities under the Covered Bonds can be serviced in full on the Extended Maturity Date. The maturity extension is not at the Issuer's discretion. </t>
  </si>
  <si>
    <t>*) Covered Bond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</si>
  <si>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 Debt Issuance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</si>
  <si>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Worksheet D: Bond List</t>
  </si>
  <si>
    <t>D. Bond List</t>
  </si>
  <si>
    <t>o/w Retail</t>
  </si>
  <si>
    <t>o/w Hotels</t>
  </si>
  <si>
    <t>o/w Offices</t>
  </si>
  <si>
    <t>o/w Industrial</t>
  </si>
  <si>
    <t>o/w Mixed Use</t>
  </si>
  <si>
    <t>o/w Subsidised Housing</t>
  </si>
  <si>
    <t>Number of borrowers</t>
  </si>
  <si>
    <t>Number of real estates</t>
  </si>
  <si>
    <t>AT0000A31Q55</t>
  </si>
  <si>
    <t>D. Overview of Issuances including Soft Bullet Trigger Events</t>
  </si>
  <si>
    <t>o/w Buildings under construction</t>
  </si>
  <si>
    <t>o/w Government Bonds</t>
  </si>
  <si>
    <t>o/w Cash</t>
  </si>
  <si>
    <t>o/w Liquidity Buffer Assets</t>
  </si>
  <si>
    <t>Covered Bond Label Issuer Profile</t>
  </si>
  <si>
    <t>AT0000A33982</t>
  </si>
  <si>
    <t>AT0000A32612</t>
  </si>
  <si>
    <t>AT0000A32S37</t>
  </si>
  <si>
    <t>AT0000A324F5</t>
  </si>
  <si>
    <t>QOXDBA046022</t>
  </si>
  <si>
    <t>QOXDBA046030</t>
  </si>
  <si>
    <t>AT0000A33MP9</t>
  </si>
  <si>
    <t>QOXDBA046097</t>
  </si>
  <si>
    <t>AT0000A0W634</t>
  </si>
  <si>
    <t>Reporting Date: 13.7.2023</t>
  </si>
  <si>
    <t>Cut-off Date: 30.6.2023</t>
  </si>
  <si>
    <t>AT0000A2UXN9*</t>
  </si>
  <si>
    <t>AT0000A2UXM1*</t>
  </si>
  <si>
    <t>AT0000A2QBR4*</t>
  </si>
  <si>
    <t>AT0000A2HB37*</t>
  </si>
  <si>
    <t>AT0000A2CDT6*</t>
  </si>
  <si>
    <t>AT0000A2A6W3*</t>
  </si>
  <si>
    <t>AT0000A286W1*</t>
  </si>
  <si>
    <t>AT0000A286M2*</t>
  </si>
  <si>
    <t>XS1845161790**</t>
  </si>
  <si>
    <t>XS1807495608**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</si>
</sst>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0.0"/>
    <numFmt numFmtId="167" formatCode="0.0"/>
    <numFmt numFmtId="168" formatCode="0.0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8"/>
      <name val="Calibri"/>
      <family val="2"/>
      <scheme val="minor"/>
    </font>
    <font>
      <b/>
      <i/>
      <sz val="10"/>
      <name val="Calibri"/>
      <family val="2"/>
      <scheme val="minor"/>
    </font>
    <font>
      <b/>
      <sz val="24"/>
      <color theme="3"/>
      <name val="Calibri"/>
      <family val="2"/>
      <scheme val="minor"/>
    </font>
    <font>
      <sz val="14"/>
      <color theme="0"/>
      <name val="Calibri"/>
      <family val="2"/>
      <scheme val="minor"/>
    </font>
    <font>
      <i/>
      <u/>
      <sz val="11"/>
      <color theme="1"/>
      <name val="Calibri"/>
      <family val="2"/>
      <scheme val="minor"/>
    </font>
  </fonts>
  <fills count="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3"/>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29" fillId="0" borderId="0"/>
    <xf numFmtId="0" fontId="24" fillId="0" borderId="0">
      <alignment horizontal="left" wrapText="1"/>
    </xf>
  </cellStyleXfs>
  <cellXfs count="244">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quotePrefix="1"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2" xfId="2" applyFill="1" applyBorder="1" applyAlignment="1" applyProtection="1">
      <alignment horizontal="center" vertical="center" wrapText="1"/>
    </xf>
    <xf numFmtId="0" fontId="14" fillId="0" borderId="12" xfId="2" quotePrefix="1" applyFill="1" applyBorder="1" applyAlignment="1" applyProtection="1">
      <alignment horizontal="right" vertical="center" wrapText="1"/>
    </xf>
    <xf numFmtId="0" fontId="14" fillId="0" borderId="13"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7" fillId="6" borderId="0" xfId="0" applyFont="1" applyFill="1" applyBorder="1" applyAlignment="1" applyProtection="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20"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18"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15"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0" fontId="2" fillId="0" borderId="0" xfId="0" quotePrefix="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19"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2" fillId="0" borderId="10" xfId="0" applyFont="1" applyFill="1" applyBorder="1" applyAlignment="1" applyProtection="1">
      <alignment horizontal="center" vertical="center" wrapText="1"/>
      <protection locked="0"/>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5" fontId="2" fillId="0" borderId="0" xfId="0" quotePrefix="1" applyNumberFormat="1" applyFont="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Fill="1" applyAlignment="1">
      <alignment horizontal="center" vertical="center" wrapText="1"/>
    </xf>
    <xf numFmtId="0" fontId="30" fillId="0" borderId="0" xfId="0" applyFont="1" applyFill="1" applyBorder="1" applyAlignment="1">
      <alignment horizontal="center" vertical="center"/>
    </xf>
    <xf numFmtId="0" fontId="14" fillId="0" borderId="12" xfId="2" quotePrefix="1" applyFont="1" applyFill="1" applyBorder="1" applyAlignment="1">
      <alignment horizontal="center" vertical="center" wrapText="1"/>
    </xf>
    <xf numFmtId="0" fontId="21" fillId="0" borderId="0" xfId="2" applyFont="1" applyFill="1" applyBorder="1" applyAlignment="1">
      <alignment horizontal="center" vertical="center" wrapText="1"/>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Alignment="1">
      <alignment horizontal="center"/>
    </xf>
    <xf numFmtId="0" fontId="30" fillId="0" borderId="0" xfId="0" applyFont="1" applyFill="1" applyBorder="1" applyAlignment="1" applyProtection="1">
      <alignment horizontal="center" vertical="center"/>
    </xf>
    <xf numFmtId="0" fontId="18" fillId="0" borderId="0" xfId="0" applyFont="1" applyFill="1" applyAlignment="1">
      <alignment horizontal="center" vertical="center" wrapText="1"/>
    </xf>
    <xf numFmtId="165" fontId="2" fillId="0" borderId="0" xfId="0" applyNumberFormat="1" applyFont="1" applyFill="1" applyAlignment="1">
      <alignment horizontal="center" vertical="center" wrapText="1"/>
    </xf>
    <xf numFmtId="166" fontId="2" fillId="0" borderId="0" xfId="0" applyNumberFormat="1" applyFont="1" applyFill="1" applyAlignment="1">
      <alignment horizontal="center" vertical="center" wrapText="1"/>
    </xf>
    <xf numFmtId="3" fontId="2" fillId="0" borderId="0" xfId="0" applyNumberFormat="1" applyFont="1" applyFill="1" applyAlignment="1">
      <alignment horizontal="center" vertical="center" wrapText="1"/>
    </xf>
    <xf numFmtId="166" fontId="2" fillId="0" borderId="0" xfId="0" applyNumberFormat="1"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2" fillId="0" borderId="0" xfId="0" applyFont="1" applyFill="1" applyBorder="1" applyAlignment="1">
      <alignment horizontal="left" vertical="center" wrapText="1"/>
    </xf>
    <xf numFmtId="0" fontId="2" fillId="0" borderId="0" xfId="0" quotePrefix="1" applyFont="1" applyFill="1" applyAlignment="1" applyProtection="1">
      <alignment horizontal="center" vertical="center" wrapText="1"/>
    </xf>
    <xf numFmtId="0" fontId="0" fillId="0" borderId="0" xfId="0" applyProtection="1">
      <protection locked="0"/>
    </xf>
    <xf numFmtId="0" fontId="17" fillId="0" borderId="0" xfId="0" quotePrefix="1" applyFont="1" applyFill="1" applyBorder="1" applyAlignment="1" applyProtection="1">
      <alignment horizontal="center" vertical="center" wrapText="1"/>
      <protection locked="0"/>
    </xf>
    <xf numFmtId="0" fontId="19" fillId="0" borderId="0" xfId="0" quotePrefix="1" applyFont="1" applyFill="1" applyBorder="1" applyAlignment="1" applyProtection="1">
      <alignment horizontal="center" vertical="center" wrapText="1"/>
      <protection locked="0"/>
    </xf>
    <xf numFmtId="0" fontId="0" fillId="0" borderId="0" xfId="0" applyFont="1" applyProtection="1">
      <protection locked="0"/>
    </xf>
    <xf numFmtId="0" fontId="2"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14" fontId="2" fillId="0" borderId="0" xfId="0" applyNumberFormat="1" applyFont="1" applyFill="1" applyBorder="1" applyAlignment="1">
      <alignment horizontal="center" vertical="center" wrapText="1"/>
    </xf>
    <xf numFmtId="0" fontId="20" fillId="0" borderId="0" xfId="0" quotePrefix="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xf>
    <xf numFmtId="0" fontId="9" fillId="4" borderId="0" xfId="0" applyFont="1" applyFill="1" applyAlignment="1">
      <alignment horizontal="left" vertical="center"/>
    </xf>
    <xf numFmtId="0" fontId="0" fillId="4" borderId="0" xfId="0" applyFill="1"/>
    <xf numFmtId="0" fontId="33" fillId="4" borderId="0" xfId="0" applyFont="1" applyFill="1" applyAlignment="1">
      <alignment horizontal="center" vertical="center"/>
    </xf>
    <xf numFmtId="0" fontId="15" fillId="8" borderId="0" xfId="0" applyFont="1" applyFill="1"/>
    <xf numFmtId="0" fontId="34" fillId="8" borderId="0" xfId="0" applyFont="1" applyFill="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3" fontId="0" fillId="4" borderId="0" xfId="0" applyNumberFormat="1" applyFill="1" applyAlignment="1">
      <alignment horizontal="center"/>
    </xf>
    <xf numFmtId="168" fontId="0" fillId="4" borderId="0" xfId="1" applyNumberFormat="1" applyFont="1" applyFill="1" applyAlignment="1">
      <alignment horizontal="center"/>
    </xf>
    <xf numFmtId="10" fontId="2" fillId="0" borderId="0" xfId="1" applyNumberFormat="1" applyFont="1" applyFill="1" applyBorder="1" applyAlignment="1" applyProtection="1">
      <alignment horizontal="center" vertical="center" wrapText="1"/>
    </xf>
    <xf numFmtId="3" fontId="2" fillId="0" borderId="0" xfId="0" applyNumberFormat="1" applyFont="1" applyAlignment="1" applyProtection="1">
      <alignment horizontal="center" vertical="center" wrapText="1"/>
    </xf>
    <xf numFmtId="0" fontId="2" fillId="0" borderId="0" xfId="0" applyFont="1" applyAlignment="1" applyProtection="1">
      <alignment horizontal="center" vertical="center" wrapText="1"/>
    </xf>
    <xf numFmtId="166" fontId="2" fillId="0" borderId="0" xfId="0" applyNumberFormat="1" applyFont="1" applyFill="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0" fillId="0" borderId="0" xfId="0" applyFont="1" applyFill="1" applyBorder="1" applyAlignment="1" applyProtection="1">
      <alignment horizontal="right" vertical="center" wrapText="1"/>
    </xf>
    <xf numFmtId="9" fontId="2" fillId="0" borderId="0" xfId="0" applyNumberFormat="1" applyFont="1" applyFill="1" applyBorder="1" applyAlignment="1" applyProtection="1">
      <alignment horizontal="center" vertical="center" wrapText="1"/>
      <protection locked="0"/>
    </xf>
    <xf numFmtId="0" fontId="14" fillId="0" borderId="0" xfId="2" applyFill="1" applyBorder="1" applyAlignment="1" applyProtection="1">
      <alignment horizontal="center" vertical="center" wrapText="1"/>
    </xf>
    <xf numFmtId="0" fontId="30" fillId="0" borderId="0" xfId="0" applyFont="1" applyFill="1" applyBorder="1" applyAlignment="1">
      <alignment horizontal="center" vertical="center"/>
    </xf>
    <xf numFmtId="0" fontId="6" fillId="3" borderId="0" xfId="2" applyFont="1" applyFill="1" applyBorder="1" applyAlignment="1">
      <alignment horizontal="center"/>
    </xf>
    <xf numFmtId="0" fontId="6" fillId="0" borderId="0" xfId="2" applyFont="1" applyAlignment="1"/>
    <xf numFmtId="0" fontId="6" fillId="2" borderId="0" xfId="2" applyFont="1" applyFill="1" applyBorder="1" applyAlignment="1">
      <alignment horizontal="center"/>
    </xf>
    <xf numFmtId="0" fontId="35" fillId="4" borderId="0" xfId="0" applyFont="1" applyFill="1" applyAlignment="1">
      <alignment horizontal="left" vertical="center"/>
    </xf>
    <xf numFmtId="0" fontId="1" fillId="4" borderId="0" xfId="0" applyFont="1" applyFill="1" applyAlignment="1">
      <alignment horizontal="left" vertical="center"/>
    </xf>
    <xf numFmtId="0" fontId="1" fillId="4" borderId="0" xfId="0" applyFont="1" applyFill="1" applyAlignment="1">
      <alignment horizontal="left" vertical="center" wrapText="1"/>
    </xf>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63" Type="http://schemas.openxmlformats.org/officeDocument/2006/relationships/customXml" Target="../customXml/item53.xml"/><Relationship Id="rId84" Type="http://schemas.openxmlformats.org/officeDocument/2006/relationships/customXml" Target="../customXml/item74.xml"/><Relationship Id="rId138" Type="http://schemas.openxmlformats.org/officeDocument/2006/relationships/customXml" Target="../customXml/item128.xml"/><Relationship Id="rId159" Type="http://schemas.openxmlformats.org/officeDocument/2006/relationships/customXml" Target="../customXml/item149.xml"/><Relationship Id="rId170" Type="http://schemas.openxmlformats.org/officeDocument/2006/relationships/customXml" Target="../customXml/item160.xml"/><Relationship Id="rId191" Type="http://schemas.openxmlformats.org/officeDocument/2006/relationships/customXml" Target="../customXml/item181.xml"/><Relationship Id="rId205" Type="http://schemas.openxmlformats.org/officeDocument/2006/relationships/customXml" Target="../customXml/item195.xml"/><Relationship Id="rId226" Type="http://schemas.openxmlformats.org/officeDocument/2006/relationships/customXml" Target="../customXml/item21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53" Type="http://schemas.openxmlformats.org/officeDocument/2006/relationships/customXml" Target="../customXml/item43.xml"/><Relationship Id="rId74" Type="http://schemas.openxmlformats.org/officeDocument/2006/relationships/customXml" Target="../customXml/item64.xml"/><Relationship Id="rId128" Type="http://schemas.openxmlformats.org/officeDocument/2006/relationships/customXml" Target="../customXml/item118.xml"/><Relationship Id="rId149" Type="http://schemas.openxmlformats.org/officeDocument/2006/relationships/customXml" Target="../customXml/item139.xml"/><Relationship Id="rId5" Type="http://schemas.openxmlformats.org/officeDocument/2006/relationships/worksheet" Target="worksheets/sheet5.xml"/><Relationship Id="rId95" Type="http://schemas.openxmlformats.org/officeDocument/2006/relationships/customXml" Target="../customXml/item85.xml"/><Relationship Id="rId160" Type="http://schemas.openxmlformats.org/officeDocument/2006/relationships/customXml" Target="../customXml/item150.xml"/><Relationship Id="rId181" Type="http://schemas.openxmlformats.org/officeDocument/2006/relationships/customXml" Target="../customXml/item171.xml"/><Relationship Id="rId216" Type="http://schemas.openxmlformats.org/officeDocument/2006/relationships/customXml" Target="../customXml/item206.xml"/><Relationship Id="rId237" Type="http://schemas.openxmlformats.org/officeDocument/2006/relationships/customXml" Target="../customXml/item227.xml"/><Relationship Id="rId22" Type="http://schemas.openxmlformats.org/officeDocument/2006/relationships/customXml" Target="../customXml/item12.xml"/><Relationship Id="rId43" Type="http://schemas.openxmlformats.org/officeDocument/2006/relationships/customXml" Target="../customXml/item33.xml"/><Relationship Id="rId64" Type="http://schemas.openxmlformats.org/officeDocument/2006/relationships/customXml" Target="../customXml/item54.xml"/><Relationship Id="rId118" Type="http://schemas.openxmlformats.org/officeDocument/2006/relationships/customXml" Target="../customXml/item108.xml"/><Relationship Id="rId139" Type="http://schemas.openxmlformats.org/officeDocument/2006/relationships/customXml" Target="../customXml/item129.xml"/><Relationship Id="rId85" Type="http://schemas.openxmlformats.org/officeDocument/2006/relationships/customXml" Target="../customXml/item75.xml"/><Relationship Id="rId150" Type="http://schemas.openxmlformats.org/officeDocument/2006/relationships/customXml" Target="../customXml/item140.xml"/><Relationship Id="rId171" Type="http://schemas.openxmlformats.org/officeDocument/2006/relationships/customXml" Target="../customXml/item161.xml"/><Relationship Id="rId192" Type="http://schemas.openxmlformats.org/officeDocument/2006/relationships/customXml" Target="../customXml/item182.xml"/><Relationship Id="rId206" Type="http://schemas.openxmlformats.org/officeDocument/2006/relationships/customXml" Target="../customXml/item196.xml"/><Relationship Id="rId227" Type="http://schemas.openxmlformats.org/officeDocument/2006/relationships/customXml" Target="../customXml/item217.xml"/><Relationship Id="rId201" Type="http://schemas.openxmlformats.org/officeDocument/2006/relationships/customXml" Target="../customXml/item191.xml"/><Relationship Id="rId222" Type="http://schemas.openxmlformats.org/officeDocument/2006/relationships/customXml" Target="../customXml/item212.xml"/><Relationship Id="rId243" Type="http://schemas.openxmlformats.org/officeDocument/2006/relationships/customXml" Target="../customXml/item233.xml"/><Relationship Id="rId12" Type="http://schemas.openxmlformats.org/officeDocument/2006/relationships/customXml" Target="../customXml/item2.xml"/><Relationship Id="rId17" Type="http://schemas.openxmlformats.org/officeDocument/2006/relationships/customXml" Target="../customXml/item7.xml"/><Relationship Id="rId33" Type="http://schemas.openxmlformats.org/officeDocument/2006/relationships/customXml" Target="../customXml/item23.xml"/><Relationship Id="rId38" Type="http://schemas.openxmlformats.org/officeDocument/2006/relationships/customXml" Target="../customXml/item28.xml"/><Relationship Id="rId59" Type="http://schemas.openxmlformats.org/officeDocument/2006/relationships/customXml" Target="../customXml/item49.xml"/><Relationship Id="rId103" Type="http://schemas.openxmlformats.org/officeDocument/2006/relationships/customXml" Target="../customXml/item93.xml"/><Relationship Id="rId108" Type="http://schemas.openxmlformats.org/officeDocument/2006/relationships/customXml" Target="../customXml/item98.xml"/><Relationship Id="rId124" Type="http://schemas.openxmlformats.org/officeDocument/2006/relationships/customXml" Target="../customXml/item114.xml"/><Relationship Id="rId129" Type="http://schemas.openxmlformats.org/officeDocument/2006/relationships/customXml" Target="../customXml/item119.xml"/><Relationship Id="rId54" Type="http://schemas.openxmlformats.org/officeDocument/2006/relationships/customXml" Target="../customXml/item44.xml"/><Relationship Id="rId70" Type="http://schemas.openxmlformats.org/officeDocument/2006/relationships/customXml" Target="../customXml/item60.xml"/><Relationship Id="rId75" Type="http://schemas.openxmlformats.org/officeDocument/2006/relationships/customXml" Target="../customXml/item65.xml"/><Relationship Id="rId91" Type="http://schemas.openxmlformats.org/officeDocument/2006/relationships/customXml" Target="../customXml/item81.xml"/><Relationship Id="rId96" Type="http://schemas.openxmlformats.org/officeDocument/2006/relationships/customXml" Target="../customXml/item86.xml"/><Relationship Id="rId140" Type="http://schemas.openxmlformats.org/officeDocument/2006/relationships/customXml" Target="../customXml/item130.xml"/><Relationship Id="rId145" Type="http://schemas.openxmlformats.org/officeDocument/2006/relationships/customXml" Target="../customXml/item135.xml"/><Relationship Id="rId161" Type="http://schemas.openxmlformats.org/officeDocument/2006/relationships/customXml" Target="../customXml/item151.xml"/><Relationship Id="rId166" Type="http://schemas.openxmlformats.org/officeDocument/2006/relationships/customXml" Target="../customXml/item156.xml"/><Relationship Id="rId182" Type="http://schemas.openxmlformats.org/officeDocument/2006/relationships/customXml" Target="../customXml/item172.xml"/><Relationship Id="rId187" Type="http://schemas.openxmlformats.org/officeDocument/2006/relationships/customXml" Target="../customXml/item177.xml"/><Relationship Id="rId217" Type="http://schemas.openxmlformats.org/officeDocument/2006/relationships/customXml" Target="../customXml/item207.xml"/><Relationship Id="rId1" Type="http://schemas.openxmlformats.org/officeDocument/2006/relationships/worksheet" Target="worksheets/sheet1.xml"/><Relationship Id="rId6" Type="http://schemas.openxmlformats.org/officeDocument/2006/relationships/theme" Target="theme/theme1.xml"/><Relationship Id="rId212" Type="http://schemas.openxmlformats.org/officeDocument/2006/relationships/customXml" Target="../customXml/item202.xml"/><Relationship Id="rId233" Type="http://schemas.openxmlformats.org/officeDocument/2006/relationships/customXml" Target="../customXml/item223.xml"/><Relationship Id="rId238" Type="http://schemas.openxmlformats.org/officeDocument/2006/relationships/customXml" Target="../customXml/item228.xml"/><Relationship Id="rId23" Type="http://schemas.openxmlformats.org/officeDocument/2006/relationships/customXml" Target="../customXml/item13.xml"/><Relationship Id="rId28" Type="http://schemas.openxmlformats.org/officeDocument/2006/relationships/customXml" Target="../customXml/item18.xml"/><Relationship Id="rId49" Type="http://schemas.openxmlformats.org/officeDocument/2006/relationships/customXml" Target="../customXml/item39.xml"/><Relationship Id="rId114" Type="http://schemas.openxmlformats.org/officeDocument/2006/relationships/customXml" Target="../customXml/item104.xml"/><Relationship Id="rId119" Type="http://schemas.openxmlformats.org/officeDocument/2006/relationships/customXml" Target="../customXml/item109.xml"/><Relationship Id="rId44" Type="http://schemas.openxmlformats.org/officeDocument/2006/relationships/customXml" Target="../customXml/item34.xml"/><Relationship Id="rId60" Type="http://schemas.openxmlformats.org/officeDocument/2006/relationships/customXml" Target="../customXml/item50.xml"/><Relationship Id="rId65" Type="http://schemas.openxmlformats.org/officeDocument/2006/relationships/customXml" Target="../customXml/item55.xml"/><Relationship Id="rId81" Type="http://schemas.openxmlformats.org/officeDocument/2006/relationships/customXml" Target="../customXml/item71.xml"/><Relationship Id="rId86" Type="http://schemas.openxmlformats.org/officeDocument/2006/relationships/customXml" Target="../customXml/item76.xml"/><Relationship Id="rId130" Type="http://schemas.openxmlformats.org/officeDocument/2006/relationships/customXml" Target="../customXml/item120.xml"/><Relationship Id="rId135" Type="http://schemas.openxmlformats.org/officeDocument/2006/relationships/customXml" Target="../customXml/item125.xml"/><Relationship Id="rId151" Type="http://schemas.openxmlformats.org/officeDocument/2006/relationships/customXml" Target="../customXml/item141.xml"/><Relationship Id="rId156" Type="http://schemas.openxmlformats.org/officeDocument/2006/relationships/customXml" Target="../customXml/item146.xml"/><Relationship Id="rId177" Type="http://schemas.openxmlformats.org/officeDocument/2006/relationships/customXml" Target="../customXml/item167.xml"/><Relationship Id="rId198" Type="http://schemas.openxmlformats.org/officeDocument/2006/relationships/customXml" Target="../customXml/item188.xml"/><Relationship Id="rId172" Type="http://schemas.openxmlformats.org/officeDocument/2006/relationships/customXml" Target="../customXml/item162.xml"/><Relationship Id="rId193" Type="http://schemas.openxmlformats.org/officeDocument/2006/relationships/customXml" Target="../customXml/item183.xml"/><Relationship Id="rId202" Type="http://schemas.openxmlformats.org/officeDocument/2006/relationships/customXml" Target="../customXml/item192.xml"/><Relationship Id="rId207" Type="http://schemas.openxmlformats.org/officeDocument/2006/relationships/customXml" Target="../customXml/item197.xml"/><Relationship Id="rId223" Type="http://schemas.openxmlformats.org/officeDocument/2006/relationships/customXml" Target="../customXml/item213.xml"/><Relationship Id="rId228" Type="http://schemas.openxmlformats.org/officeDocument/2006/relationships/customXml" Target="../customXml/item218.xml"/><Relationship Id="rId244" Type="http://schemas.openxmlformats.org/officeDocument/2006/relationships/customXml" Target="../customXml/item234.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141" Type="http://schemas.openxmlformats.org/officeDocument/2006/relationships/customXml" Target="../customXml/item131.xml"/><Relationship Id="rId146" Type="http://schemas.openxmlformats.org/officeDocument/2006/relationships/customXml" Target="../customXml/item136.xml"/><Relationship Id="rId167" Type="http://schemas.openxmlformats.org/officeDocument/2006/relationships/customXml" Target="../customXml/item157.xml"/><Relationship Id="rId188" Type="http://schemas.openxmlformats.org/officeDocument/2006/relationships/customXml" Target="../customXml/item178.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162" Type="http://schemas.openxmlformats.org/officeDocument/2006/relationships/customXml" Target="../customXml/item152.xml"/><Relationship Id="rId183" Type="http://schemas.openxmlformats.org/officeDocument/2006/relationships/customXml" Target="../customXml/item173.xml"/><Relationship Id="rId213" Type="http://schemas.openxmlformats.org/officeDocument/2006/relationships/customXml" Target="../customXml/item203.xml"/><Relationship Id="rId218" Type="http://schemas.openxmlformats.org/officeDocument/2006/relationships/customXml" Target="../customXml/item208.xml"/><Relationship Id="rId234" Type="http://schemas.openxmlformats.org/officeDocument/2006/relationships/customXml" Target="../customXml/item224.xml"/><Relationship Id="rId239" Type="http://schemas.openxmlformats.org/officeDocument/2006/relationships/customXml" Target="../customXml/item229.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157" Type="http://schemas.openxmlformats.org/officeDocument/2006/relationships/customXml" Target="../customXml/item147.xml"/><Relationship Id="rId178" Type="http://schemas.openxmlformats.org/officeDocument/2006/relationships/customXml" Target="../customXml/item168.xml"/><Relationship Id="rId61" Type="http://schemas.openxmlformats.org/officeDocument/2006/relationships/customXml" Target="../customXml/item51.xml"/><Relationship Id="rId82" Type="http://schemas.openxmlformats.org/officeDocument/2006/relationships/customXml" Target="../customXml/item72.xml"/><Relationship Id="rId152" Type="http://schemas.openxmlformats.org/officeDocument/2006/relationships/customXml" Target="../customXml/item142.xml"/><Relationship Id="rId173" Type="http://schemas.openxmlformats.org/officeDocument/2006/relationships/customXml" Target="../customXml/item163.xml"/><Relationship Id="rId194" Type="http://schemas.openxmlformats.org/officeDocument/2006/relationships/customXml" Target="../customXml/item184.xml"/><Relationship Id="rId199" Type="http://schemas.openxmlformats.org/officeDocument/2006/relationships/customXml" Target="../customXml/item189.xml"/><Relationship Id="rId203" Type="http://schemas.openxmlformats.org/officeDocument/2006/relationships/customXml" Target="../customXml/item193.xml"/><Relationship Id="rId208" Type="http://schemas.openxmlformats.org/officeDocument/2006/relationships/customXml" Target="../customXml/item198.xml"/><Relationship Id="rId229" Type="http://schemas.openxmlformats.org/officeDocument/2006/relationships/customXml" Target="../customXml/item219.xml"/><Relationship Id="rId19" Type="http://schemas.openxmlformats.org/officeDocument/2006/relationships/customXml" Target="../customXml/item9.xml"/><Relationship Id="rId224" Type="http://schemas.openxmlformats.org/officeDocument/2006/relationships/customXml" Target="../customXml/item214.xml"/><Relationship Id="rId240" Type="http://schemas.openxmlformats.org/officeDocument/2006/relationships/customXml" Target="../customXml/item230.xml"/><Relationship Id="rId245" Type="http://schemas.openxmlformats.org/officeDocument/2006/relationships/customXml" Target="../customXml/item235.xml"/><Relationship Id="rId14" Type="http://schemas.openxmlformats.org/officeDocument/2006/relationships/customXml" Target="../customXml/item4.xml"/><Relationship Id="rId30" Type="http://schemas.openxmlformats.org/officeDocument/2006/relationships/customXml" Target="../customXml/item20.xml"/><Relationship Id="rId35" Type="http://schemas.openxmlformats.org/officeDocument/2006/relationships/customXml" Target="../customXml/item25.xml"/><Relationship Id="rId56" Type="http://schemas.openxmlformats.org/officeDocument/2006/relationships/customXml" Target="../customXml/item46.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26" Type="http://schemas.openxmlformats.org/officeDocument/2006/relationships/customXml" Target="../customXml/item116.xml"/><Relationship Id="rId147" Type="http://schemas.openxmlformats.org/officeDocument/2006/relationships/customXml" Target="../customXml/item137.xml"/><Relationship Id="rId168" Type="http://schemas.openxmlformats.org/officeDocument/2006/relationships/customXml" Target="../customXml/item158.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142" Type="http://schemas.openxmlformats.org/officeDocument/2006/relationships/customXml" Target="../customXml/item132.xml"/><Relationship Id="rId163" Type="http://schemas.openxmlformats.org/officeDocument/2006/relationships/customXml" Target="../customXml/item153.xml"/><Relationship Id="rId184" Type="http://schemas.openxmlformats.org/officeDocument/2006/relationships/customXml" Target="../customXml/item174.xml"/><Relationship Id="rId189" Type="http://schemas.openxmlformats.org/officeDocument/2006/relationships/customXml" Target="../customXml/item179.xml"/><Relationship Id="rId219" Type="http://schemas.openxmlformats.org/officeDocument/2006/relationships/customXml" Target="../customXml/item209.xml"/><Relationship Id="rId3" Type="http://schemas.openxmlformats.org/officeDocument/2006/relationships/worksheet" Target="worksheets/sheet3.xml"/><Relationship Id="rId214" Type="http://schemas.openxmlformats.org/officeDocument/2006/relationships/customXml" Target="../customXml/item204.xml"/><Relationship Id="rId230" Type="http://schemas.openxmlformats.org/officeDocument/2006/relationships/customXml" Target="../customXml/item220.xml"/><Relationship Id="rId235" Type="http://schemas.openxmlformats.org/officeDocument/2006/relationships/customXml" Target="../customXml/item225.xml"/><Relationship Id="rId25" Type="http://schemas.openxmlformats.org/officeDocument/2006/relationships/customXml" Target="../customXml/item15.xml"/><Relationship Id="rId46" Type="http://schemas.openxmlformats.org/officeDocument/2006/relationships/customXml" Target="../customXml/item36.xml"/><Relationship Id="rId67" Type="http://schemas.openxmlformats.org/officeDocument/2006/relationships/customXml" Target="../customXml/item57.xml"/><Relationship Id="rId116" Type="http://schemas.openxmlformats.org/officeDocument/2006/relationships/customXml" Target="../customXml/item106.xml"/><Relationship Id="rId137" Type="http://schemas.openxmlformats.org/officeDocument/2006/relationships/customXml" Target="../customXml/item127.xml"/><Relationship Id="rId158" Type="http://schemas.openxmlformats.org/officeDocument/2006/relationships/customXml" Target="../customXml/item148.xml"/><Relationship Id="rId20" Type="http://schemas.openxmlformats.org/officeDocument/2006/relationships/customXml" Target="../customXml/item10.xml"/><Relationship Id="rId41" Type="http://schemas.openxmlformats.org/officeDocument/2006/relationships/customXml" Target="../customXml/item31.xml"/><Relationship Id="rId62" Type="http://schemas.openxmlformats.org/officeDocument/2006/relationships/customXml" Target="../customXml/item52.xml"/><Relationship Id="rId83" Type="http://schemas.openxmlformats.org/officeDocument/2006/relationships/customXml" Target="../customXml/item73.xml"/><Relationship Id="rId88" Type="http://schemas.openxmlformats.org/officeDocument/2006/relationships/customXml" Target="../customXml/item78.xml"/><Relationship Id="rId111" Type="http://schemas.openxmlformats.org/officeDocument/2006/relationships/customXml" Target="../customXml/item101.xml"/><Relationship Id="rId132" Type="http://schemas.openxmlformats.org/officeDocument/2006/relationships/customXml" Target="../customXml/item122.xml"/><Relationship Id="rId153" Type="http://schemas.openxmlformats.org/officeDocument/2006/relationships/customXml" Target="../customXml/item143.xml"/><Relationship Id="rId174" Type="http://schemas.openxmlformats.org/officeDocument/2006/relationships/customXml" Target="../customXml/item164.xml"/><Relationship Id="rId179" Type="http://schemas.openxmlformats.org/officeDocument/2006/relationships/customXml" Target="../customXml/item169.xml"/><Relationship Id="rId195" Type="http://schemas.openxmlformats.org/officeDocument/2006/relationships/customXml" Target="../customXml/item185.xml"/><Relationship Id="rId209" Type="http://schemas.openxmlformats.org/officeDocument/2006/relationships/customXml" Target="../customXml/item199.xml"/><Relationship Id="rId190" Type="http://schemas.openxmlformats.org/officeDocument/2006/relationships/customXml" Target="../customXml/item180.xml"/><Relationship Id="rId204" Type="http://schemas.openxmlformats.org/officeDocument/2006/relationships/customXml" Target="../customXml/item194.xml"/><Relationship Id="rId220" Type="http://schemas.openxmlformats.org/officeDocument/2006/relationships/customXml" Target="../customXml/item210.xml"/><Relationship Id="rId225" Type="http://schemas.openxmlformats.org/officeDocument/2006/relationships/customXml" Target="../customXml/item215.xml"/><Relationship Id="rId241" Type="http://schemas.openxmlformats.org/officeDocument/2006/relationships/customXml" Target="../customXml/item231.xml"/><Relationship Id="rId246" Type="http://schemas.openxmlformats.org/officeDocument/2006/relationships/customXml" Target="../customXml/item236.xml"/><Relationship Id="rId15" Type="http://schemas.openxmlformats.org/officeDocument/2006/relationships/customXml" Target="../customXml/item5.xml"/><Relationship Id="rId36" Type="http://schemas.openxmlformats.org/officeDocument/2006/relationships/customXml" Target="../customXml/item26.xml"/><Relationship Id="rId57" Type="http://schemas.openxmlformats.org/officeDocument/2006/relationships/customXml" Target="../customXml/item47.xml"/><Relationship Id="rId106" Type="http://schemas.openxmlformats.org/officeDocument/2006/relationships/customXml" Target="../customXml/item96.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52" Type="http://schemas.openxmlformats.org/officeDocument/2006/relationships/customXml" Target="../customXml/item42.xml"/><Relationship Id="rId73" Type="http://schemas.openxmlformats.org/officeDocument/2006/relationships/customXml" Target="../customXml/item63.xml"/><Relationship Id="rId78" Type="http://schemas.openxmlformats.org/officeDocument/2006/relationships/customXml" Target="../customXml/item68.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43" Type="http://schemas.openxmlformats.org/officeDocument/2006/relationships/customXml" Target="../customXml/item133.xml"/><Relationship Id="rId148" Type="http://schemas.openxmlformats.org/officeDocument/2006/relationships/customXml" Target="../customXml/item138.xml"/><Relationship Id="rId164" Type="http://schemas.openxmlformats.org/officeDocument/2006/relationships/customXml" Target="../customXml/item154.xml"/><Relationship Id="rId169" Type="http://schemas.openxmlformats.org/officeDocument/2006/relationships/customXml" Target="../customXml/item159.xml"/><Relationship Id="rId185" Type="http://schemas.openxmlformats.org/officeDocument/2006/relationships/customXml" Target="../customXml/item175.xml"/><Relationship Id="rId4" Type="http://schemas.openxmlformats.org/officeDocument/2006/relationships/worksheet" Target="worksheets/sheet4.xml"/><Relationship Id="rId9" Type="http://schemas.openxmlformats.org/officeDocument/2006/relationships/sheetMetadata" Target="metadata.xml"/><Relationship Id="rId180" Type="http://schemas.openxmlformats.org/officeDocument/2006/relationships/customXml" Target="../customXml/item170.xml"/><Relationship Id="rId210" Type="http://schemas.openxmlformats.org/officeDocument/2006/relationships/customXml" Target="../customXml/item200.xml"/><Relationship Id="rId215" Type="http://schemas.openxmlformats.org/officeDocument/2006/relationships/customXml" Target="../customXml/item205.xml"/><Relationship Id="rId236" Type="http://schemas.openxmlformats.org/officeDocument/2006/relationships/customXml" Target="../customXml/item226.xml"/><Relationship Id="rId26" Type="http://schemas.openxmlformats.org/officeDocument/2006/relationships/customXml" Target="../customXml/item16.xml"/><Relationship Id="rId231" Type="http://schemas.openxmlformats.org/officeDocument/2006/relationships/customXml" Target="../customXml/item221.xml"/><Relationship Id="rId47" Type="http://schemas.openxmlformats.org/officeDocument/2006/relationships/customXml" Target="../customXml/item37.xml"/><Relationship Id="rId68" Type="http://schemas.openxmlformats.org/officeDocument/2006/relationships/customXml" Target="../customXml/item58.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54" Type="http://schemas.openxmlformats.org/officeDocument/2006/relationships/customXml" Target="../customXml/item144.xml"/><Relationship Id="rId175" Type="http://schemas.openxmlformats.org/officeDocument/2006/relationships/customXml" Target="../customXml/item165.xml"/><Relationship Id="rId196" Type="http://schemas.openxmlformats.org/officeDocument/2006/relationships/customXml" Target="../customXml/item186.xml"/><Relationship Id="rId200" Type="http://schemas.openxmlformats.org/officeDocument/2006/relationships/customXml" Target="../customXml/item190.xml"/><Relationship Id="rId16" Type="http://schemas.openxmlformats.org/officeDocument/2006/relationships/customXml" Target="../customXml/item6.xml"/><Relationship Id="rId221" Type="http://schemas.openxmlformats.org/officeDocument/2006/relationships/customXml" Target="../customXml/item211.xml"/><Relationship Id="rId242" Type="http://schemas.openxmlformats.org/officeDocument/2006/relationships/customXml" Target="../customXml/item232.xml"/><Relationship Id="rId37" Type="http://schemas.openxmlformats.org/officeDocument/2006/relationships/customXml" Target="../customXml/item27.xml"/><Relationship Id="rId58" Type="http://schemas.openxmlformats.org/officeDocument/2006/relationships/customXml" Target="../customXml/item48.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44" Type="http://schemas.openxmlformats.org/officeDocument/2006/relationships/customXml" Target="../customXml/item134.xml"/><Relationship Id="rId90" Type="http://schemas.openxmlformats.org/officeDocument/2006/relationships/customXml" Target="../customXml/item80.xml"/><Relationship Id="rId165" Type="http://schemas.openxmlformats.org/officeDocument/2006/relationships/customXml" Target="../customXml/item155.xml"/><Relationship Id="rId186" Type="http://schemas.openxmlformats.org/officeDocument/2006/relationships/customXml" Target="../customXml/item176.xml"/><Relationship Id="rId211" Type="http://schemas.openxmlformats.org/officeDocument/2006/relationships/customXml" Target="../customXml/item201.xml"/><Relationship Id="rId232" Type="http://schemas.openxmlformats.org/officeDocument/2006/relationships/customXml" Target="../customXml/item222.xml"/><Relationship Id="rId27" Type="http://schemas.openxmlformats.org/officeDocument/2006/relationships/customXml" Target="../customXml/item17.xml"/><Relationship Id="rId48" Type="http://schemas.openxmlformats.org/officeDocument/2006/relationships/customXml" Target="../customXml/item38.xml"/><Relationship Id="rId69" Type="http://schemas.openxmlformats.org/officeDocument/2006/relationships/customXml" Target="../customXml/item59.xml"/><Relationship Id="rId113" Type="http://schemas.openxmlformats.org/officeDocument/2006/relationships/customXml" Target="../customXml/item103.xml"/><Relationship Id="rId134" Type="http://schemas.openxmlformats.org/officeDocument/2006/relationships/customXml" Target="../customXml/item124.xml"/><Relationship Id="rId80" Type="http://schemas.openxmlformats.org/officeDocument/2006/relationships/customXml" Target="../customXml/item70.xml"/><Relationship Id="rId155" Type="http://schemas.openxmlformats.org/officeDocument/2006/relationships/customXml" Target="../customXml/item145.xml"/><Relationship Id="rId176" Type="http://schemas.openxmlformats.org/officeDocument/2006/relationships/customXml" Target="../customXml/item166.xml"/><Relationship Id="rId197" Type="http://schemas.openxmlformats.org/officeDocument/2006/relationships/customXml" Target="../customXml/item18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rstegroup.com/de/ueber-uns/erste-group-emissionen/prospekte/anleihen/cbp12082022" TargetMode="External"/><Relationship Id="rId1" Type="http://schemas.openxmlformats.org/officeDocument/2006/relationships/hyperlink" Target="https://www.ris.bka.gv.at/GeltendeFassung.wxe?Abfrage=Bundesnormen&amp;Gesetzesnummer=20011746"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11</xdr:row>
      <xdr:rowOff>0</xdr:rowOff>
    </xdr:from>
    <xdr:to>
      <xdr:col>2</xdr:col>
      <xdr:colOff>4602480</xdr:colOff>
      <xdr:row>11</xdr:row>
      <xdr:rowOff>167640</xdr:rowOff>
    </xdr:to>
    <xdr:sp macro="" textlink="">
      <xdr:nvSpPr>
        <xdr:cNvPr id="7" name="Rechteck: abgerundete Ecken 6">
          <a:extLst>
            <a:ext uri="{FF2B5EF4-FFF2-40B4-BE49-F238E27FC236}">
              <a16:creationId xmlns:a16="http://schemas.microsoft.com/office/drawing/2014/main" id="{00000000-0008-0000-0300-000007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20</xdr:row>
      <xdr:rowOff>0</xdr:rowOff>
    </xdr:from>
    <xdr:to>
      <xdr:col>2</xdr:col>
      <xdr:colOff>4602480</xdr:colOff>
      <xdr:row>20</xdr:row>
      <xdr:rowOff>167640</xdr:rowOff>
    </xdr:to>
    <xdr:sp macro="" textlink="">
      <xdr:nvSpPr>
        <xdr:cNvPr id="8" name="Rechteck: abgerundete Ecken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1117580" y="642366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20</xdr:row>
      <xdr:rowOff>0</xdr:rowOff>
    </xdr:from>
    <xdr:to>
      <xdr:col>2</xdr:col>
      <xdr:colOff>6126480</xdr:colOff>
      <xdr:row>20</xdr:row>
      <xdr:rowOff>175260</xdr:rowOff>
    </xdr:to>
    <xdr:sp macro="" textlink="">
      <xdr:nvSpPr>
        <xdr:cNvPr id="9" name="Rechteck: abgerundete Ecken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2054840" y="6423660"/>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202-erste-group-bank-ag-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202-erste-group-bank-ag-1" TargetMode="External"/><Relationship Id="rId5" Type="http://schemas.openxmlformats.org/officeDocument/2006/relationships/hyperlink" Target="https://www.erstegroup.com/de/investoren/debt/download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847A75"/>
  </sheetPr>
  <dimension ref="A1:R32"/>
  <sheetViews>
    <sheetView tabSelected="1" zoomScale="80" zoomScaleNormal="80" workbookViewId="0">
      <selection activeCell="M19" sqref="M19"/>
    </sheetView>
  </sheetViews>
  <sheetFormatPr baseColWidth="10" defaultColWidth="8.88671875" defaultRowHeight="14.4" x14ac:dyDescent="0.3"/>
  <cols>
    <col min="1" max="1" width="9.109375" style="2"/>
    <col min="2" max="10" width="12.44140625" style="2" customWidth="1"/>
    <col min="11" max="18" width="9.109375" style="2"/>
  </cols>
  <sheetData>
    <row r="1" spans="2:10" ht="15" thickBot="1" x14ac:dyDescent="0.35"/>
    <row r="2" spans="2:10" x14ac:dyDescent="0.3">
      <c r="B2" s="3"/>
      <c r="C2" s="4"/>
      <c r="D2" s="4"/>
      <c r="E2" s="4"/>
      <c r="F2" s="4"/>
      <c r="G2" s="4"/>
      <c r="H2" s="4"/>
      <c r="I2" s="4"/>
      <c r="J2" s="5"/>
    </row>
    <row r="3" spans="2:10" x14ac:dyDescent="0.3">
      <c r="B3" s="6"/>
      <c r="C3" s="7"/>
      <c r="D3" s="7"/>
      <c r="E3" s="7"/>
      <c r="F3" s="7"/>
      <c r="G3" s="7"/>
      <c r="H3" s="7"/>
      <c r="I3" s="7"/>
      <c r="J3" s="8"/>
    </row>
    <row r="4" spans="2:10" x14ac:dyDescent="0.3">
      <c r="B4" s="6"/>
      <c r="C4" s="7"/>
      <c r="D4" s="7"/>
      <c r="E4" s="7"/>
      <c r="F4" s="7"/>
      <c r="G4" s="7"/>
      <c r="H4" s="7"/>
      <c r="I4" s="7"/>
      <c r="J4" s="8"/>
    </row>
    <row r="5" spans="2:10" ht="31.2" x14ac:dyDescent="0.35">
      <c r="B5" s="6"/>
      <c r="C5" s="7"/>
      <c r="D5" s="7"/>
      <c r="E5" s="9"/>
      <c r="F5" s="10" t="s">
        <v>13</v>
      </c>
      <c r="G5" s="7"/>
      <c r="H5" s="7"/>
      <c r="I5" s="7"/>
      <c r="J5" s="8"/>
    </row>
    <row r="6" spans="2:10" ht="41.25" customHeight="1" x14ac:dyDescent="0.3">
      <c r="B6" s="6"/>
      <c r="C6" s="7"/>
      <c r="D6" s="237" t="s">
        <v>1346</v>
      </c>
      <c r="E6" s="237"/>
      <c r="F6" s="237"/>
      <c r="G6" s="237"/>
      <c r="H6" s="237"/>
      <c r="I6" s="7"/>
      <c r="J6" s="8"/>
    </row>
    <row r="7" spans="2:10" ht="25.8" x14ac:dyDescent="0.3">
      <c r="B7" s="6"/>
      <c r="C7" s="7"/>
      <c r="D7" s="7"/>
      <c r="E7" s="7"/>
      <c r="F7" s="11" t="s">
        <v>439</v>
      </c>
      <c r="G7" s="7"/>
      <c r="H7" s="7"/>
      <c r="I7" s="7"/>
      <c r="J7" s="8"/>
    </row>
    <row r="8" spans="2:10" ht="25.8" x14ac:dyDescent="0.3">
      <c r="B8" s="6"/>
      <c r="C8" s="7"/>
      <c r="D8" s="7"/>
      <c r="E8" s="7"/>
      <c r="F8" s="11" t="s">
        <v>1348</v>
      </c>
      <c r="G8" s="7"/>
      <c r="H8" s="7"/>
      <c r="I8" s="7"/>
      <c r="J8" s="8"/>
    </row>
    <row r="9" spans="2:10" ht="21" x14ac:dyDescent="0.3">
      <c r="B9" s="6"/>
      <c r="C9" s="7"/>
      <c r="D9" s="7"/>
      <c r="E9" s="7"/>
      <c r="F9" s="12" t="s">
        <v>1494</v>
      </c>
      <c r="G9" s="7"/>
      <c r="H9" s="7"/>
      <c r="I9" s="7"/>
      <c r="J9" s="8"/>
    </row>
    <row r="10" spans="2:10" ht="21" x14ac:dyDescent="0.3">
      <c r="B10" s="6"/>
      <c r="C10" s="7"/>
      <c r="D10" s="7"/>
      <c r="E10" s="7"/>
      <c r="F10" s="12" t="s">
        <v>1495</v>
      </c>
      <c r="G10" s="7"/>
      <c r="H10" s="7"/>
      <c r="I10" s="7"/>
      <c r="J10" s="8"/>
    </row>
    <row r="11" spans="2:10" ht="21" x14ac:dyDescent="0.3">
      <c r="B11" s="6"/>
      <c r="C11" s="7"/>
      <c r="D11" s="7"/>
      <c r="E11" s="7"/>
      <c r="F11" s="12"/>
      <c r="G11" s="7"/>
      <c r="H11" s="7"/>
      <c r="I11" s="7"/>
      <c r="J11" s="8"/>
    </row>
    <row r="12" spans="2:10" x14ac:dyDescent="0.3">
      <c r="B12" s="6"/>
      <c r="C12" s="7"/>
      <c r="D12" s="7"/>
      <c r="E12" s="7"/>
      <c r="F12" s="7"/>
      <c r="G12" s="7"/>
      <c r="H12" s="7"/>
      <c r="I12" s="7"/>
      <c r="J12" s="8"/>
    </row>
    <row r="13" spans="2:10" x14ac:dyDescent="0.3">
      <c r="B13" s="6"/>
      <c r="C13" s="7"/>
      <c r="D13" s="7"/>
      <c r="E13" s="7"/>
      <c r="F13" s="7"/>
      <c r="G13" s="7"/>
      <c r="H13" s="7"/>
      <c r="I13" s="7"/>
      <c r="J13" s="8"/>
    </row>
    <row r="14" spans="2:10" x14ac:dyDescent="0.3">
      <c r="B14" s="6"/>
      <c r="C14" s="7"/>
      <c r="D14" s="7"/>
      <c r="E14" s="7"/>
      <c r="F14" s="7"/>
      <c r="G14" s="7"/>
      <c r="H14" s="7"/>
      <c r="I14" s="7"/>
      <c r="J14" s="8"/>
    </row>
    <row r="15" spans="2:10" x14ac:dyDescent="0.3">
      <c r="B15" s="6"/>
      <c r="C15" s="7"/>
      <c r="D15" s="7"/>
      <c r="E15" s="7"/>
      <c r="F15" s="7"/>
      <c r="G15" s="7"/>
      <c r="H15" s="7"/>
      <c r="I15" s="7"/>
      <c r="J15" s="8"/>
    </row>
    <row r="16" spans="2:10" x14ac:dyDescent="0.3">
      <c r="B16" s="6"/>
      <c r="C16" s="7"/>
      <c r="D16" s="7"/>
      <c r="E16" s="7"/>
      <c r="F16" s="7"/>
      <c r="G16" s="7"/>
      <c r="H16" s="7"/>
      <c r="I16" s="7"/>
      <c r="J16" s="8"/>
    </row>
    <row r="17" spans="2:10" x14ac:dyDescent="0.3">
      <c r="B17" s="6"/>
      <c r="C17" s="7"/>
      <c r="D17" s="7"/>
      <c r="E17" s="7"/>
      <c r="F17" s="7"/>
      <c r="G17" s="7"/>
      <c r="H17" s="7"/>
      <c r="I17" s="7"/>
      <c r="J17" s="8"/>
    </row>
    <row r="18" spans="2:10" x14ac:dyDescent="0.3">
      <c r="B18" s="6"/>
      <c r="C18" s="7"/>
      <c r="D18" s="7"/>
      <c r="E18" s="7"/>
      <c r="F18" s="7"/>
      <c r="G18" s="7"/>
      <c r="H18" s="7"/>
      <c r="I18" s="7"/>
      <c r="J18" s="8"/>
    </row>
    <row r="19" spans="2:10" x14ac:dyDescent="0.3">
      <c r="B19" s="6"/>
      <c r="C19" s="7"/>
      <c r="D19" s="7"/>
      <c r="E19" s="7"/>
      <c r="F19" s="7"/>
      <c r="G19" s="7"/>
      <c r="H19" s="7"/>
      <c r="I19" s="7"/>
      <c r="J19" s="8"/>
    </row>
    <row r="20" spans="2:10" x14ac:dyDescent="0.3">
      <c r="B20" s="6"/>
      <c r="C20" s="7"/>
      <c r="D20" s="7"/>
      <c r="E20" s="7"/>
      <c r="F20" s="7"/>
      <c r="G20" s="7"/>
      <c r="H20" s="7"/>
      <c r="I20" s="7"/>
      <c r="J20" s="8"/>
    </row>
    <row r="21" spans="2:10" x14ac:dyDescent="0.3">
      <c r="B21" s="6"/>
      <c r="C21" s="7"/>
      <c r="D21" s="7"/>
      <c r="E21" s="7"/>
      <c r="F21" s="7"/>
      <c r="G21" s="7"/>
      <c r="H21" s="7"/>
      <c r="I21" s="7"/>
      <c r="J21" s="8"/>
    </row>
    <row r="22" spans="2:10" x14ac:dyDescent="0.3">
      <c r="B22" s="6"/>
      <c r="C22" s="7"/>
      <c r="D22" s="7"/>
      <c r="E22" s="7"/>
      <c r="F22" s="13" t="s">
        <v>14</v>
      </c>
      <c r="G22" s="7"/>
      <c r="H22" s="7"/>
      <c r="I22" s="7"/>
      <c r="J22" s="8"/>
    </row>
    <row r="23" spans="2:10" x14ac:dyDescent="0.3">
      <c r="B23" s="6"/>
      <c r="C23" s="7"/>
      <c r="D23" s="7"/>
      <c r="E23" s="7"/>
      <c r="F23" s="14"/>
      <c r="G23" s="7"/>
      <c r="H23" s="7"/>
      <c r="I23" s="7"/>
      <c r="J23" s="8"/>
    </row>
    <row r="24" spans="2:10" x14ac:dyDescent="0.3">
      <c r="B24" s="6"/>
      <c r="C24" s="7"/>
      <c r="D24" s="240" t="s">
        <v>15</v>
      </c>
      <c r="E24" s="239" t="s">
        <v>16</v>
      </c>
      <c r="F24" s="239"/>
      <c r="G24" s="239"/>
      <c r="H24" s="239"/>
      <c r="I24" s="7"/>
      <c r="J24" s="8"/>
    </row>
    <row r="25" spans="2:10" x14ac:dyDescent="0.3">
      <c r="B25" s="6"/>
      <c r="C25" s="7"/>
      <c r="D25" s="7"/>
      <c r="E25" s="15"/>
      <c r="F25" s="15"/>
      <c r="G25" s="15"/>
      <c r="H25" s="7"/>
      <c r="I25" s="7"/>
      <c r="J25" s="8"/>
    </row>
    <row r="26" spans="2:10" x14ac:dyDescent="0.3">
      <c r="B26" s="6"/>
      <c r="C26" s="7"/>
      <c r="D26" s="240" t="s">
        <v>17</v>
      </c>
      <c r="E26" s="239"/>
      <c r="F26" s="239"/>
      <c r="G26" s="239"/>
      <c r="H26" s="239"/>
      <c r="I26" s="7"/>
      <c r="J26" s="8"/>
    </row>
    <row r="27" spans="2:10" x14ac:dyDescent="0.3">
      <c r="B27" s="6"/>
      <c r="C27" s="7"/>
      <c r="D27" s="16"/>
      <c r="E27" s="16"/>
      <c r="F27" s="16"/>
      <c r="G27" s="16"/>
      <c r="H27" s="16"/>
      <c r="I27" s="7"/>
      <c r="J27" s="8"/>
    </row>
    <row r="28" spans="2:10" x14ac:dyDescent="0.3">
      <c r="B28" s="6"/>
      <c r="C28" s="7"/>
      <c r="D28" s="240" t="s">
        <v>18</v>
      </c>
      <c r="E28" s="239" t="s">
        <v>16</v>
      </c>
      <c r="F28" s="239"/>
      <c r="G28" s="239"/>
      <c r="H28" s="239"/>
      <c r="I28" s="7"/>
      <c r="J28" s="8"/>
    </row>
    <row r="29" spans="2:10" x14ac:dyDescent="0.3">
      <c r="B29" s="6"/>
      <c r="C29" s="7"/>
      <c r="D29" s="15"/>
      <c r="E29" s="15"/>
      <c r="F29" s="15"/>
      <c r="G29" s="15"/>
      <c r="H29" s="15"/>
      <c r="I29" s="7"/>
      <c r="J29" s="8"/>
    </row>
    <row r="30" spans="2:10" x14ac:dyDescent="0.3">
      <c r="B30" s="6"/>
      <c r="C30" s="7"/>
      <c r="D30" s="238" t="s">
        <v>1468</v>
      </c>
      <c r="E30" s="239"/>
      <c r="F30" s="239"/>
      <c r="G30" s="239"/>
      <c r="H30" s="239"/>
      <c r="I30" s="7"/>
      <c r="J30" s="8"/>
    </row>
    <row r="31" spans="2:10" x14ac:dyDescent="0.3">
      <c r="B31" s="6"/>
      <c r="C31" s="7"/>
      <c r="D31" s="7"/>
      <c r="E31" s="7"/>
      <c r="F31" s="14"/>
      <c r="G31" s="7"/>
      <c r="H31" s="7"/>
      <c r="I31" s="7"/>
      <c r="J31" s="8"/>
    </row>
    <row r="32" spans="2:10" ht="15" thickBot="1" x14ac:dyDescent="0.35">
      <c r="B32" s="17"/>
      <c r="C32" s="18"/>
      <c r="D32" s="18"/>
      <c r="E32" s="18"/>
      <c r="F32" s="18"/>
      <c r="G32" s="18"/>
      <c r="H32" s="18"/>
      <c r="I32" s="18"/>
      <c r="J32" s="19"/>
    </row>
  </sheetData>
  <mergeCells count="5">
    <mergeCell ref="D6:H6"/>
    <mergeCell ref="D30:H30"/>
    <mergeCell ref="D24:H24"/>
    <mergeCell ref="D26:H26"/>
    <mergeCell ref="D28:H28"/>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 Bond List'!A1" display="Worksheet D: Bond List" xr:uid="{F479E9E4-AF0A-4F8A-AF6E-27F80A13BE25}"/>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E36E00"/>
  </sheetPr>
  <dimension ref="A1:N413"/>
  <sheetViews>
    <sheetView showZeros="0" topLeftCell="A217" zoomScale="80" zoomScaleNormal="80" workbookViewId="0">
      <selection activeCell="D156" sqref="D156"/>
    </sheetView>
  </sheetViews>
  <sheetFormatPr baseColWidth="10" defaultColWidth="8.88671875" defaultRowHeight="14.4" outlineLevelRow="1" x14ac:dyDescent="0.3"/>
  <cols>
    <col min="1" max="1" width="13.33203125" style="24" customWidth="1"/>
    <col min="2" max="2" width="60.6640625" style="24" customWidth="1"/>
    <col min="3" max="3" width="39.44140625" style="24" customWidth="1"/>
    <col min="4" max="4" width="35.109375" style="24" bestFit="1" customWidth="1"/>
    <col min="5" max="5" width="6.6640625" style="24" customWidth="1"/>
    <col min="6" max="6" width="41.6640625" style="24" customWidth="1"/>
    <col min="7" max="7" width="41.6640625" style="22" customWidth="1"/>
    <col min="8" max="8" width="7.33203125" style="24" customWidth="1"/>
    <col min="9" max="10" width="38.109375" style="24" customWidth="1"/>
    <col min="11" max="11" width="47.6640625" style="24" customWidth="1"/>
    <col min="12" max="12" width="7.33203125" style="24" customWidth="1"/>
    <col min="13" max="13" width="25.6640625" style="24" customWidth="1"/>
    <col min="14" max="14" width="25.6640625" style="22" customWidth="1"/>
    <col min="15" max="16384" width="8.88671875" style="53"/>
  </cols>
  <sheetData>
    <row r="1" spans="1:13" ht="31.2" x14ac:dyDescent="0.3">
      <c r="A1" s="116" t="s">
        <v>787</v>
      </c>
      <c r="B1" s="116"/>
      <c r="C1" s="22"/>
      <c r="D1" s="22"/>
      <c r="E1" s="22"/>
      <c r="F1" s="193" t="s">
        <v>1341</v>
      </c>
      <c r="H1" s="22"/>
      <c r="I1" s="116"/>
      <c r="J1" s="22"/>
      <c r="K1" s="22"/>
      <c r="L1" s="22"/>
      <c r="M1" s="22"/>
    </row>
    <row r="2" spans="1:13" ht="15" thickBot="1" x14ac:dyDescent="0.35">
      <c r="A2" s="22"/>
      <c r="B2" s="23"/>
      <c r="C2" s="23"/>
      <c r="D2" s="22"/>
      <c r="E2" s="22"/>
      <c r="F2" s="22"/>
      <c r="H2" s="22"/>
      <c r="L2" s="22"/>
      <c r="M2" s="22"/>
    </row>
    <row r="3" spans="1:13" ht="18.600000000000001" thickBot="1" x14ac:dyDescent="0.35">
      <c r="A3" s="25"/>
      <c r="B3" s="26" t="s">
        <v>19</v>
      </c>
      <c r="C3" s="27" t="s">
        <v>151</v>
      </c>
      <c r="D3" s="25"/>
      <c r="E3" s="25"/>
      <c r="F3" s="22"/>
      <c r="G3" s="25"/>
      <c r="H3" s="22"/>
      <c r="L3" s="22"/>
      <c r="M3" s="22"/>
    </row>
    <row r="4" spans="1:13" ht="15" thickBot="1" x14ac:dyDescent="0.35">
      <c r="H4" s="22"/>
      <c r="L4" s="22"/>
      <c r="M4" s="22"/>
    </row>
    <row r="5" spans="1:13" ht="18" x14ac:dyDescent="0.3">
      <c r="A5" s="28"/>
      <c r="B5" s="29" t="s">
        <v>20</v>
      </c>
      <c r="C5" s="28"/>
      <c r="E5" s="30"/>
      <c r="F5" s="30"/>
      <c r="H5" s="22"/>
      <c r="L5" s="22"/>
      <c r="M5" s="22"/>
    </row>
    <row r="6" spans="1:13" x14ac:dyDescent="0.3">
      <c r="B6" s="32" t="s">
        <v>21</v>
      </c>
      <c r="C6" s="156"/>
      <c r="D6" s="156"/>
      <c r="H6" s="22"/>
      <c r="L6" s="22"/>
      <c r="M6" s="22"/>
    </row>
    <row r="7" spans="1:13" x14ac:dyDescent="0.3">
      <c r="B7" s="31" t="s">
        <v>22</v>
      </c>
      <c r="C7" s="156"/>
      <c r="D7" s="156"/>
      <c r="H7" s="22"/>
      <c r="L7" s="22"/>
      <c r="M7" s="22"/>
    </row>
    <row r="8" spans="1:13" x14ac:dyDescent="0.3">
      <c r="B8" s="31" t="s">
        <v>23</v>
      </c>
      <c r="C8" s="156"/>
      <c r="D8" s="156"/>
      <c r="F8" s="24" t="s">
        <v>24</v>
      </c>
      <c r="H8" s="22"/>
      <c r="L8" s="22"/>
      <c r="M8" s="22"/>
    </row>
    <row r="9" spans="1:13" x14ac:dyDescent="0.3">
      <c r="B9" s="194" t="s">
        <v>1244</v>
      </c>
      <c r="H9" s="22"/>
      <c r="L9" s="22"/>
      <c r="M9" s="22"/>
    </row>
    <row r="10" spans="1:13" x14ac:dyDescent="0.3">
      <c r="B10" s="32" t="s">
        <v>25</v>
      </c>
      <c r="H10" s="22"/>
      <c r="L10" s="22"/>
      <c r="M10" s="22"/>
    </row>
    <row r="11" spans="1:13" ht="15" thickBot="1" x14ac:dyDescent="0.35">
      <c r="B11" s="33" t="s">
        <v>26</v>
      </c>
      <c r="H11" s="22"/>
      <c r="L11" s="22"/>
      <c r="M11" s="22"/>
    </row>
    <row r="12" spans="1:13" x14ac:dyDescent="0.3">
      <c r="B12" s="34"/>
      <c r="H12" s="22"/>
      <c r="L12" s="22"/>
      <c r="M12" s="22"/>
    </row>
    <row r="13" spans="1:13" ht="36" x14ac:dyDescent="0.3">
      <c r="A13" s="35" t="s">
        <v>27</v>
      </c>
      <c r="B13" s="35" t="s">
        <v>21</v>
      </c>
      <c r="C13" s="36"/>
      <c r="D13" s="36"/>
      <c r="E13" s="36"/>
      <c r="F13" s="36"/>
      <c r="G13" s="37"/>
      <c r="H13" s="22"/>
      <c r="L13" s="22"/>
      <c r="M13" s="22"/>
    </row>
    <row r="14" spans="1:13" x14ac:dyDescent="0.3">
      <c r="A14" s="24" t="s">
        <v>28</v>
      </c>
      <c r="B14" s="38" t="s">
        <v>0</v>
      </c>
      <c r="C14" s="24" t="s">
        <v>439</v>
      </c>
      <c r="E14" s="30"/>
      <c r="F14" s="30"/>
      <c r="H14" s="22"/>
      <c r="L14" s="22"/>
      <c r="M14" s="22"/>
    </row>
    <row r="15" spans="1:13" x14ac:dyDescent="0.3">
      <c r="A15" s="24" t="s">
        <v>30</v>
      </c>
      <c r="B15" s="38" t="s">
        <v>31</v>
      </c>
      <c r="C15" s="24" t="s">
        <v>1348</v>
      </c>
      <c r="E15" s="30"/>
      <c r="F15" s="30"/>
      <c r="H15" s="22"/>
      <c r="L15" s="22"/>
      <c r="M15" s="22"/>
    </row>
    <row r="16" spans="1:13" ht="28.8" x14ac:dyDescent="0.3">
      <c r="A16" s="24" t="s">
        <v>32</v>
      </c>
      <c r="B16" s="38" t="s">
        <v>33</v>
      </c>
      <c r="C16" s="66" t="s">
        <v>1349</v>
      </c>
      <c r="E16" s="30"/>
      <c r="F16" s="30"/>
      <c r="H16" s="22"/>
      <c r="L16" s="22"/>
      <c r="M16" s="22"/>
    </row>
    <row r="17" spans="1:13" x14ac:dyDescent="0.3">
      <c r="A17" s="24" t="s">
        <v>34</v>
      </c>
      <c r="B17" s="38" t="s">
        <v>35</v>
      </c>
      <c r="C17" s="216">
        <v>45107</v>
      </c>
      <c r="E17" s="30"/>
      <c r="F17" s="30"/>
      <c r="H17" s="22"/>
      <c r="L17" s="22"/>
      <c r="M17" s="22"/>
    </row>
    <row r="18" spans="1:13" outlineLevel="1" x14ac:dyDescent="0.3">
      <c r="A18" s="24" t="s">
        <v>36</v>
      </c>
      <c r="B18" s="39" t="s">
        <v>37</v>
      </c>
      <c r="E18" s="30"/>
      <c r="F18" s="30"/>
      <c r="H18" s="22"/>
      <c r="L18" s="22"/>
      <c r="M18" s="22"/>
    </row>
    <row r="19" spans="1:13" outlineLevel="1" x14ac:dyDescent="0.3">
      <c r="A19" s="24" t="s">
        <v>38</v>
      </c>
      <c r="B19" s="39" t="s">
        <v>39</v>
      </c>
      <c r="E19" s="30"/>
      <c r="F19" s="30"/>
      <c r="H19" s="22"/>
      <c r="L19" s="22"/>
      <c r="M19" s="22"/>
    </row>
    <row r="20" spans="1:13" outlineLevel="1" x14ac:dyDescent="0.3">
      <c r="A20" s="24" t="s">
        <v>40</v>
      </c>
      <c r="B20" s="39"/>
      <c r="E20" s="30"/>
      <c r="F20" s="30"/>
      <c r="H20" s="22"/>
      <c r="L20" s="22"/>
      <c r="M20" s="22"/>
    </row>
    <row r="21" spans="1:13" outlineLevel="1" x14ac:dyDescent="0.3">
      <c r="A21" s="24" t="s">
        <v>41</v>
      </c>
      <c r="B21" s="39"/>
      <c r="E21" s="30"/>
      <c r="F21" s="30"/>
      <c r="H21" s="22"/>
      <c r="L21" s="22"/>
      <c r="M21" s="22"/>
    </row>
    <row r="22" spans="1:13" outlineLevel="1" x14ac:dyDescent="0.3">
      <c r="A22" s="24" t="s">
        <v>42</v>
      </c>
      <c r="B22" s="39"/>
      <c r="E22" s="30"/>
      <c r="F22" s="30"/>
      <c r="H22" s="22"/>
      <c r="L22" s="22"/>
      <c r="M22" s="22"/>
    </row>
    <row r="23" spans="1:13" outlineLevel="1" x14ac:dyDescent="0.3">
      <c r="A23" s="24" t="s">
        <v>43</v>
      </c>
      <c r="B23" s="39"/>
      <c r="E23" s="30"/>
      <c r="F23" s="30"/>
      <c r="H23" s="22"/>
      <c r="L23" s="22"/>
      <c r="M23" s="22"/>
    </row>
    <row r="24" spans="1:13" outlineLevel="1" x14ac:dyDescent="0.3">
      <c r="A24" s="24" t="s">
        <v>44</v>
      </c>
      <c r="B24" s="39"/>
      <c r="E24" s="30"/>
      <c r="F24" s="30"/>
      <c r="H24" s="22"/>
      <c r="L24" s="22"/>
      <c r="M24" s="22"/>
    </row>
    <row r="25" spans="1:13" outlineLevel="1" x14ac:dyDescent="0.3">
      <c r="A25" s="24" t="s">
        <v>45</v>
      </c>
      <c r="B25" s="39"/>
      <c r="E25" s="30"/>
      <c r="F25" s="30"/>
      <c r="H25" s="22"/>
      <c r="L25" s="22"/>
      <c r="M25" s="22"/>
    </row>
    <row r="26" spans="1:13" ht="18" x14ac:dyDescent="0.3">
      <c r="A26" s="36"/>
      <c r="B26" s="35" t="s">
        <v>22</v>
      </c>
      <c r="C26" s="36"/>
      <c r="D26" s="36"/>
      <c r="E26" s="36"/>
      <c r="F26" s="36"/>
      <c r="G26" s="37"/>
      <c r="H26" s="22"/>
      <c r="L26" s="22"/>
      <c r="M26" s="22"/>
    </row>
    <row r="27" spans="1:13" x14ac:dyDescent="0.3">
      <c r="A27" s="24" t="s">
        <v>46</v>
      </c>
      <c r="B27" s="215" t="s">
        <v>1347</v>
      </c>
      <c r="C27" s="186" t="s">
        <v>1343</v>
      </c>
      <c r="D27" s="41"/>
      <c r="E27" s="41"/>
      <c r="F27" s="41"/>
      <c r="H27" s="22"/>
      <c r="L27" s="22"/>
      <c r="M27" s="22"/>
    </row>
    <row r="28" spans="1:13" x14ac:dyDescent="0.3">
      <c r="A28" s="24" t="s">
        <v>47</v>
      </c>
      <c r="B28" s="195" t="s">
        <v>1342</v>
      </c>
      <c r="C28" s="177" t="s">
        <v>1343</v>
      </c>
      <c r="D28" s="41"/>
      <c r="E28" s="41"/>
      <c r="F28" s="41"/>
      <c r="H28" s="22"/>
      <c r="L28" s="22"/>
      <c r="M28" s="214" t="s">
        <v>1343</v>
      </c>
    </row>
    <row r="29" spans="1:13" x14ac:dyDescent="0.3">
      <c r="A29" s="24" t="s">
        <v>49</v>
      </c>
      <c r="B29" s="40" t="s">
        <v>48</v>
      </c>
      <c r="C29" s="24" t="s">
        <v>1343</v>
      </c>
      <c r="E29" s="41"/>
      <c r="F29" s="41"/>
      <c r="H29" s="22"/>
      <c r="L29" s="22"/>
      <c r="M29" s="214" t="s">
        <v>1344</v>
      </c>
    </row>
    <row r="30" spans="1:13" ht="28.8" outlineLevel="1" x14ac:dyDescent="0.3">
      <c r="A30" s="24" t="s">
        <v>51</v>
      </c>
      <c r="B30" s="40" t="s">
        <v>50</v>
      </c>
      <c r="C30" s="236" t="s">
        <v>1484</v>
      </c>
      <c r="E30" s="41"/>
      <c r="F30" s="41"/>
      <c r="H30" s="22"/>
      <c r="L30" s="22"/>
      <c r="M30" s="214" t="s">
        <v>1345</v>
      </c>
    </row>
    <row r="31" spans="1:13" outlineLevel="1" x14ac:dyDescent="0.3">
      <c r="A31" s="24" t="s">
        <v>52</v>
      </c>
      <c r="B31" s="40"/>
      <c r="E31" s="41"/>
      <c r="F31" s="41"/>
      <c r="H31" s="22"/>
      <c r="L31" s="22"/>
      <c r="M31" s="22"/>
    </row>
    <row r="32" spans="1:13" outlineLevel="1" x14ac:dyDescent="0.3">
      <c r="A32" s="24" t="s">
        <v>53</v>
      </c>
      <c r="B32" s="40"/>
      <c r="E32" s="41"/>
      <c r="F32" s="41"/>
      <c r="H32" s="22"/>
      <c r="L32" s="22"/>
      <c r="M32" s="22"/>
    </row>
    <row r="33" spans="1:14" outlineLevel="1" x14ac:dyDescent="0.3">
      <c r="A33" s="24" t="s">
        <v>54</v>
      </c>
      <c r="B33" s="40"/>
      <c r="E33" s="41"/>
      <c r="F33" s="41"/>
      <c r="H33" s="22"/>
      <c r="L33" s="22"/>
      <c r="M33" s="22"/>
    </row>
    <row r="34" spans="1:14" outlineLevel="1" x14ac:dyDescent="0.3">
      <c r="A34" s="24" t="s">
        <v>55</v>
      </c>
      <c r="B34" s="40"/>
      <c r="E34" s="41"/>
      <c r="F34" s="41"/>
      <c r="H34" s="22"/>
      <c r="L34" s="22"/>
      <c r="M34" s="22"/>
    </row>
    <row r="35" spans="1:14" outlineLevel="1" x14ac:dyDescent="0.3">
      <c r="A35" s="24" t="s">
        <v>56</v>
      </c>
      <c r="B35" s="42"/>
      <c r="E35" s="41"/>
      <c r="F35" s="41"/>
      <c r="H35" s="22"/>
      <c r="L35" s="22"/>
      <c r="M35" s="22"/>
    </row>
    <row r="36" spans="1:14" ht="18" x14ac:dyDescent="0.3">
      <c r="A36" s="35"/>
      <c r="B36" s="35" t="s">
        <v>23</v>
      </c>
      <c r="C36" s="35"/>
      <c r="D36" s="36"/>
      <c r="E36" s="36"/>
      <c r="F36" s="36"/>
      <c r="G36" s="37"/>
      <c r="H36" s="22"/>
      <c r="L36" s="22"/>
      <c r="M36" s="22"/>
    </row>
    <row r="37" spans="1:14" ht="15" customHeight="1" x14ac:dyDescent="0.3">
      <c r="A37" s="43"/>
      <c r="B37" s="44" t="s">
        <v>57</v>
      </c>
      <c r="C37" s="43" t="s">
        <v>58</v>
      </c>
      <c r="D37" s="45"/>
      <c r="E37" s="45"/>
      <c r="F37" s="45"/>
      <c r="G37" s="46"/>
      <c r="H37" s="22"/>
      <c r="L37" s="22"/>
      <c r="M37" s="22"/>
    </row>
    <row r="38" spans="1:14" x14ac:dyDescent="0.3">
      <c r="A38" s="24" t="s">
        <v>4</v>
      </c>
      <c r="B38" s="41" t="s">
        <v>772</v>
      </c>
      <c r="C38" s="119">
        <v>29131.5948065745</v>
      </c>
      <c r="F38" s="41"/>
      <c r="H38" s="22"/>
      <c r="L38" s="22"/>
      <c r="M38" s="22"/>
    </row>
    <row r="39" spans="1:14" x14ac:dyDescent="0.3">
      <c r="A39" s="24" t="s">
        <v>59</v>
      </c>
      <c r="B39" s="41" t="s">
        <v>60</v>
      </c>
      <c r="C39" s="119">
        <v>22015.457413020798</v>
      </c>
      <c r="F39" s="41"/>
      <c r="H39" s="22"/>
      <c r="L39" s="22"/>
      <c r="M39" s="22"/>
      <c r="N39" s="53"/>
    </row>
    <row r="40" spans="1:14" outlineLevel="1" x14ac:dyDescent="0.3">
      <c r="A40" s="24" t="s">
        <v>61</v>
      </c>
      <c r="B40" s="47" t="s">
        <v>1353</v>
      </c>
      <c r="C40" s="150">
        <v>30203.2298178729</v>
      </c>
      <c r="F40" s="41"/>
      <c r="H40" s="22"/>
      <c r="L40" s="22"/>
      <c r="M40" s="22"/>
      <c r="N40" s="53"/>
    </row>
    <row r="41" spans="1:14" outlineLevel="1" x14ac:dyDescent="0.3">
      <c r="A41" s="24" t="s">
        <v>62</v>
      </c>
      <c r="B41" s="47" t="s">
        <v>1352</v>
      </c>
      <c r="C41" s="150">
        <v>21166.2735064275</v>
      </c>
      <c r="F41" s="41"/>
      <c r="H41" s="22"/>
      <c r="L41" s="22"/>
      <c r="M41" s="22"/>
      <c r="N41" s="53"/>
    </row>
    <row r="42" spans="1:14" outlineLevel="1" x14ac:dyDescent="0.3">
      <c r="A42" s="24" t="s">
        <v>63</v>
      </c>
      <c r="B42" s="217" t="s">
        <v>1350</v>
      </c>
      <c r="C42" s="119">
        <v>22457.216561281217</v>
      </c>
      <c r="F42" s="41"/>
      <c r="H42" s="22"/>
      <c r="L42" s="22"/>
      <c r="M42" s="22"/>
      <c r="N42" s="53"/>
    </row>
    <row r="43" spans="1:14" outlineLevel="1" x14ac:dyDescent="0.3">
      <c r="A43" s="53" t="s">
        <v>831</v>
      </c>
      <c r="B43" s="217" t="s">
        <v>1351</v>
      </c>
      <c r="C43" s="150">
        <v>21591.048976556052</v>
      </c>
      <c r="F43" s="41"/>
      <c r="H43" s="22"/>
      <c r="L43" s="22"/>
      <c r="M43" s="22"/>
      <c r="N43" s="53"/>
    </row>
    <row r="44" spans="1:14" ht="15" customHeight="1" x14ac:dyDescent="0.3">
      <c r="A44" s="43"/>
      <c r="B44" s="43" t="s">
        <v>64</v>
      </c>
      <c r="C44" s="43" t="s">
        <v>1280</v>
      </c>
      <c r="D44" s="43" t="s">
        <v>1324</v>
      </c>
      <c r="E44" s="43"/>
      <c r="F44" s="43" t="s">
        <v>1323</v>
      </c>
      <c r="G44" s="43" t="s">
        <v>65</v>
      </c>
      <c r="I44" s="22"/>
      <c r="J44" s="22"/>
      <c r="K44" s="53"/>
      <c r="L44" s="53"/>
      <c r="M44" s="53"/>
      <c r="N44" s="53"/>
    </row>
    <row r="45" spans="1:14" x14ac:dyDescent="0.3">
      <c r="A45" s="24" t="s">
        <v>8</v>
      </c>
      <c r="B45" s="157" t="s">
        <v>66</v>
      </c>
      <c r="C45" s="188">
        <v>0.02</v>
      </c>
      <c r="D45" s="115">
        <f>IF(OR(C38="[For completion]",C39="[For completion]"),"Please complete G.3.1.1 and G.3.1.2",(C38/C39-1-MAX(C45,F45)))</f>
        <v>0.3032336835002547</v>
      </c>
      <c r="E45" s="115"/>
      <c r="F45" s="115" t="s">
        <v>761</v>
      </c>
      <c r="G45" s="186" t="s">
        <v>758</v>
      </c>
      <c r="H45" s="22"/>
      <c r="L45" s="22"/>
      <c r="M45" s="22"/>
      <c r="N45" s="53"/>
    </row>
    <row r="46" spans="1:14" ht="43.2" outlineLevel="1" x14ac:dyDescent="0.3">
      <c r="A46" s="24" t="s">
        <v>67</v>
      </c>
      <c r="B46" s="217" t="s">
        <v>1354</v>
      </c>
      <c r="C46" s="229">
        <f>(C42/C39)-1</f>
        <v>2.0065862815057622E-2</v>
      </c>
      <c r="D46" s="229">
        <v>0.19645233265744988</v>
      </c>
      <c r="E46" s="115"/>
      <c r="F46" s="115" t="s">
        <v>761</v>
      </c>
      <c r="G46" s="60" t="s">
        <v>758</v>
      </c>
      <c r="H46" s="22"/>
      <c r="L46" s="22"/>
      <c r="M46" s="22"/>
      <c r="N46" s="53"/>
    </row>
    <row r="47" spans="1:14" outlineLevel="1" x14ac:dyDescent="0.3">
      <c r="A47" s="24" t="s">
        <v>68</v>
      </c>
      <c r="B47" s="217" t="s">
        <v>1355</v>
      </c>
      <c r="C47" s="188">
        <v>0.02</v>
      </c>
      <c r="D47" s="229">
        <f>IF(OR(C40="[For completion]",C41="[For completion]"),"Please complete G.3.1.1 and G.3.1.2",(C40/C41-1-MAX(C47,F47)))</f>
        <v>0.4069507482600172</v>
      </c>
      <c r="E47" s="115"/>
      <c r="F47" s="115" t="s">
        <v>761</v>
      </c>
      <c r="G47" s="60" t="s">
        <v>758</v>
      </c>
      <c r="H47" s="22"/>
      <c r="L47" s="22"/>
      <c r="M47" s="22"/>
      <c r="N47" s="53"/>
    </row>
    <row r="48" spans="1:14" ht="43.2" outlineLevel="1" x14ac:dyDescent="0.3">
      <c r="A48" s="24" t="s">
        <v>69</v>
      </c>
      <c r="B48" s="217" t="s">
        <v>1356</v>
      </c>
      <c r="C48" s="229">
        <f>(C43/C41)-1</f>
        <v>2.0068505209458021E-2</v>
      </c>
      <c r="D48" s="229">
        <f>IF(OR(C40="[For completion]",C41="[For completion]"),"Please complete G.3.1.1 and G.3.1.2",(C40/C41-1-MAX(C48,F48)))</f>
        <v>0.4068822430505592</v>
      </c>
      <c r="E48" s="60"/>
      <c r="F48" s="60" t="s">
        <v>761</v>
      </c>
      <c r="G48" s="60" t="s">
        <v>758</v>
      </c>
      <c r="H48" s="22"/>
      <c r="L48" s="22"/>
      <c r="M48" s="22"/>
      <c r="N48" s="53"/>
    </row>
    <row r="49" spans="1:14" outlineLevel="1" x14ac:dyDescent="0.3">
      <c r="A49" s="24" t="s">
        <v>70</v>
      </c>
      <c r="B49" s="39"/>
      <c r="C49" s="60"/>
      <c r="D49" s="60"/>
      <c r="E49" s="60"/>
      <c r="F49" s="60"/>
      <c r="G49" s="60"/>
      <c r="H49" s="22"/>
      <c r="L49" s="22"/>
      <c r="M49" s="22"/>
      <c r="N49" s="53"/>
    </row>
    <row r="50" spans="1:14" outlineLevel="1" x14ac:dyDescent="0.3">
      <c r="A50" s="24" t="s">
        <v>71</v>
      </c>
      <c r="B50" s="39"/>
      <c r="C50" s="60"/>
      <c r="D50" s="60"/>
      <c r="E50" s="60"/>
      <c r="F50" s="60"/>
      <c r="G50" s="60"/>
      <c r="H50" s="22"/>
      <c r="L50" s="22"/>
      <c r="M50" s="22"/>
      <c r="N50" s="53"/>
    </row>
    <row r="51" spans="1:14" outlineLevel="1" x14ac:dyDescent="0.3">
      <c r="A51" s="24" t="s">
        <v>72</v>
      </c>
      <c r="B51" s="39"/>
      <c r="C51" s="60"/>
      <c r="D51" s="60"/>
      <c r="E51" s="60"/>
      <c r="F51" s="60"/>
      <c r="G51" s="60"/>
      <c r="H51" s="22"/>
      <c r="L51" s="22"/>
      <c r="M51" s="22"/>
      <c r="N51" s="53"/>
    </row>
    <row r="52" spans="1:14" ht="15" customHeight="1" x14ac:dyDescent="0.3">
      <c r="A52" s="43"/>
      <c r="B52" s="44" t="s">
        <v>73</v>
      </c>
      <c r="C52" s="43" t="s">
        <v>58</v>
      </c>
      <c r="D52" s="43"/>
      <c r="E52" s="45"/>
      <c r="F52" s="46" t="s">
        <v>74</v>
      </c>
      <c r="G52" s="46"/>
      <c r="H52" s="22"/>
      <c r="L52" s="22"/>
      <c r="M52" s="22"/>
      <c r="N52" s="53"/>
    </row>
    <row r="53" spans="1:14" x14ac:dyDescent="0.3">
      <c r="A53" s="24" t="s">
        <v>75</v>
      </c>
      <c r="B53" s="41" t="s">
        <v>76</v>
      </c>
      <c r="C53" s="119">
        <v>29131.5948065749</v>
      </c>
      <c r="E53" s="48"/>
      <c r="F53" s="124">
        <f>IF($C$58=0,"",IF(C53="[for completion]","",C53/$C$58))</f>
        <v>1</v>
      </c>
      <c r="G53" s="49"/>
      <c r="H53" s="22"/>
      <c r="L53" s="22"/>
      <c r="M53" s="22"/>
      <c r="N53" s="53"/>
    </row>
    <row r="54" spans="1:14" x14ac:dyDescent="0.3">
      <c r="A54" s="24" t="s">
        <v>77</v>
      </c>
      <c r="B54" s="41" t="s">
        <v>78</v>
      </c>
      <c r="C54" s="119"/>
      <c r="E54" s="48"/>
      <c r="F54" s="124">
        <f>IF($C$58=0,"",IF(C54="[for completion]","",C54/$C$58))</f>
        <v>0</v>
      </c>
      <c r="G54" s="49"/>
      <c r="H54" s="22"/>
      <c r="L54" s="22"/>
      <c r="M54" s="22"/>
      <c r="N54" s="53"/>
    </row>
    <row r="55" spans="1:14" x14ac:dyDescent="0.3">
      <c r="A55" s="24" t="s">
        <v>79</v>
      </c>
      <c r="B55" s="41" t="s">
        <v>80</v>
      </c>
      <c r="C55" s="119"/>
      <c r="E55" s="48"/>
      <c r="F55" s="132">
        <f>IF($C$58=0,"",IF(C55="[for completion]","",C55/$C$58))</f>
        <v>0</v>
      </c>
      <c r="G55" s="49"/>
      <c r="H55" s="22"/>
      <c r="L55" s="22"/>
      <c r="M55" s="22"/>
      <c r="N55" s="53"/>
    </row>
    <row r="56" spans="1:14" x14ac:dyDescent="0.3">
      <c r="A56" s="24" t="s">
        <v>81</v>
      </c>
      <c r="B56" s="41" t="s">
        <v>82</v>
      </c>
      <c r="C56" s="119"/>
      <c r="E56" s="48"/>
      <c r="F56" s="132">
        <f>IF($C$58=0,"",IF(C56="[for completion]","",C56/$C$58))</f>
        <v>0</v>
      </c>
      <c r="G56" s="49"/>
      <c r="H56" s="22"/>
      <c r="L56" s="22"/>
      <c r="M56" s="22"/>
      <c r="N56" s="53"/>
    </row>
    <row r="57" spans="1:14" x14ac:dyDescent="0.3">
      <c r="A57" s="24" t="s">
        <v>83</v>
      </c>
      <c r="B57" s="24" t="s">
        <v>84</v>
      </c>
      <c r="C57" s="119"/>
      <c r="E57" s="48"/>
      <c r="F57" s="124">
        <f>IF($C$58=0,"",IF(C57="[for completion]","",C57/$C$58))</f>
        <v>0</v>
      </c>
      <c r="G57" s="49"/>
      <c r="H57" s="22"/>
      <c r="L57" s="22"/>
      <c r="M57" s="22"/>
      <c r="N57" s="53"/>
    </row>
    <row r="58" spans="1:14" x14ac:dyDescent="0.3">
      <c r="A58" s="24" t="s">
        <v>85</v>
      </c>
      <c r="B58" s="50" t="s">
        <v>86</v>
      </c>
      <c r="C58" s="120">
        <f>SUM(C53:C57)</f>
        <v>29131.5948065749</v>
      </c>
      <c r="D58" s="48"/>
      <c r="E58" s="48"/>
      <c r="F58" s="125">
        <f>SUM(F53:F57)</f>
        <v>1</v>
      </c>
      <c r="G58" s="49"/>
      <c r="H58" s="22"/>
      <c r="L58" s="22"/>
      <c r="M58" s="22"/>
      <c r="N58" s="53"/>
    </row>
    <row r="59" spans="1:14" outlineLevel="1" x14ac:dyDescent="0.3">
      <c r="A59" s="24" t="s">
        <v>87</v>
      </c>
      <c r="B59" s="52" t="s">
        <v>88</v>
      </c>
      <c r="C59" s="119"/>
      <c r="E59" s="48"/>
      <c r="F59" s="124"/>
      <c r="G59" s="49"/>
      <c r="H59" s="22"/>
      <c r="L59" s="22"/>
      <c r="M59" s="22"/>
      <c r="N59" s="53"/>
    </row>
    <row r="60" spans="1:14" outlineLevel="1" x14ac:dyDescent="0.3">
      <c r="A60" s="24" t="s">
        <v>89</v>
      </c>
      <c r="B60" s="52" t="s">
        <v>88</v>
      </c>
      <c r="C60" s="119"/>
      <c r="E60" s="48"/>
      <c r="F60" s="124"/>
      <c r="G60" s="49"/>
      <c r="H60" s="22"/>
      <c r="L60" s="22"/>
      <c r="M60" s="22"/>
      <c r="N60" s="53"/>
    </row>
    <row r="61" spans="1:14" outlineLevel="1" x14ac:dyDescent="0.3">
      <c r="A61" s="24" t="s">
        <v>90</v>
      </c>
      <c r="B61" s="52" t="s">
        <v>88</v>
      </c>
      <c r="C61" s="119"/>
      <c r="E61" s="48"/>
      <c r="F61" s="124"/>
      <c r="G61" s="49"/>
      <c r="H61" s="22"/>
      <c r="L61" s="22"/>
      <c r="M61" s="22"/>
      <c r="N61" s="53"/>
    </row>
    <row r="62" spans="1:14" outlineLevel="1" x14ac:dyDescent="0.3">
      <c r="A62" s="24" t="s">
        <v>91</v>
      </c>
      <c r="B62" s="52" t="s">
        <v>88</v>
      </c>
      <c r="C62" s="119"/>
      <c r="E62" s="48"/>
      <c r="F62" s="124"/>
      <c r="G62" s="49"/>
      <c r="H62" s="22"/>
      <c r="L62" s="22"/>
      <c r="M62" s="22"/>
      <c r="N62" s="53"/>
    </row>
    <row r="63" spans="1:14" outlineLevel="1" x14ac:dyDescent="0.3">
      <c r="A63" s="24" t="s">
        <v>92</v>
      </c>
      <c r="B63" s="52" t="s">
        <v>88</v>
      </c>
      <c r="C63" s="119"/>
      <c r="E63" s="48"/>
      <c r="F63" s="124"/>
      <c r="G63" s="49"/>
      <c r="H63" s="22"/>
      <c r="L63" s="22"/>
      <c r="M63" s="22"/>
      <c r="N63" s="53"/>
    </row>
    <row r="64" spans="1:14" outlineLevel="1" x14ac:dyDescent="0.3">
      <c r="A64" s="24" t="s">
        <v>93</v>
      </c>
      <c r="B64" s="52" t="s">
        <v>88</v>
      </c>
      <c r="C64" s="121"/>
      <c r="D64" s="53"/>
      <c r="E64" s="53"/>
      <c r="F64" s="124"/>
      <c r="G64" s="51"/>
      <c r="H64" s="22"/>
      <c r="L64" s="22"/>
      <c r="M64" s="22"/>
      <c r="N64" s="53"/>
    </row>
    <row r="65" spans="1:14" ht="15" customHeight="1" x14ac:dyDescent="0.3">
      <c r="A65" s="43"/>
      <c r="B65" s="44" t="s">
        <v>94</v>
      </c>
      <c r="C65" s="74" t="s">
        <v>781</v>
      </c>
      <c r="D65" s="74" t="s">
        <v>782</v>
      </c>
      <c r="E65" s="45"/>
      <c r="F65" s="46" t="s">
        <v>95</v>
      </c>
      <c r="G65" s="54" t="s">
        <v>96</v>
      </c>
      <c r="H65" s="22"/>
      <c r="L65" s="22"/>
      <c r="M65" s="22"/>
      <c r="N65" s="53"/>
    </row>
    <row r="66" spans="1:14" x14ac:dyDescent="0.3">
      <c r="A66" s="24" t="s">
        <v>97</v>
      </c>
      <c r="B66" s="41" t="s">
        <v>786</v>
      </c>
      <c r="C66" s="122">
        <v>10.05747244384</v>
      </c>
      <c r="D66" s="122" t="s">
        <v>764</v>
      </c>
      <c r="E66" s="38"/>
      <c r="F66" s="55"/>
      <c r="G66" s="56"/>
      <c r="H66" s="22"/>
      <c r="L66" s="22"/>
      <c r="M66" s="22"/>
      <c r="N66" s="53"/>
    </row>
    <row r="67" spans="1:14" x14ac:dyDescent="0.3">
      <c r="B67" s="41"/>
      <c r="E67" s="38"/>
      <c r="F67" s="55"/>
      <c r="G67" s="56"/>
      <c r="H67" s="22"/>
      <c r="L67" s="22"/>
      <c r="M67" s="22"/>
      <c r="N67" s="53"/>
    </row>
    <row r="68" spans="1:14" x14ac:dyDescent="0.3">
      <c r="B68" s="41" t="s">
        <v>777</v>
      </c>
      <c r="C68" s="38"/>
      <c r="D68" s="38"/>
      <c r="E68" s="38"/>
      <c r="F68" s="56"/>
      <c r="G68" s="56"/>
      <c r="H68" s="22"/>
      <c r="L68" s="22"/>
      <c r="M68" s="22"/>
      <c r="N68" s="53"/>
    </row>
    <row r="69" spans="1:14" x14ac:dyDescent="0.3">
      <c r="B69" s="41" t="s">
        <v>99</v>
      </c>
      <c r="E69" s="38"/>
      <c r="F69" s="56"/>
      <c r="G69" s="56"/>
      <c r="H69" s="22"/>
      <c r="L69" s="22"/>
      <c r="M69" s="22"/>
      <c r="N69" s="53"/>
    </row>
    <row r="70" spans="1:14" x14ac:dyDescent="0.3">
      <c r="A70" s="24" t="s">
        <v>100</v>
      </c>
      <c r="B70" s="110" t="s">
        <v>807</v>
      </c>
      <c r="C70" s="150">
        <v>1950.2769807214302</v>
      </c>
      <c r="D70" s="119" t="s">
        <v>764</v>
      </c>
      <c r="E70" s="21"/>
      <c r="F70" s="124">
        <f t="shared" ref="F70:F76" si="0">IF($C$77=0,"",IF(C70="[for completion]","",C70/$C$77))</f>
        <v>6.6947140928401039E-2</v>
      </c>
      <c r="G70" s="124" t="str">
        <f>IF($D$77=0,"",IF(D70="[Mark as ND1 if not relevant]","",D70/$D$77))</f>
        <v/>
      </c>
      <c r="H70" s="22"/>
      <c r="L70" s="22"/>
      <c r="M70" s="22"/>
      <c r="N70" s="53"/>
    </row>
    <row r="71" spans="1:14" x14ac:dyDescent="0.3">
      <c r="A71" s="24" t="s">
        <v>101</v>
      </c>
      <c r="B71" s="111" t="s">
        <v>808</v>
      </c>
      <c r="C71" s="150">
        <v>2090.41440073381</v>
      </c>
      <c r="D71" s="150" t="s">
        <v>764</v>
      </c>
      <c r="E71" s="21"/>
      <c r="F71" s="124">
        <f t="shared" si="0"/>
        <v>7.1757636924431753E-2</v>
      </c>
      <c r="G71" s="124" t="str">
        <f t="shared" ref="G71:G76" si="1">IF($D$77=0,"",IF(D71="[Mark as ND1 if not relevant]","",D71/$D$77))</f>
        <v/>
      </c>
      <c r="H71" s="22"/>
      <c r="L71" s="22"/>
      <c r="M71" s="22"/>
      <c r="N71" s="53"/>
    </row>
    <row r="72" spans="1:14" x14ac:dyDescent="0.3">
      <c r="A72" s="24" t="s">
        <v>102</v>
      </c>
      <c r="B72" s="110" t="s">
        <v>809</v>
      </c>
      <c r="C72" s="150">
        <v>2007.6584810122099</v>
      </c>
      <c r="D72" s="150" t="s">
        <v>764</v>
      </c>
      <c r="E72" s="21"/>
      <c r="F72" s="124">
        <f t="shared" si="0"/>
        <v>6.8916875189033541E-2</v>
      </c>
      <c r="G72" s="124" t="str">
        <f t="shared" si="1"/>
        <v/>
      </c>
      <c r="H72" s="22"/>
      <c r="L72" s="22"/>
      <c r="M72" s="22"/>
      <c r="N72" s="53"/>
    </row>
    <row r="73" spans="1:14" x14ac:dyDescent="0.3">
      <c r="A73" s="24" t="s">
        <v>103</v>
      </c>
      <c r="B73" s="110" t="s">
        <v>810</v>
      </c>
      <c r="C73" s="150">
        <v>1993.44588544977</v>
      </c>
      <c r="D73" s="150" t="s">
        <v>764</v>
      </c>
      <c r="E73" s="21"/>
      <c r="F73" s="124">
        <f t="shared" si="0"/>
        <v>6.8428999544967298E-2</v>
      </c>
      <c r="G73" s="124" t="str">
        <f t="shared" si="1"/>
        <v/>
      </c>
      <c r="H73" s="22"/>
      <c r="L73" s="22"/>
      <c r="M73" s="22"/>
      <c r="N73" s="53"/>
    </row>
    <row r="74" spans="1:14" x14ac:dyDescent="0.3">
      <c r="A74" s="24" t="s">
        <v>104</v>
      </c>
      <c r="B74" s="110" t="s">
        <v>811</v>
      </c>
      <c r="C74" s="150">
        <v>1748.7578855707</v>
      </c>
      <c r="D74" s="150" t="s">
        <v>764</v>
      </c>
      <c r="E74" s="21"/>
      <c r="F74" s="124">
        <f t="shared" si="0"/>
        <v>6.0029596704590696E-2</v>
      </c>
      <c r="G74" s="124" t="str">
        <f t="shared" si="1"/>
        <v/>
      </c>
      <c r="H74" s="22"/>
      <c r="L74" s="22"/>
      <c r="M74" s="22"/>
      <c r="N74" s="53"/>
    </row>
    <row r="75" spans="1:14" x14ac:dyDescent="0.3">
      <c r="A75" s="24" t="s">
        <v>105</v>
      </c>
      <c r="B75" s="110" t="s">
        <v>812</v>
      </c>
      <c r="C75" s="150">
        <v>7200.21976270919</v>
      </c>
      <c r="D75" s="150" t="s">
        <v>764</v>
      </c>
      <c r="E75" s="21"/>
      <c r="F75" s="124">
        <f t="shared" si="0"/>
        <v>0.24716188107354903</v>
      </c>
      <c r="G75" s="124" t="str">
        <f t="shared" si="1"/>
        <v/>
      </c>
      <c r="H75" s="22"/>
      <c r="L75" s="22"/>
      <c r="M75" s="22"/>
      <c r="N75" s="53"/>
    </row>
    <row r="76" spans="1:14" x14ac:dyDescent="0.3">
      <c r="A76" s="24" t="s">
        <v>106</v>
      </c>
      <c r="B76" s="110" t="s">
        <v>813</v>
      </c>
      <c r="C76" s="150">
        <v>12140.8213765688</v>
      </c>
      <c r="D76" s="150" t="s">
        <v>764</v>
      </c>
      <c r="E76" s="21"/>
      <c r="F76" s="124">
        <f t="shared" si="0"/>
        <v>0.4167578696350267</v>
      </c>
      <c r="G76" s="124" t="str">
        <f t="shared" si="1"/>
        <v/>
      </c>
      <c r="H76" s="22"/>
      <c r="L76" s="22"/>
      <c r="M76" s="22"/>
      <c r="N76" s="53"/>
    </row>
    <row r="77" spans="1:14" x14ac:dyDescent="0.3">
      <c r="A77" s="24" t="s">
        <v>107</v>
      </c>
      <c r="B77" s="57" t="s">
        <v>86</v>
      </c>
      <c r="C77" s="120">
        <f>SUM(C70:C76)</f>
        <v>29131.594772765908</v>
      </c>
      <c r="D77" s="120">
        <f>SUM(D70:D76)</f>
        <v>0</v>
      </c>
      <c r="E77" s="41"/>
      <c r="F77" s="125">
        <f>SUM(F70:F76)</f>
        <v>1</v>
      </c>
      <c r="G77" s="125">
        <f>SUM(G70:G76)</f>
        <v>0</v>
      </c>
      <c r="H77" s="22"/>
      <c r="L77" s="22"/>
      <c r="M77" s="22"/>
      <c r="N77" s="53"/>
    </row>
    <row r="78" spans="1:14" outlineLevel="1" x14ac:dyDescent="0.3">
      <c r="A78" s="24" t="s">
        <v>108</v>
      </c>
      <c r="B78" s="58" t="s">
        <v>109</v>
      </c>
      <c r="C78" s="120"/>
      <c r="D78" s="120"/>
      <c r="E78" s="41"/>
      <c r="F78" s="124"/>
      <c r="G78" s="124" t="str">
        <f t="shared" ref="G78:G87" si="2">IF($D$77=0,"",IF(D78="[for completion]","",D78/$D$77))</f>
        <v/>
      </c>
      <c r="H78" s="22"/>
      <c r="L78" s="22"/>
      <c r="M78" s="22"/>
      <c r="N78" s="53"/>
    </row>
    <row r="79" spans="1:14" outlineLevel="1" x14ac:dyDescent="0.3">
      <c r="A79" s="24" t="s">
        <v>110</v>
      </c>
      <c r="B79" s="58" t="s">
        <v>111</v>
      </c>
      <c r="C79" s="120"/>
      <c r="D79" s="120"/>
      <c r="E79" s="41"/>
      <c r="F79" s="124"/>
      <c r="G79" s="124" t="str">
        <f t="shared" si="2"/>
        <v/>
      </c>
      <c r="H79" s="22"/>
      <c r="L79" s="22"/>
      <c r="M79" s="22"/>
      <c r="N79" s="53"/>
    </row>
    <row r="80" spans="1:14" outlineLevel="1" x14ac:dyDescent="0.3">
      <c r="A80" s="24" t="s">
        <v>112</v>
      </c>
      <c r="B80" s="58" t="s">
        <v>113</v>
      </c>
      <c r="C80" s="120"/>
      <c r="D80" s="120"/>
      <c r="E80" s="41"/>
      <c r="F80" s="124"/>
      <c r="G80" s="124" t="str">
        <f t="shared" si="2"/>
        <v/>
      </c>
      <c r="H80" s="22"/>
      <c r="L80" s="22"/>
      <c r="M80" s="22"/>
      <c r="N80" s="53"/>
    </row>
    <row r="81" spans="1:14" outlineLevel="1" x14ac:dyDescent="0.3">
      <c r="A81" s="24" t="s">
        <v>114</v>
      </c>
      <c r="B81" s="58" t="s">
        <v>115</v>
      </c>
      <c r="C81" s="120"/>
      <c r="D81" s="120"/>
      <c r="E81" s="41"/>
      <c r="F81" s="124"/>
      <c r="G81" s="124" t="str">
        <f t="shared" si="2"/>
        <v/>
      </c>
      <c r="H81" s="22"/>
      <c r="L81" s="22"/>
      <c r="M81" s="22"/>
      <c r="N81" s="53"/>
    </row>
    <row r="82" spans="1:14" outlineLevel="1" x14ac:dyDescent="0.3">
      <c r="A82" s="24" t="s">
        <v>116</v>
      </c>
      <c r="B82" s="58" t="s">
        <v>117</v>
      </c>
      <c r="C82" s="120"/>
      <c r="D82" s="120"/>
      <c r="E82" s="41"/>
      <c r="F82" s="124"/>
      <c r="G82" s="124" t="str">
        <f t="shared" si="2"/>
        <v/>
      </c>
      <c r="H82" s="22"/>
      <c r="L82" s="22"/>
      <c r="M82" s="22"/>
      <c r="N82" s="53"/>
    </row>
    <row r="83" spans="1:14" outlineLevel="1" x14ac:dyDescent="0.3">
      <c r="A83" s="24" t="s">
        <v>118</v>
      </c>
      <c r="B83" s="58"/>
      <c r="C83" s="48"/>
      <c r="D83" s="48"/>
      <c r="E83" s="41"/>
      <c r="F83" s="49"/>
      <c r="G83" s="49"/>
      <c r="H83" s="22"/>
      <c r="L83" s="22"/>
      <c r="M83" s="22"/>
      <c r="N83" s="53"/>
    </row>
    <row r="84" spans="1:14" outlineLevel="1" x14ac:dyDescent="0.3">
      <c r="A84" s="24" t="s">
        <v>119</v>
      </c>
      <c r="B84" s="58"/>
      <c r="C84" s="48"/>
      <c r="D84" s="48"/>
      <c r="E84" s="41"/>
      <c r="F84" s="49"/>
      <c r="G84" s="49"/>
      <c r="H84" s="22"/>
      <c r="L84" s="22"/>
      <c r="M84" s="22"/>
      <c r="N84" s="53"/>
    </row>
    <row r="85" spans="1:14" outlineLevel="1" x14ac:dyDescent="0.3">
      <c r="A85" s="24" t="s">
        <v>120</v>
      </c>
      <c r="B85" s="58"/>
      <c r="C85" s="48"/>
      <c r="D85" s="48"/>
      <c r="E85" s="41"/>
      <c r="F85" s="49"/>
      <c r="G85" s="49"/>
      <c r="H85" s="22"/>
      <c r="L85" s="22"/>
      <c r="M85" s="22"/>
      <c r="N85" s="53"/>
    </row>
    <row r="86" spans="1:14" outlineLevel="1" x14ac:dyDescent="0.3">
      <c r="A86" s="24" t="s">
        <v>121</v>
      </c>
      <c r="B86" s="57"/>
      <c r="C86" s="48"/>
      <c r="D86" s="48"/>
      <c r="E86" s="41"/>
      <c r="F86" s="49"/>
      <c r="G86" s="49" t="str">
        <f t="shared" si="2"/>
        <v/>
      </c>
      <c r="H86" s="22"/>
      <c r="L86" s="22"/>
      <c r="M86" s="22"/>
      <c r="N86" s="53"/>
    </row>
    <row r="87" spans="1:14" outlineLevel="1" x14ac:dyDescent="0.3">
      <c r="A87" s="24" t="s">
        <v>122</v>
      </c>
      <c r="B87" s="58"/>
      <c r="C87" s="48"/>
      <c r="D87" s="48"/>
      <c r="E87" s="41"/>
      <c r="F87" s="49"/>
      <c r="G87" s="49" t="str">
        <f t="shared" si="2"/>
        <v/>
      </c>
      <c r="H87" s="22"/>
      <c r="L87" s="22"/>
      <c r="M87" s="22"/>
      <c r="N87" s="53"/>
    </row>
    <row r="88" spans="1:14" ht="15" customHeight="1" x14ac:dyDescent="0.3">
      <c r="A88" s="43"/>
      <c r="B88" s="44" t="s">
        <v>123</v>
      </c>
      <c r="C88" s="74" t="s">
        <v>783</v>
      </c>
      <c r="D88" s="74" t="s">
        <v>784</v>
      </c>
      <c r="E88" s="45"/>
      <c r="F88" s="46" t="s">
        <v>124</v>
      </c>
      <c r="G88" s="43" t="s">
        <v>125</v>
      </c>
      <c r="H88" s="22"/>
      <c r="L88" s="22"/>
      <c r="M88" s="22"/>
      <c r="N88" s="53"/>
    </row>
    <row r="89" spans="1:14" x14ac:dyDescent="0.3">
      <c r="A89" s="24" t="s">
        <v>126</v>
      </c>
      <c r="B89" s="41" t="s">
        <v>98</v>
      </c>
      <c r="C89" s="122">
        <v>4.9918229887096501</v>
      </c>
      <c r="D89" s="150" t="s">
        <v>764</v>
      </c>
      <c r="E89" s="38"/>
      <c r="F89" s="130"/>
      <c r="G89" s="131"/>
      <c r="H89" s="22"/>
      <c r="L89" s="22"/>
      <c r="M89" s="22"/>
      <c r="N89" s="53"/>
    </row>
    <row r="90" spans="1:14" x14ac:dyDescent="0.3">
      <c r="B90" s="41"/>
      <c r="C90" s="122"/>
      <c r="D90" s="122"/>
      <c r="E90" s="38"/>
      <c r="F90" s="130"/>
      <c r="G90" s="131"/>
      <c r="H90" s="22"/>
      <c r="L90" s="22"/>
      <c r="M90" s="22"/>
      <c r="N90" s="53"/>
    </row>
    <row r="91" spans="1:14" x14ac:dyDescent="0.3">
      <c r="B91" s="41" t="s">
        <v>778</v>
      </c>
      <c r="C91" s="129"/>
      <c r="D91" s="129"/>
      <c r="E91" s="38"/>
      <c r="F91" s="131"/>
      <c r="G91" s="131"/>
      <c r="H91" s="22"/>
      <c r="L91" s="22"/>
      <c r="M91" s="22"/>
      <c r="N91" s="53"/>
    </row>
    <row r="92" spans="1:14" x14ac:dyDescent="0.3">
      <c r="A92" s="24" t="s">
        <v>127</v>
      </c>
      <c r="B92" s="41" t="s">
        <v>99</v>
      </c>
      <c r="C92" s="122"/>
      <c r="D92" s="122"/>
      <c r="E92" s="38"/>
      <c r="F92" s="131"/>
      <c r="G92" s="131"/>
      <c r="H92" s="22"/>
      <c r="L92" s="22"/>
      <c r="M92" s="22"/>
      <c r="N92" s="53"/>
    </row>
    <row r="93" spans="1:14" x14ac:dyDescent="0.3">
      <c r="A93" s="24" t="s">
        <v>128</v>
      </c>
      <c r="B93" s="111" t="s">
        <v>807</v>
      </c>
      <c r="C93" s="119">
        <v>1657.5</v>
      </c>
      <c r="D93" s="150" t="s">
        <v>764</v>
      </c>
      <c r="E93" s="21"/>
      <c r="F93" s="124">
        <f>IF($C$100=0,"",IF(C93="[for completion]","",IF(C93="","",C93/$C$100)))</f>
        <v>7.5288011005380767E-2</v>
      </c>
      <c r="G93" s="124" t="str">
        <f>IF($D$100=0,"",IF(D93="[Mark as ND1 if not relevant]","",IF(D93="","",D93/$D$100)))</f>
        <v/>
      </c>
      <c r="H93" s="22"/>
      <c r="L93" s="22"/>
      <c r="M93" s="22"/>
      <c r="N93" s="53"/>
    </row>
    <row r="94" spans="1:14" x14ac:dyDescent="0.3">
      <c r="A94" s="24" t="s">
        <v>129</v>
      </c>
      <c r="B94" s="111" t="s">
        <v>808</v>
      </c>
      <c r="C94" s="150">
        <v>526</v>
      </c>
      <c r="D94" s="150" t="s">
        <v>764</v>
      </c>
      <c r="E94" s="21"/>
      <c r="F94" s="124">
        <f t="shared" ref="F94:F99" si="3">IF($C$100=0,"",IF(C94="[for completion]","",IF(C94="","",C94/$C$100)))</f>
        <v>2.3892303944995644E-2</v>
      </c>
      <c r="G94" s="124" t="str">
        <f t="shared" ref="G94:G99" si="4">IF($D$100=0,"",IF(D94="[Mark as ND1 if not relevant]","",IF(D94="","",D94/$D$100)))</f>
        <v/>
      </c>
      <c r="H94" s="22"/>
      <c r="L94" s="22"/>
      <c r="M94" s="22"/>
      <c r="N94" s="53"/>
    </row>
    <row r="95" spans="1:14" x14ac:dyDescent="0.3">
      <c r="A95" s="24" t="s">
        <v>130</v>
      </c>
      <c r="B95" s="111" t="s">
        <v>809</v>
      </c>
      <c r="C95" s="150">
        <v>1902.099925</v>
      </c>
      <c r="D95" s="150" t="s">
        <v>764</v>
      </c>
      <c r="E95" s="21"/>
      <c r="F95" s="124">
        <f t="shared" si="3"/>
        <v>8.6398383159417141E-2</v>
      </c>
      <c r="G95" s="124" t="str">
        <f t="shared" si="4"/>
        <v/>
      </c>
      <c r="H95" s="22"/>
      <c r="L95" s="22"/>
      <c r="M95" s="22"/>
      <c r="N95" s="53"/>
    </row>
    <row r="96" spans="1:14" x14ac:dyDescent="0.3">
      <c r="A96" s="24" t="s">
        <v>131</v>
      </c>
      <c r="B96" s="111" t="s">
        <v>810</v>
      </c>
      <c r="C96" s="150">
        <v>4430.7704029453898</v>
      </c>
      <c r="D96" s="150" t="s">
        <v>764</v>
      </c>
      <c r="E96" s="21"/>
      <c r="F96" s="124">
        <f t="shared" si="3"/>
        <v>0.20125724938719028</v>
      </c>
      <c r="G96" s="124" t="str">
        <f t="shared" si="4"/>
        <v/>
      </c>
      <c r="H96" s="22"/>
      <c r="L96" s="22"/>
      <c r="M96" s="22"/>
      <c r="N96" s="53"/>
    </row>
    <row r="97" spans="1:14" x14ac:dyDescent="0.3">
      <c r="A97" s="24" t="s">
        <v>132</v>
      </c>
      <c r="B97" s="111" t="s">
        <v>811</v>
      </c>
      <c r="C97" s="150">
        <v>4061</v>
      </c>
      <c r="D97" s="150" t="s">
        <v>764</v>
      </c>
      <c r="E97" s="21"/>
      <c r="F97" s="124">
        <f t="shared" si="3"/>
        <v>0.18446130479206713</v>
      </c>
      <c r="G97" s="124" t="str">
        <f t="shared" si="4"/>
        <v/>
      </c>
      <c r="H97" s="22"/>
      <c r="L97" s="22"/>
      <c r="M97" s="22"/>
    </row>
    <row r="98" spans="1:14" x14ac:dyDescent="0.3">
      <c r="A98" s="24" t="s">
        <v>133</v>
      </c>
      <c r="B98" s="111" t="s">
        <v>812</v>
      </c>
      <c r="C98" s="150">
        <v>8112.08708507539</v>
      </c>
      <c r="D98" s="150" t="s">
        <v>764</v>
      </c>
      <c r="E98" s="21"/>
      <c r="F98" s="124">
        <f t="shared" si="3"/>
        <v>0.36847233890664444</v>
      </c>
      <c r="G98" s="124" t="str">
        <f t="shared" si="4"/>
        <v/>
      </c>
      <c r="H98" s="22"/>
      <c r="L98" s="22"/>
      <c r="M98" s="22"/>
    </row>
    <row r="99" spans="1:14" x14ac:dyDescent="0.3">
      <c r="A99" s="24" t="s">
        <v>134</v>
      </c>
      <c r="B99" s="111" t="s">
        <v>813</v>
      </c>
      <c r="C99" s="150">
        <v>1326</v>
      </c>
      <c r="D99" s="150" t="s">
        <v>764</v>
      </c>
      <c r="E99" s="21"/>
      <c r="F99" s="124">
        <f t="shared" si="3"/>
        <v>6.0230408804304608E-2</v>
      </c>
      <c r="G99" s="124" t="str">
        <f t="shared" si="4"/>
        <v/>
      </c>
      <c r="H99" s="22"/>
      <c r="L99" s="22"/>
      <c r="M99" s="22"/>
    </row>
    <row r="100" spans="1:14" x14ac:dyDescent="0.3">
      <c r="A100" s="24" t="s">
        <v>135</v>
      </c>
      <c r="B100" s="57" t="s">
        <v>86</v>
      </c>
      <c r="C100" s="120">
        <f>SUM(C93:C99)</f>
        <v>22015.45741302078</v>
      </c>
      <c r="D100" s="120">
        <f>SUM(D93:D99)</f>
        <v>0</v>
      </c>
      <c r="E100" s="41"/>
      <c r="F100" s="125">
        <f>SUM(F93:F99)</f>
        <v>1</v>
      </c>
      <c r="G100" s="125">
        <f>SUM(G93:G99)</f>
        <v>0</v>
      </c>
      <c r="H100" s="22"/>
      <c r="L100" s="22"/>
      <c r="M100" s="22"/>
    </row>
    <row r="101" spans="1:14" outlineLevel="1" x14ac:dyDescent="0.3">
      <c r="A101" s="24" t="s">
        <v>136</v>
      </c>
      <c r="B101" s="58" t="s">
        <v>109</v>
      </c>
      <c r="C101" s="120"/>
      <c r="D101" s="120"/>
      <c r="E101" s="41"/>
      <c r="F101" s="124"/>
      <c r="G101" s="124" t="str">
        <f>IF($D$100=0,"",IF(D101="[for completion]","",D101/$D$100))</f>
        <v/>
      </c>
      <c r="H101" s="22"/>
      <c r="L101" s="22"/>
      <c r="M101" s="22"/>
    </row>
    <row r="102" spans="1:14" outlineLevel="1" x14ac:dyDescent="0.3">
      <c r="A102" s="24" t="s">
        <v>137</v>
      </c>
      <c r="B102" s="58" t="s">
        <v>111</v>
      </c>
      <c r="C102" s="120"/>
      <c r="D102" s="120"/>
      <c r="E102" s="41"/>
      <c r="F102" s="124"/>
      <c r="G102" s="124" t="str">
        <f>IF($D$100=0,"",IF(D102="[for completion]","",D102/$D$100))</f>
        <v/>
      </c>
      <c r="H102" s="22"/>
      <c r="L102" s="22"/>
      <c r="M102" s="22"/>
    </row>
    <row r="103" spans="1:14" outlineLevel="1" x14ac:dyDescent="0.3">
      <c r="A103" s="24" t="s">
        <v>138</v>
      </c>
      <c r="B103" s="58" t="s">
        <v>113</v>
      </c>
      <c r="C103" s="120"/>
      <c r="D103" s="120"/>
      <c r="E103" s="41"/>
      <c r="F103" s="124"/>
      <c r="G103" s="124" t="str">
        <f>IF($D$100=0,"",IF(D103="[for completion]","",D103/$D$100))</f>
        <v/>
      </c>
      <c r="H103" s="22"/>
      <c r="L103" s="22"/>
      <c r="M103" s="22"/>
    </row>
    <row r="104" spans="1:14" outlineLevel="1" x14ac:dyDescent="0.3">
      <c r="A104" s="24" t="s">
        <v>139</v>
      </c>
      <c r="B104" s="58" t="s">
        <v>115</v>
      </c>
      <c r="C104" s="120"/>
      <c r="D104" s="120"/>
      <c r="E104" s="41"/>
      <c r="F104" s="124"/>
      <c r="G104" s="124" t="str">
        <f>IF($D$100=0,"",IF(D104="[for completion]","",D104/$D$100))</f>
        <v/>
      </c>
      <c r="H104" s="22"/>
      <c r="L104" s="22"/>
      <c r="M104" s="22"/>
    </row>
    <row r="105" spans="1:14" outlineLevel="1" x14ac:dyDescent="0.3">
      <c r="A105" s="24" t="s">
        <v>140</v>
      </c>
      <c r="B105" s="58" t="s">
        <v>117</v>
      </c>
      <c r="C105" s="120"/>
      <c r="D105" s="120"/>
      <c r="E105" s="41"/>
      <c r="F105" s="124"/>
      <c r="G105" s="124" t="str">
        <f>IF($D$100=0,"",IF(D105="[for completion]","",D105/$D$100))</f>
        <v/>
      </c>
      <c r="H105" s="22"/>
      <c r="L105" s="22"/>
      <c r="M105" s="22"/>
    </row>
    <row r="106" spans="1:14" outlineLevel="1" x14ac:dyDescent="0.3">
      <c r="A106" s="24" t="s">
        <v>141</v>
      </c>
      <c r="B106" s="58"/>
      <c r="C106" s="48"/>
      <c r="D106" s="48"/>
      <c r="E106" s="41"/>
      <c r="F106" s="49"/>
      <c r="G106" s="49"/>
      <c r="H106" s="22"/>
      <c r="L106" s="22"/>
      <c r="M106" s="22"/>
    </row>
    <row r="107" spans="1:14" outlineLevel="1" x14ac:dyDescent="0.3">
      <c r="A107" s="24" t="s">
        <v>142</v>
      </c>
      <c r="B107" s="58"/>
      <c r="C107" s="48"/>
      <c r="D107" s="48"/>
      <c r="E107" s="41"/>
      <c r="F107" s="49"/>
      <c r="G107" s="49"/>
      <c r="H107" s="22"/>
      <c r="L107" s="22"/>
      <c r="M107" s="22"/>
    </row>
    <row r="108" spans="1:14" outlineLevel="1" x14ac:dyDescent="0.3">
      <c r="A108" s="24" t="s">
        <v>143</v>
      </c>
      <c r="B108" s="57"/>
      <c r="C108" s="48"/>
      <c r="D108" s="48"/>
      <c r="E108" s="41"/>
      <c r="F108" s="49"/>
      <c r="G108" s="49"/>
      <c r="H108" s="22"/>
      <c r="L108" s="22"/>
      <c r="M108" s="22"/>
    </row>
    <row r="109" spans="1:14" outlineLevel="1" x14ac:dyDescent="0.3">
      <c r="A109" s="24" t="s">
        <v>144</v>
      </c>
      <c r="B109" s="58"/>
      <c r="C109" s="48"/>
      <c r="D109" s="48"/>
      <c r="E109" s="41"/>
      <c r="F109" s="49"/>
      <c r="G109" s="49"/>
      <c r="H109" s="22"/>
      <c r="L109" s="22"/>
      <c r="M109" s="22"/>
    </row>
    <row r="110" spans="1:14" outlineLevel="1" x14ac:dyDescent="0.3">
      <c r="A110" s="24" t="s">
        <v>145</v>
      </c>
      <c r="B110" s="58"/>
      <c r="C110" s="48"/>
      <c r="D110" s="48"/>
      <c r="E110" s="41"/>
      <c r="F110" s="49"/>
      <c r="G110" s="49"/>
      <c r="H110" s="22"/>
      <c r="L110" s="22"/>
      <c r="M110" s="22"/>
    </row>
    <row r="111" spans="1:14" ht="15" customHeight="1" x14ac:dyDescent="0.3">
      <c r="A111" s="43"/>
      <c r="B111" s="123" t="s">
        <v>830</v>
      </c>
      <c r="C111" s="46" t="s">
        <v>146</v>
      </c>
      <c r="D111" s="46" t="s">
        <v>147</v>
      </c>
      <c r="E111" s="45"/>
      <c r="F111" s="46" t="s">
        <v>148</v>
      </c>
      <c r="G111" s="46" t="s">
        <v>149</v>
      </c>
      <c r="H111" s="22"/>
      <c r="L111" s="22"/>
      <c r="M111" s="22"/>
    </row>
    <row r="112" spans="1:14" s="59" customFormat="1" x14ac:dyDescent="0.3">
      <c r="A112" s="24" t="s">
        <v>150</v>
      </c>
      <c r="B112" s="41" t="s">
        <v>151</v>
      </c>
      <c r="C112" s="119">
        <v>28280.022234979599</v>
      </c>
      <c r="D112" s="119" t="s">
        <v>761</v>
      </c>
      <c r="E112" s="49"/>
      <c r="F112" s="124">
        <f t="shared" ref="F112:F129" ca="1" si="5">IF($C$130=0,"",IF(C112="[for completion]","",IF(C112="","",C112/$C$130)))</f>
        <v>0.97076807578681512</v>
      </c>
      <c r="G112" s="124" t="str">
        <f t="shared" ref="G112:G129" si="6">IF($D$130=0,"",IF(D112="[for completion]","",IF(D112="","",D112/$D$130)))</f>
        <v/>
      </c>
      <c r="I112" s="24"/>
      <c r="J112" s="24"/>
      <c r="K112" s="24"/>
      <c r="L112" s="22" t="s">
        <v>816</v>
      </c>
      <c r="M112" s="22"/>
      <c r="N112" s="22"/>
    </row>
    <row r="113" spans="1:14" s="59" customFormat="1" x14ac:dyDescent="0.3">
      <c r="A113" s="24" t="s">
        <v>152</v>
      </c>
      <c r="B113" s="41" t="s">
        <v>817</v>
      </c>
      <c r="C113" s="150">
        <v>0</v>
      </c>
      <c r="D113" s="119"/>
      <c r="E113" s="49"/>
      <c r="F113" s="124">
        <f t="shared" ca="1" si="5"/>
        <v>0</v>
      </c>
      <c r="G113" s="124" t="str">
        <f t="shared" si="6"/>
        <v/>
      </c>
      <c r="I113" s="24"/>
      <c r="J113" s="24"/>
      <c r="K113" s="24"/>
      <c r="L113" s="41" t="s">
        <v>817</v>
      </c>
      <c r="M113" s="22"/>
      <c r="N113" s="22"/>
    </row>
    <row r="114" spans="1:14" s="59" customFormat="1" x14ac:dyDescent="0.3">
      <c r="A114" s="24" t="s">
        <v>153</v>
      </c>
      <c r="B114" s="41" t="s">
        <v>160</v>
      </c>
      <c r="C114" s="150">
        <v>0</v>
      </c>
      <c r="D114" s="119"/>
      <c r="E114" s="49"/>
      <c r="F114" s="124">
        <f t="shared" ca="1" si="5"/>
        <v>0</v>
      </c>
      <c r="G114" s="124" t="str">
        <f t="shared" si="6"/>
        <v/>
      </c>
      <c r="I114" s="24"/>
      <c r="J114" s="24"/>
      <c r="K114" s="24"/>
      <c r="L114" s="41" t="s">
        <v>160</v>
      </c>
      <c r="M114" s="22"/>
      <c r="N114" s="22"/>
    </row>
    <row r="115" spans="1:14" s="59" customFormat="1" x14ac:dyDescent="0.3">
      <c r="A115" s="24" t="s">
        <v>154</v>
      </c>
      <c r="B115" s="41" t="s">
        <v>818</v>
      </c>
      <c r="C115" s="150">
        <v>0</v>
      </c>
      <c r="D115" s="119"/>
      <c r="E115" s="49"/>
      <c r="F115" s="124">
        <f t="shared" ca="1" si="5"/>
        <v>0</v>
      </c>
      <c r="G115" s="124" t="str">
        <f t="shared" si="6"/>
        <v/>
      </c>
      <c r="I115" s="24"/>
      <c r="J115" s="24"/>
      <c r="K115" s="24"/>
      <c r="L115" s="41" t="s">
        <v>818</v>
      </c>
      <c r="M115" s="22"/>
      <c r="N115" s="22"/>
    </row>
    <row r="116" spans="1:14" s="59" customFormat="1" x14ac:dyDescent="0.3">
      <c r="A116" s="24" t="s">
        <v>156</v>
      </c>
      <c r="B116" s="41" t="s">
        <v>819</v>
      </c>
      <c r="C116" s="150">
        <v>851.572571595</v>
      </c>
      <c r="D116" s="119" t="s">
        <v>761</v>
      </c>
      <c r="E116" s="49"/>
      <c r="F116" s="124">
        <f t="shared" ca="1" si="5"/>
        <v>2.9231924213184917E-2</v>
      </c>
      <c r="G116" s="124" t="str">
        <f t="shared" si="6"/>
        <v/>
      </c>
      <c r="I116" s="24"/>
      <c r="J116" s="24"/>
      <c r="K116" s="24"/>
      <c r="L116" s="41" t="s">
        <v>819</v>
      </c>
      <c r="M116" s="22"/>
      <c r="N116" s="22"/>
    </row>
    <row r="117" spans="1:14" s="59" customFormat="1" x14ac:dyDescent="0.3">
      <c r="A117" s="24" t="s">
        <v>157</v>
      </c>
      <c r="B117" s="41" t="s">
        <v>162</v>
      </c>
      <c r="C117" s="150">
        <v>0</v>
      </c>
      <c r="D117" s="119"/>
      <c r="E117" s="41"/>
      <c r="F117" s="124">
        <f t="shared" ca="1" si="5"/>
        <v>0</v>
      </c>
      <c r="G117" s="124" t="str">
        <f t="shared" si="6"/>
        <v/>
      </c>
      <c r="I117" s="24"/>
      <c r="J117" s="24"/>
      <c r="K117" s="24"/>
      <c r="L117" s="41" t="s">
        <v>162</v>
      </c>
      <c r="M117" s="22"/>
      <c r="N117" s="22"/>
    </row>
    <row r="118" spans="1:14" x14ac:dyDescent="0.3">
      <c r="A118" s="24" t="s">
        <v>158</v>
      </c>
      <c r="B118" s="41" t="s">
        <v>164</v>
      </c>
      <c r="C118" s="150">
        <v>0</v>
      </c>
      <c r="D118" s="119"/>
      <c r="E118" s="41"/>
      <c r="F118" s="124">
        <f t="shared" ca="1" si="5"/>
        <v>0</v>
      </c>
      <c r="G118" s="124" t="str">
        <f t="shared" si="6"/>
        <v/>
      </c>
      <c r="L118" s="41" t="s">
        <v>164</v>
      </c>
      <c r="M118" s="22"/>
    </row>
    <row r="119" spans="1:14" x14ac:dyDescent="0.3">
      <c r="A119" s="24" t="s">
        <v>159</v>
      </c>
      <c r="B119" s="41" t="s">
        <v>820</v>
      </c>
      <c r="C119" s="150">
        <v>0</v>
      </c>
      <c r="D119" s="119"/>
      <c r="E119" s="41"/>
      <c r="F119" s="124">
        <f t="shared" ca="1" si="5"/>
        <v>0</v>
      </c>
      <c r="G119" s="124" t="str">
        <f t="shared" si="6"/>
        <v/>
      </c>
      <c r="L119" s="41" t="s">
        <v>820</v>
      </c>
      <c r="M119" s="22"/>
    </row>
    <row r="120" spans="1:14" x14ac:dyDescent="0.3">
      <c r="A120" s="24" t="s">
        <v>161</v>
      </c>
      <c r="B120" s="41" t="s">
        <v>166</v>
      </c>
      <c r="C120" s="150">
        <v>0</v>
      </c>
      <c r="D120" s="119"/>
      <c r="E120" s="41"/>
      <c r="F120" s="124">
        <f t="shared" ca="1" si="5"/>
        <v>0</v>
      </c>
      <c r="G120" s="124" t="str">
        <f t="shared" si="6"/>
        <v/>
      </c>
      <c r="L120" s="41" t="s">
        <v>166</v>
      </c>
      <c r="M120" s="22"/>
    </row>
    <row r="121" spans="1:14" x14ac:dyDescent="0.3">
      <c r="A121" s="24" t="s">
        <v>163</v>
      </c>
      <c r="B121" s="186" t="s">
        <v>1277</v>
      </c>
      <c r="C121" s="150">
        <v>0</v>
      </c>
      <c r="D121" s="119"/>
      <c r="E121" s="186"/>
      <c r="F121" s="124">
        <f t="shared" ca="1" si="5"/>
        <v>0</v>
      </c>
      <c r="G121" s="124" t="str">
        <f t="shared" si="6"/>
        <v/>
      </c>
      <c r="L121" s="41"/>
      <c r="M121" s="22"/>
    </row>
    <row r="122" spans="1:14" x14ac:dyDescent="0.3">
      <c r="A122" s="24" t="s">
        <v>165</v>
      </c>
      <c r="B122" s="41" t="s">
        <v>827</v>
      </c>
      <c r="C122" s="150">
        <v>0</v>
      </c>
      <c r="D122" s="119"/>
      <c r="E122" s="41"/>
      <c r="F122" s="124">
        <f t="shared" ca="1" si="5"/>
        <v>0</v>
      </c>
      <c r="G122" s="124" t="str">
        <f t="shared" si="6"/>
        <v/>
      </c>
      <c r="L122" s="41" t="s">
        <v>168</v>
      </c>
      <c r="M122" s="22"/>
    </row>
    <row r="123" spans="1:14" x14ac:dyDescent="0.3">
      <c r="A123" s="24" t="s">
        <v>167</v>
      </c>
      <c r="B123" s="41" t="s">
        <v>168</v>
      </c>
      <c r="C123" s="150">
        <v>0</v>
      </c>
      <c r="D123" s="119"/>
      <c r="E123" s="41"/>
      <c r="F123" s="124">
        <f t="shared" ca="1" si="5"/>
        <v>0</v>
      </c>
      <c r="G123" s="124" t="str">
        <f t="shared" si="6"/>
        <v/>
      </c>
      <c r="L123" s="41" t="s">
        <v>155</v>
      </c>
      <c r="M123" s="22"/>
    </row>
    <row r="124" spans="1:14" x14ac:dyDescent="0.3">
      <c r="A124" s="24" t="s">
        <v>169</v>
      </c>
      <c r="B124" s="41" t="s">
        <v>155</v>
      </c>
      <c r="C124" s="150">
        <v>0</v>
      </c>
      <c r="D124" s="119"/>
      <c r="E124" s="41"/>
      <c r="F124" s="124">
        <f t="shared" ca="1" si="5"/>
        <v>0</v>
      </c>
      <c r="G124" s="124" t="str">
        <f t="shared" si="6"/>
        <v/>
      </c>
      <c r="L124" s="111" t="s">
        <v>822</v>
      </c>
      <c r="M124" s="22"/>
    </row>
    <row r="125" spans="1:14" x14ac:dyDescent="0.3">
      <c r="A125" s="24" t="s">
        <v>171</v>
      </c>
      <c r="B125" s="111" t="s">
        <v>822</v>
      </c>
      <c r="C125" s="150">
        <v>0</v>
      </c>
      <c r="D125" s="119"/>
      <c r="E125" s="41"/>
      <c r="F125" s="124">
        <f t="shared" ca="1" si="5"/>
        <v>0</v>
      </c>
      <c r="G125" s="124" t="str">
        <f t="shared" si="6"/>
        <v/>
      </c>
      <c r="L125" s="41" t="s">
        <v>170</v>
      </c>
      <c r="M125" s="22"/>
    </row>
    <row r="126" spans="1:14" x14ac:dyDescent="0.3">
      <c r="A126" s="24" t="s">
        <v>173</v>
      </c>
      <c r="B126" s="41" t="s">
        <v>170</v>
      </c>
      <c r="C126" s="150">
        <v>0</v>
      </c>
      <c r="D126" s="119"/>
      <c r="E126" s="41"/>
      <c r="F126" s="124">
        <f t="shared" ca="1" si="5"/>
        <v>0</v>
      </c>
      <c r="G126" s="124" t="str">
        <f t="shared" si="6"/>
        <v/>
      </c>
      <c r="H126" s="53"/>
      <c r="L126" s="41" t="s">
        <v>172</v>
      </c>
      <c r="M126" s="22"/>
    </row>
    <row r="127" spans="1:14" x14ac:dyDescent="0.3">
      <c r="A127" s="24" t="s">
        <v>174</v>
      </c>
      <c r="B127" s="41" t="s">
        <v>172</v>
      </c>
      <c r="C127" s="150">
        <v>0</v>
      </c>
      <c r="D127" s="119"/>
      <c r="E127" s="41"/>
      <c r="F127" s="124">
        <f t="shared" ca="1" si="5"/>
        <v>0</v>
      </c>
      <c r="G127" s="124" t="str">
        <f t="shared" si="6"/>
        <v/>
      </c>
      <c r="H127" s="22"/>
      <c r="L127" s="41" t="s">
        <v>821</v>
      </c>
      <c r="M127" s="22"/>
    </row>
    <row r="128" spans="1:14" x14ac:dyDescent="0.3">
      <c r="A128" s="24" t="s">
        <v>823</v>
      </c>
      <c r="B128" s="41" t="s">
        <v>821</v>
      </c>
      <c r="C128" s="150">
        <v>0</v>
      </c>
      <c r="D128" s="119"/>
      <c r="E128" s="41"/>
      <c r="F128" s="124">
        <f t="shared" ca="1" si="5"/>
        <v>0</v>
      </c>
      <c r="G128" s="124" t="str">
        <f t="shared" si="6"/>
        <v/>
      </c>
      <c r="H128" s="22"/>
      <c r="L128" s="22"/>
      <c r="M128" s="22"/>
    </row>
    <row r="129" spans="1:14" x14ac:dyDescent="0.3">
      <c r="A129" s="24" t="s">
        <v>826</v>
      </c>
      <c r="B129" s="41" t="s">
        <v>84</v>
      </c>
      <c r="C129" s="150" cm="1">
        <f t="array" aca="1" ref="C129" ca="1">IFERROR(INDEX(INDIRECT(ADDRESS(16,_xlfn.XMATCH("Currency",#REF!),,,"A. hTT General Temp")&amp;":"&amp;ADDRESS(50,_xlfn.XMATCH("Currency",#REF!)+1,,,)),_xlfn.XMATCH(B129,INDIRECT(ADDRESS(16,_xlfn.XMATCH("Currency",#REF!),,,"A. hTT General Temp")&amp;":"&amp;ADDRESS(50,_xlfn.XMATCH("Currency",#REF!),,,))),2)/1000000,0)</f>
        <v>0</v>
      </c>
      <c r="D129" s="119"/>
      <c r="E129" s="41"/>
      <c r="F129" s="124">
        <f t="shared" ca="1" si="5"/>
        <v>0</v>
      </c>
      <c r="G129" s="124" t="str">
        <f t="shared" si="6"/>
        <v/>
      </c>
      <c r="H129" s="22"/>
      <c r="L129" s="22"/>
      <c r="M129" s="22"/>
    </row>
    <row r="130" spans="1:14" outlineLevel="1" x14ac:dyDescent="0.3">
      <c r="A130" s="167" t="s">
        <v>1278</v>
      </c>
      <c r="B130" s="57" t="s">
        <v>86</v>
      </c>
      <c r="C130" s="119">
        <f ca="1">SUM(C112:C129)</f>
        <v>29131.594806574598</v>
      </c>
      <c r="D130" s="119">
        <f>SUM(D112:D129)</f>
        <v>0</v>
      </c>
      <c r="E130" s="41"/>
      <c r="F130" s="115">
        <f ca="1">SUM(F112:F129)</f>
        <v>1</v>
      </c>
      <c r="G130" s="115">
        <f>SUM(G112:G129)</f>
        <v>0</v>
      </c>
      <c r="H130" s="22"/>
      <c r="L130" s="22"/>
      <c r="M130" s="22"/>
    </row>
    <row r="131" spans="1:14" outlineLevel="1" x14ac:dyDescent="0.3">
      <c r="A131" s="24" t="s">
        <v>175</v>
      </c>
      <c r="B131" s="52" t="s">
        <v>88</v>
      </c>
      <c r="C131" s="119"/>
      <c r="D131" s="119"/>
      <c r="E131" s="41"/>
      <c r="F131" s="124"/>
      <c r="G131" s="124" t="str">
        <f t="shared" ref="G131:G136" si="7">IF($D$130=0,"",IF(D131="[for completion]","",D131/$D$130))</f>
        <v/>
      </c>
      <c r="H131" s="22"/>
      <c r="L131" s="22"/>
      <c r="M131" s="22"/>
    </row>
    <row r="132" spans="1:14" outlineLevel="1" x14ac:dyDescent="0.3">
      <c r="A132" s="167" t="s">
        <v>176</v>
      </c>
      <c r="B132" s="52" t="s">
        <v>88</v>
      </c>
      <c r="C132" s="119"/>
      <c r="D132" s="119"/>
      <c r="E132" s="41"/>
      <c r="F132" s="124"/>
      <c r="G132" s="124" t="str">
        <f t="shared" si="7"/>
        <v/>
      </c>
      <c r="H132" s="22"/>
      <c r="L132" s="22"/>
      <c r="M132" s="22"/>
    </row>
    <row r="133" spans="1:14" outlineLevel="1" x14ac:dyDescent="0.3">
      <c r="A133" s="167" t="s">
        <v>177</v>
      </c>
      <c r="B133" s="52" t="s">
        <v>88</v>
      </c>
      <c r="C133" s="119"/>
      <c r="D133" s="119"/>
      <c r="E133" s="41"/>
      <c r="F133" s="124"/>
      <c r="G133" s="124" t="str">
        <f t="shared" si="7"/>
        <v/>
      </c>
      <c r="H133" s="22"/>
      <c r="L133" s="22"/>
      <c r="M133" s="22"/>
    </row>
    <row r="134" spans="1:14" outlineLevel="1" x14ac:dyDescent="0.3">
      <c r="A134" s="167" t="s">
        <v>178</v>
      </c>
      <c r="B134" s="52" t="s">
        <v>88</v>
      </c>
      <c r="C134" s="119"/>
      <c r="D134" s="119"/>
      <c r="E134" s="41"/>
      <c r="F134" s="124"/>
      <c r="G134" s="124" t="str">
        <f t="shared" si="7"/>
        <v/>
      </c>
      <c r="H134" s="22"/>
      <c r="L134" s="22"/>
      <c r="M134" s="22"/>
    </row>
    <row r="135" spans="1:14" outlineLevel="1" x14ac:dyDescent="0.3">
      <c r="A135" s="167" t="s">
        <v>179</v>
      </c>
      <c r="B135" s="52" t="s">
        <v>88</v>
      </c>
      <c r="C135" s="119"/>
      <c r="D135" s="119"/>
      <c r="E135" s="41"/>
      <c r="F135" s="124"/>
      <c r="G135" s="124" t="str">
        <f t="shared" si="7"/>
        <v/>
      </c>
      <c r="H135" s="22"/>
      <c r="L135" s="22"/>
      <c r="M135" s="22"/>
    </row>
    <row r="136" spans="1:14" outlineLevel="1" x14ac:dyDescent="0.3">
      <c r="A136" s="167" t="s">
        <v>180</v>
      </c>
      <c r="B136" s="52" t="s">
        <v>88</v>
      </c>
      <c r="C136" s="119"/>
      <c r="D136" s="119"/>
      <c r="E136" s="41"/>
      <c r="F136" s="124"/>
      <c r="G136" s="124" t="str">
        <f t="shared" si="7"/>
        <v/>
      </c>
      <c r="H136" s="22"/>
      <c r="L136" s="22"/>
      <c r="M136" s="22"/>
    </row>
    <row r="137" spans="1:14" ht="15" customHeight="1" x14ac:dyDescent="0.3">
      <c r="A137" s="43"/>
      <c r="B137" s="44" t="s">
        <v>181</v>
      </c>
      <c r="C137" s="46" t="s">
        <v>146</v>
      </c>
      <c r="D137" s="46" t="s">
        <v>147</v>
      </c>
      <c r="E137" s="45"/>
      <c r="F137" s="46" t="s">
        <v>148</v>
      </c>
      <c r="G137" s="46" t="s">
        <v>149</v>
      </c>
      <c r="H137" s="22"/>
      <c r="L137" s="22"/>
      <c r="M137" s="22"/>
    </row>
    <row r="138" spans="1:14" s="59" customFormat="1" x14ac:dyDescent="0.3">
      <c r="A138" s="24" t="s">
        <v>182</v>
      </c>
      <c r="B138" s="41" t="s">
        <v>151</v>
      </c>
      <c r="C138" s="119">
        <v>21810.916607130002</v>
      </c>
      <c r="D138" s="119" t="s">
        <v>761</v>
      </c>
      <c r="E138" s="49"/>
      <c r="F138" s="124">
        <f t="shared" ref="F138:F155" si="8">IF($C$156=0,"",IF(C138="[for completion]","",IF(C138="","",C138/$C$156)))</f>
        <v>0.99070921843441684</v>
      </c>
      <c r="G138" s="124" t="str">
        <f t="shared" ref="G138:G155" si="9">IF($D$156=0,"",IF(D138="[for completion]","",IF(D138="","",D138/$D$156)))</f>
        <v/>
      </c>
      <c r="H138" s="22"/>
      <c r="I138" s="24"/>
      <c r="J138" s="24"/>
      <c r="K138" s="24"/>
      <c r="L138" s="22"/>
      <c r="M138" s="22"/>
      <c r="N138" s="22"/>
    </row>
    <row r="139" spans="1:14" s="59" customFormat="1" x14ac:dyDescent="0.3">
      <c r="A139" s="24" t="s">
        <v>183</v>
      </c>
      <c r="B139" s="41" t="s">
        <v>817</v>
      </c>
      <c r="C139" s="150">
        <v>0</v>
      </c>
      <c r="D139" s="119"/>
      <c r="E139" s="49"/>
      <c r="F139" s="124">
        <f t="shared" si="8"/>
        <v>0</v>
      </c>
      <c r="G139" s="124" t="str">
        <f t="shared" si="9"/>
        <v/>
      </c>
      <c r="H139" s="22"/>
      <c r="I139" s="24"/>
      <c r="J139" s="24"/>
      <c r="K139" s="24"/>
      <c r="L139" s="22"/>
      <c r="M139" s="22"/>
      <c r="N139" s="22"/>
    </row>
    <row r="140" spans="1:14" s="59" customFormat="1" x14ac:dyDescent="0.3">
      <c r="A140" s="24" t="s">
        <v>184</v>
      </c>
      <c r="B140" s="41" t="s">
        <v>160</v>
      </c>
      <c r="C140" s="150">
        <v>0</v>
      </c>
      <c r="D140" s="119"/>
      <c r="E140" s="49"/>
      <c r="F140" s="124">
        <f t="shared" si="8"/>
        <v>0</v>
      </c>
      <c r="G140" s="124" t="str">
        <f t="shared" si="9"/>
        <v/>
      </c>
      <c r="H140" s="22"/>
      <c r="I140" s="24"/>
      <c r="J140" s="24"/>
      <c r="K140" s="24"/>
      <c r="L140" s="22"/>
      <c r="M140" s="22"/>
      <c r="N140" s="22"/>
    </row>
    <row r="141" spans="1:14" s="59" customFormat="1" x14ac:dyDescent="0.3">
      <c r="A141" s="24" t="s">
        <v>185</v>
      </c>
      <c r="B141" s="41" t="s">
        <v>818</v>
      </c>
      <c r="C141" s="150">
        <v>0</v>
      </c>
      <c r="D141" s="119"/>
      <c r="E141" s="49"/>
      <c r="F141" s="124">
        <f t="shared" si="8"/>
        <v>0</v>
      </c>
      <c r="G141" s="124" t="str">
        <f t="shared" si="9"/>
        <v/>
      </c>
      <c r="H141" s="22"/>
      <c r="I141" s="24"/>
      <c r="J141" s="24"/>
      <c r="K141" s="24"/>
      <c r="L141" s="22"/>
      <c r="M141" s="22"/>
      <c r="N141" s="22"/>
    </row>
    <row r="142" spans="1:14" s="59" customFormat="1" x14ac:dyDescent="0.3">
      <c r="A142" s="24" t="s">
        <v>186</v>
      </c>
      <c r="B142" s="41" t="s">
        <v>819</v>
      </c>
      <c r="C142" s="150">
        <v>204.540805890775</v>
      </c>
      <c r="D142" s="119" t="s">
        <v>761</v>
      </c>
      <c r="E142" s="49"/>
      <c r="F142" s="124">
        <f t="shared" si="8"/>
        <v>9.2907815655831807E-3</v>
      </c>
      <c r="G142" s="124" t="str">
        <f t="shared" si="9"/>
        <v/>
      </c>
      <c r="H142" s="22"/>
      <c r="I142" s="24"/>
      <c r="J142" s="24"/>
      <c r="K142" s="24"/>
      <c r="L142" s="22"/>
      <c r="M142" s="22"/>
      <c r="N142" s="22"/>
    </row>
    <row r="143" spans="1:14" s="59" customFormat="1" x14ac:dyDescent="0.3">
      <c r="A143" s="24" t="s">
        <v>187</v>
      </c>
      <c r="B143" s="41" t="s">
        <v>162</v>
      </c>
      <c r="C143" s="150">
        <v>0</v>
      </c>
      <c r="D143" s="119"/>
      <c r="E143" s="41"/>
      <c r="F143" s="124">
        <f t="shared" si="8"/>
        <v>0</v>
      </c>
      <c r="G143" s="124" t="str">
        <f t="shared" si="9"/>
        <v/>
      </c>
      <c r="H143" s="22"/>
      <c r="I143" s="24"/>
      <c r="J143" s="24"/>
      <c r="K143" s="24"/>
      <c r="L143" s="22"/>
      <c r="M143" s="22"/>
      <c r="N143" s="22"/>
    </row>
    <row r="144" spans="1:14" x14ac:dyDescent="0.3">
      <c r="A144" s="24" t="s">
        <v>188</v>
      </c>
      <c r="B144" s="41" t="s">
        <v>164</v>
      </c>
      <c r="C144" s="150">
        <v>0</v>
      </c>
      <c r="D144" s="119"/>
      <c r="E144" s="41"/>
      <c r="F144" s="124">
        <f t="shared" si="8"/>
        <v>0</v>
      </c>
      <c r="G144" s="124" t="str">
        <f t="shared" si="9"/>
        <v/>
      </c>
      <c r="H144" s="22"/>
      <c r="L144" s="22"/>
      <c r="M144" s="22"/>
    </row>
    <row r="145" spans="1:14" x14ac:dyDescent="0.3">
      <c r="A145" s="24" t="s">
        <v>189</v>
      </c>
      <c r="B145" s="41" t="s">
        <v>820</v>
      </c>
      <c r="C145" s="150">
        <v>0</v>
      </c>
      <c r="D145" s="119"/>
      <c r="E145" s="41"/>
      <c r="F145" s="124">
        <f t="shared" si="8"/>
        <v>0</v>
      </c>
      <c r="G145" s="124" t="str">
        <f t="shared" si="9"/>
        <v/>
      </c>
      <c r="H145" s="22"/>
      <c r="L145" s="22"/>
      <c r="M145" s="22"/>
      <c r="N145" s="53"/>
    </row>
    <row r="146" spans="1:14" x14ac:dyDescent="0.3">
      <c r="A146" s="24" t="s">
        <v>190</v>
      </c>
      <c r="B146" s="41" t="s">
        <v>166</v>
      </c>
      <c r="C146" s="150">
        <v>0</v>
      </c>
      <c r="D146" s="119"/>
      <c r="E146" s="41"/>
      <c r="F146" s="124">
        <f t="shared" si="8"/>
        <v>0</v>
      </c>
      <c r="G146" s="124" t="str">
        <f t="shared" si="9"/>
        <v/>
      </c>
      <c r="H146" s="22"/>
      <c r="L146" s="22"/>
      <c r="M146" s="22"/>
      <c r="N146" s="53"/>
    </row>
    <row r="147" spans="1:14" x14ac:dyDescent="0.3">
      <c r="A147" s="24" t="s">
        <v>191</v>
      </c>
      <c r="B147" s="186" t="s">
        <v>1277</v>
      </c>
      <c r="C147" s="150">
        <v>0</v>
      </c>
      <c r="D147" s="119"/>
      <c r="E147" s="186"/>
      <c r="F147" s="124">
        <f t="shared" si="8"/>
        <v>0</v>
      </c>
      <c r="G147" s="124" t="str">
        <f t="shared" si="9"/>
        <v/>
      </c>
      <c r="H147" s="22"/>
      <c r="L147" s="22"/>
      <c r="M147" s="22"/>
      <c r="N147" s="53"/>
    </row>
    <row r="148" spans="1:14" x14ac:dyDescent="0.3">
      <c r="A148" s="24" t="s">
        <v>192</v>
      </c>
      <c r="B148" s="41" t="s">
        <v>827</v>
      </c>
      <c r="C148" s="150">
        <v>0</v>
      </c>
      <c r="D148" s="119"/>
      <c r="E148" s="41"/>
      <c r="F148" s="124">
        <f t="shared" si="8"/>
        <v>0</v>
      </c>
      <c r="G148" s="124" t="str">
        <f t="shared" si="9"/>
        <v/>
      </c>
      <c r="H148" s="22"/>
      <c r="L148" s="22"/>
      <c r="M148" s="22"/>
      <c r="N148" s="53"/>
    </row>
    <row r="149" spans="1:14" x14ac:dyDescent="0.3">
      <c r="A149" s="24" t="s">
        <v>193</v>
      </c>
      <c r="B149" s="41" t="s">
        <v>168</v>
      </c>
      <c r="C149" s="150">
        <v>0</v>
      </c>
      <c r="D149" s="119"/>
      <c r="E149" s="41"/>
      <c r="F149" s="124">
        <f t="shared" si="8"/>
        <v>0</v>
      </c>
      <c r="G149" s="124" t="str">
        <f t="shared" si="9"/>
        <v/>
      </c>
      <c r="H149" s="22"/>
      <c r="L149" s="22"/>
      <c r="M149" s="22"/>
      <c r="N149" s="53"/>
    </row>
    <row r="150" spans="1:14" x14ac:dyDescent="0.3">
      <c r="A150" s="24" t="s">
        <v>194</v>
      </c>
      <c r="B150" s="41" t="s">
        <v>155</v>
      </c>
      <c r="C150" s="150">
        <v>0</v>
      </c>
      <c r="D150" s="119"/>
      <c r="E150" s="41"/>
      <c r="F150" s="124">
        <f t="shared" si="8"/>
        <v>0</v>
      </c>
      <c r="G150" s="124" t="str">
        <f t="shared" si="9"/>
        <v/>
      </c>
      <c r="H150" s="22"/>
      <c r="L150" s="22"/>
      <c r="M150" s="22"/>
      <c r="N150" s="53"/>
    </row>
    <row r="151" spans="1:14" x14ac:dyDescent="0.3">
      <c r="A151" s="24" t="s">
        <v>195</v>
      </c>
      <c r="B151" s="111" t="s">
        <v>822</v>
      </c>
      <c r="C151" s="150">
        <v>0</v>
      </c>
      <c r="D151" s="119"/>
      <c r="E151" s="41"/>
      <c r="F151" s="124">
        <f t="shared" si="8"/>
        <v>0</v>
      </c>
      <c r="G151" s="124" t="str">
        <f t="shared" si="9"/>
        <v/>
      </c>
      <c r="H151" s="22"/>
      <c r="L151" s="22"/>
      <c r="M151" s="22"/>
      <c r="N151" s="53"/>
    </row>
    <row r="152" spans="1:14" x14ac:dyDescent="0.3">
      <c r="A152" s="24" t="s">
        <v>196</v>
      </c>
      <c r="B152" s="41" t="s">
        <v>170</v>
      </c>
      <c r="C152" s="150">
        <v>0</v>
      </c>
      <c r="D152" s="119"/>
      <c r="E152" s="41"/>
      <c r="F152" s="124">
        <f t="shared" si="8"/>
        <v>0</v>
      </c>
      <c r="G152" s="124" t="str">
        <f t="shared" si="9"/>
        <v/>
      </c>
      <c r="H152" s="22"/>
      <c r="L152" s="22"/>
      <c r="M152" s="22"/>
      <c r="N152" s="53"/>
    </row>
    <row r="153" spans="1:14" x14ac:dyDescent="0.3">
      <c r="A153" s="24" t="s">
        <v>197</v>
      </c>
      <c r="B153" s="41" t="s">
        <v>172</v>
      </c>
      <c r="C153" s="150">
        <v>0</v>
      </c>
      <c r="D153" s="119"/>
      <c r="E153" s="41"/>
      <c r="F153" s="124">
        <f t="shared" si="8"/>
        <v>0</v>
      </c>
      <c r="G153" s="124" t="str">
        <f t="shared" si="9"/>
        <v/>
      </c>
      <c r="H153" s="22"/>
      <c r="L153" s="22"/>
      <c r="M153" s="22"/>
      <c r="N153" s="53"/>
    </row>
    <row r="154" spans="1:14" x14ac:dyDescent="0.3">
      <c r="A154" s="24" t="s">
        <v>824</v>
      </c>
      <c r="B154" s="41" t="s">
        <v>821</v>
      </c>
      <c r="C154" s="150">
        <v>0</v>
      </c>
      <c r="D154" s="119"/>
      <c r="E154" s="41"/>
      <c r="F154" s="124">
        <f t="shared" si="8"/>
        <v>0</v>
      </c>
      <c r="G154" s="124" t="str">
        <f t="shared" si="9"/>
        <v/>
      </c>
      <c r="H154" s="22"/>
      <c r="L154" s="22"/>
      <c r="M154" s="22"/>
      <c r="N154" s="53"/>
    </row>
    <row r="155" spans="1:14" x14ac:dyDescent="0.3">
      <c r="A155" s="24" t="s">
        <v>828</v>
      </c>
      <c r="B155" s="41" t="s">
        <v>84</v>
      </c>
      <c r="C155" s="150">
        <v>0</v>
      </c>
      <c r="D155" s="119"/>
      <c r="E155" s="41"/>
      <c r="F155" s="124">
        <f t="shared" si="8"/>
        <v>0</v>
      </c>
      <c r="G155" s="124" t="str">
        <f t="shared" si="9"/>
        <v/>
      </c>
      <c r="H155" s="22"/>
      <c r="L155" s="22"/>
      <c r="M155" s="22"/>
      <c r="N155" s="53"/>
    </row>
    <row r="156" spans="1:14" outlineLevel="1" x14ac:dyDescent="0.3">
      <c r="A156" s="167" t="s">
        <v>1279</v>
      </c>
      <c r="B156" s="57" t="s">
        <v>86</v>
      </c>
      <c r="C156" s="119">
        <f>SUM(C138:C155)</f>
        <v>22015.457413020777</v>
      </c>
      <c r="D156" s="119">
        <f>SUM(D138:D155)</f>
        <v>0</v>
      </c>
      <c r="E156" s="41"/>
      <c r="F156" s="115">
        <f>SUM(F138:F155)</f>
        <v>1</v>
      </c>
      <c r="G156" s="115">
        <f>SUM(G138:G155)</f>
        <v>0</v>
      </c>
      <c r="H156" s="22"/>
      <c r="L156" s="22"/>
      <c r="M156" s="22"/>
      <c r="N156" s="53"/>
    </row>
    <row r="157" spans="1:14" outlineLevel="1" x14ac:dyDescent="0.3">
      <c r="A157" s="24" t="s">
        <v>198</v>
      </c>
      <c r="B157" s="52" t="s">
        <v>88</v>
      </c>
      <c r="C157" s="119"/>
      <c r="D157" s="119"/>
      <c r="E157" s="41"/>
      <c r="F157" s="124" t="str">
        <f t="shared" ref="F157:F162" si="10">IF($C$156=0,"",IF(C157="[for completion]","",IF(C157="","",C157/$C$156)))</f>
        <v/>
      </c>
      <c r="G157" s="124" t="str">
        <f t="shared" ref="G157:G162" si="11">IF($D$156=0,"",IF(D157="[for completion]","",IF(D157="","",D157/$D$156)))</f>
        <v/>
      </c>
      <c r="H157" s="22"/>
      <c r="L157" s="22"/>
      <c r="M157" s="22"/>
      <c r="N157" s="53"/>
    </row>
    <row r="158" spans="1:14" outlineLevel="1" x14ac:dyDescent="0.3">
      <c r="A158" s="24" t="s">
        <v>199</v>
      </c>
      <c r="B158" s="52" t="s">
        <v>88</v>
      </c>
      <c r="C158" s="119"/>
      <c r="D158" s="119"/>
      <c r="E158" s="41"/>
      <c r="F158" s="124" t="str">
        <f t="shared" si="10"/>
        <v/>
      </c>
      <c r="G158" s="124" t="str">
        <f t="shared" si="11"/>
        <v/>
      </c>
      <c r="H158" s="22"/>
      <c r="L158" s="22"/>
      <c r="M158" s="22"/>
      <c r="N158" s="53"/>
    </row>
    <row r="159" spans="1:14" outlineLevel="1" x14ac:dyDescent="0.3">
      <c r="A159" s="167" t="s">
        <v>200</v>
      </c>
      <c r="B159" s="52" t="s">
        <v>88</v>
      </c>
      <c r="C159" s="119"/>
      <c r="D159" s="119"/>
      <c r="E159" s="41"/>
      <c r="F159" s="124" t="str">
        <f t="shared" si="10"/>
        <v/>
      </c>
      <c r="G159" s="124" t="str">
        <f t="shared" si="11"/>
        <v/>
      </c>
      <c r="H159" s="22"/>
      <c r="L159" s="22"/>
      <c r="M159" s="22"/>
      <c r="N159" s="53"/>
    </row>
    <row r="160" spans="1:14" outlineLevel="1" x14ac:dyDescent="0.3">
      <c r="A160" s="167" t="s">
        <v>201</v>
      </c>
      <c r="B160" s="52" t="s">
        <v>88</v>
      </c>
      <c r="C160" s="119"/>
      <c r="D160" s="119"/>
      <c r="E160" s="41"/>
      <c r="F160" s="124" t="str">
        <f t="shared" si="10"/>
        <v/>
      </c>
      <c r="G160" s="124" t="str">
        <f t="shared" si="11"/>
        <v/>
      </c>
      <c r="H160" s="22"/>
      <c r="L160" s="22"/>
      <c r="M160" s="22"/>
      <c r="N160" s="53"/>
    </row>
    <row r="161" spans="1:14" outlineLevel="1" x14ac:dyDescent="0.3">
      <c r="A161" s="167" t="s">
        <v>202</v>
      </c>
      <c r="B161" s="52" t="s">
        <v>88</v>
      </c>
      <c r="C161" s="119"/>
      <c r="D161" s="119"/>
      <c r="E161" s="41"/>
      <c r="F161" s="124" t="str">
        <f t="shared" si="10"/>
        <v/>
      </c>
      <c r="G161" s="124" t="str">
        <f t="shared" si="11"/>
        <v/>
      </c>
      <c r="H161" s="22"/>
      <c r="L161" s="22"/>
      <c r="M161" s="22"/>
      <c r="N161" s="53"/>
    </row>
    <row r="162" spans="1:14" outlineLevel="1" x14ac:dyDescent="0.3">
      <c r="A162" s="167" t="s">
        <v>203</v>
      </c>
      <c r="B162" s="52" t="s">
        <v>88</v>
      </c>
      <c r="C162" s="119"/>
      <c r="D162" s="119"/>
      <c r="E162" s="41"/>
      <c r="F162" s="124" t="str">
        <f t="shared" si="10"/>
        <v/>
      </c>
      <c r="G162" s="124" t="str">
        <f t="shared" si="11"/>
        <v/>
      </c>
      <c r="H162" s="22"/>
      <c r="L162" s="22"/>
      <c r="M162" s="22"/>
      <c r="N162" s="53"/>
    </row>
    <row r="163" spans="1:14" ht="15" customHeight="1" x14ac:dyDescent="0.3">
      <c r="A163" s="43"/>
      <c r="B163" s="44" t="s">
        <v>204</v>
      </c>
      <c r="C163" s="74" t="s">
        <v>146</v>
      </c>
      <c r="D163" s="74" t="s">
        <v>147</v>
      </c>
      <c r="E163" s="45"/>
      <c r="F163" s="74" t="s">
        <v>148</v>
      </c>
      <c r="G163" s="74" t="s">
        <v>149</v>
      </c>
      <c r="H163" s="22"/>
      <c r="L163" s="22"/>
      <c r="M163" s="22"/>
      <c r="N163" s="53"/>
    </row>
    <row r="164" spans="1:14" x14ac:dyDescent="0.3">
      <c r="A164" s="24" t="s">
        <v>206</v>
      </c>
      <c r="B164" s="22" t="s">
        <v>207</v>
      </c>
      <c r="C164" s="119">
        <v>10638.1407308908</v>
      </c>
      <c r="D164" s="119" t="s">
        <v>761</v>
      </c>
      <c r="E164" s="61"/>
      <c r="F164" s="124">
        <f>IF($C$167=0,"",IF(C164="[for completion]","",IF(C164="","",C164/$C$167)))</f>
        <v>0.48321234173399413</v>
      </c>
      <c r="G164" s="124" t="str">
        <f>IF($D$167=0,"",IF(D164="[for completion]","",IF(D164="","",D164/$D$167)))</f>
        <v/>
      </c>
      <c r="H164" s="22"/>
      <c r="L164" s="22"/>
      <c r="M164" s="22"/>
      <c r="N164" s="53"/>
    </row>
    <row r="165" spans="1:14" x14ac:dyDescent="0.3">
      <c r="A165" s="24" t="s">
        <v>208</v>
      </c>
      <c r="B165" s="22" t="s">
        <v>209</v>
      </c>
      <c r="C165" s="119">
        <v>11377.316682129998</v>
      </c>
      <c r="D165" s="119" t="s">
        <v>761</v>
      </c>
      <c r="E165" s="61"/>
      <c r="F165" s="124">
        <f>IF($C$167=0,"",IF(C165="[for completion]","",IF(C165="","",C165/$C$167)))</f>
        <v>0.51678765826600592</v>
      </c>
      <c r="G165" s="124" t="str">
        <f>IF($D$167=0,"",IF(D165="[for completion]","",IF(D165="","",D165/$D$167)))</f>
        <v/>
      </c>
      <c r="H165" s="22"/>
      <c r="L165" s="22"/>
      <c r="M165" s="22"/>
      <c r="N165" s="53"/>
    </row>
    <row r="166" spans="1:14" x14ac:dyDescent="0.3">
      <c r="A166" s="24" t="s">
        <v>210</v>
      </c>
      <c r="B166" s="22" t="s">
        <v>84</v>
      </c>
      <c r="C166" s="119"/>
      <c r="D166" s="119" t="s">
        <v>761</v>
      </c>
      <c r="E166" s="61"/>
      <c r="F166" s="124" t="str">
        <f>IF($C$167=0,"",IF(C166="[for completion]","",IF(C166="","",C166/$C$167)))</f>
        <v/>
      </c>
      <c r="G166" s="124" t="str">
        <f>IF($D$167=0,"",IF(D166="[for completion]","",IF(D166="","",D166/$D$167)))</f>
        <v/>
      </c>
      <c r="H166" s="22"/>
      <c r="L166" s="22"/>
      <c r="M166" s="22"/>
      <c r="N166" s="53"/>
    </row>
    <row r="167" spans="1:14" x14ac:dyDescent="0.3">
      <c r="A167" s="24" t="s">
        <v>211</v>
      </c>
      <c r="B167" s="62" t="s">
        <v>86</v>
      </c>
      <c r="C167" s="127">
        <f>SUM(C164:C166)</f>
        <v>22015.457413020798</v>
      </c>
      <c r="D167" s="127">
        <f>SUM(D164:D166)</f>
        <v>0</v>
      </c>
      <c r="E167" s="61"/>
      <c r="F167" s="126">
        <f>SUM(F164:F166)</f>
        <v>1</v>
      </c>
      <c r="G167" s="126">
        <f>SUM(G164:G166)</f>
        <v>0</v>
      </c>
      <c r="H167" s="22"/>
      <c r="L167" s="22"/>
      <c r="M167" s="22"/>
      <c r="N167" s="53"/>
    </row>
    <row r="168" spans="1:14" outlineLevel="1" x14ac:dyDescent="0.3">
      <c r="A168" s="24" t="s">
        <v>212</v>
      </c>
      <c r="B168" s="62"/>
      <c r="C168" s="127"/>
      <c r="D168" s="127"/>
      <c r="E168" s="61"/>
      <c r="F168" s="61"/>
      <c r="G168" s="21"/>
      <c r="H168" s="22"/>
      <c r="L168" s="22"/>
      <c r="M168" s="22"/>
      <c r="N168" s="53"/>
    </row>
    <row r="169" spans="1:14" outlineLevel="1" x14ac:dyDescent="0.3">
      <c r="A169" s="24" t="s">
        <v>213</v>
      </c>
      <c r="B169" s="62"/>
      <c r="C169" s="127"/>
      <c r="D169" s="127"/>
      <c r="E169" s="61"/>
      <c r="F169" s="61"/>
      <c r="G169" s="21"/>
      <c r="H169" s="22"/>
      <c r="L169" s="22"/>
      <c r="M169" s="22"/>
      <c r="N169" s="53"/>
    </row>
    <row r="170" spans="1:14" outlineLevel="1" x14ac:dyDescent="0.3">
      <c r="A170" s="24" t="s">
        <v>214</v>
      </c>
      <c r="B170" s="62"/>
      <c r="C170" s="127"/>
      <c r="D170" s="127"/>
      <c r="E170" s="61"/>
      <c r="F170" s="61"/>
      <c r="G170" s="21"/>
      <c r="H170" s="22"/>
      <c r="L170" s="22"/>
      <c r="M170" s="22"/>
      <c r="N170" s="53"/>
    </row>
    <row r="171" spans="1:14" outlineLevel="1" x14ac:dyDescent="0.3">
      <c r="A171" s="24" t="s">
        <v>215</v>
      </c>
      <c r="B171" s="62"/>
      <c r="C171" s="127"/>
      <c r="D171" s="127"/>
      <c r="E171" s="61"/>
      <c r="F171" s="61"/>
      <c r="G171" s="21"/>
      <c r="H171" s="22"/>
      <c r="L171" s="22"/>
      <c r="M171" s="22"/>
      <c r="N171" s="53"/>
    </row>
    <row r="172" spans="1:14" outlineLevel="1" x14ac:dyDescent="0.3">
      <c r="A172" s="24" t="s">
        <v>216</v>
      </c>
      <c r="B172" s="62"/>
      <c r="C172" s="127"/>
      <c r="D172" s="127"/>
      <c r="E172" s="61"/>
      <c r="F172" s="61"/>
      <c r="G172" s="21"/>
      <c r="H172" s="22"/>
      <c r="L172" s="22"/>
      <c r="M172" s="22"/>
      <c r="N172" s="53"/>
    </row>
    <row r="173" spans="1:14" ht="15" customHeight="1" x14ac:dyDescent="0.3">
      <c r="A173" s="43"/>
      <c r="B173" s="44" t="s">
        <v>217</v>
      </c>
      <c r="C173" s="43" t="s">
        <v>58</v>
      </c>
      <c r="D173" s="43"/>
      <c r="E173" s="45"/>
      <c r="F173" s="46" t="s">
        <v>218</v>
      </c>
      <c r="G173" s="46"/>
      <c r="H173" s="22"/>
      <c r="L173" s="22"/>
      <c r="M173" s="22"/>
      <c r="N173" s="53"/>
    </row>
    <row r="174" spans="1:14" ht="15" customHeight="1" x14ac:dyDescent="0.3">
      <c r="A174" s="24" t="s">
        <v>219</v>
      </c>
      <c r="B174" s="41" t="s">
        <v>220</v>
      </c>
      <c r="C174" s="119">
        <v>0</v>
      </c>
      <c r="D174" s="38"/>
      <c r="E174" s="30"/>
      <c r="F174" s="124" t="str">
        <f>IF($C$179=0,"",IF(C174="[for completion]","",C174/$C$179))</f>
        <v/>
      </c>
      <c r="G174" s="49"/>
      <c r="H174" s="22"/>
      <c r="L174" s="22"/>
      <c r="M174" s="22"/>
      <c r="N174" s="53"/>
    </row>
    <row r="175" spans="1:14" ht="30.75" customHeight="1" x14ac:dyDescent="0.3">
      <c r="A175" s="24" t="s">
        <v>9</v>
      </c>
      <c r="B175" s="41" t="s">
        <v>773</v>
      </c>
      <c r="C175" s="119"/>
      <c r="E175" s="51"/>
      <c r="F175" s="124" t="str">
        <f>IF($C$179=0,"",IF(C175="[for completion]","",C175/$C$179))</f>
        <v/>
      </c>
      <c r="G175" s="49"/>
      <c r="H175" s="22"/>
      <c r="L175" s="22"/>
      <c r="M175" s="22"/>
      <c r="N175" s="53"/>
    </row>
    <row r="176" spans="1:14" x14ac:dyDescent="0.3">
      <c r="A176" s="24" t="s">
        <v>221</v>
      </c>
      <c r="B176" s="41" t="s">
        <v>222</v>
      </c>
      <c r="C176" s="119"/>
      <c r="E176" s="51"/>
      <c r="F176" s="124"/>
      <c r="G176" s="49"/>
      <c r="H176" s="22"/>
      <c r="L176" s="22"/>
      <c r="M176" s="22"/>
      <c r="N176" s="53"/>
    </row>
    <row r="177" spans="1:14" x14ac:dyDescent="0.3">
      <c r="A177" s="24" t="s">
        <v>223</v>
      </c>
      <c r="B177" s="41" t="s">
        <v>224</v>
      </c>
      <c r="C177" s="119"/>
      <c r="E177" s="51"/>
      <c r="F177" s="124" t="str">
        <f t="shared" ref="F177:F187" si="12">IF($C$179=0,"",IF(C177="[for completion]","",C177/$C$179))</f>
        <v/>
      </c>
      <c r="G177" s="49"/>
      <c r="H177" s="22"/>
      <c r="L177" s="22"/>
      <c r="M177" s="22"/>
      <c r="N177" s="53"/>
    </row>
    <row r="178" spans="1:14" x14ac:dyDescent="0.3">
      <c r="A178" s="24" t="s">
        <v>225</v>
      </c>
      <c r="B178" s="41" t="s">
        <v>84</v>
      </c>
      <c r="C178" s="119"/>
      <c r="E178" s="51"/>
      <c r="F178" s="124" t="str">
        <f t="shared" si="12"/>
        <v/>
      </c>
      <c r="G178" s="49"/>
      <c r="H178" s="22"/>
      <c r="L178" s="22"/>
      <c r="M178" s="22"/>
      <c r="N178" s="53"/>
    </row>
    <row r="179" spans="1:14" x14ac:dyDescent="0.3">
      <c r="A179" s="24" t="s">
        <v>10</v>
      </c>
      <c r="B179" s="57" t="s">
        <v>86</v>
      </c>
      <c r="C179" s="120">
        <f>SUM(C174:C178)</f>
        <v>0</v>
      </c>
      <c r="E179" s="51"/>
      <c r="F179" s="125">
        <f>SUM(F174:F178)</f>
        <v>0</v>
      </c>
      <c r="G179" s="49"/>
      <c r="H179" s="22"/>
      <c r="L179" s="22"/>
      <c r="M179" s="22"/>
      <c r="N179" s="53"/>
    </row>
    <row r="180" spans="1:14" outlineLevel="1" x14ac:dyDescent="0.3">
      <c r="A180" s="24" t="s">
        <v>226</v>
      </c>
      <c r="B180" s="63" t="s">
        <v>227</v>
      </c>
      <c r="C180" s="119"/>
      <c r="E180" s="51"/>
      <c r="F180" s="124" t="str">
        <f t="shared" si="12"/>
        <v/>
      </c>
      <c r="G180" s="49"/>
      <c r="H180" s="22"/>
      <c r="L180" s="22"/>
      <c r="M180" s="22"/>
      <c r="N180" s="53"/>
    </row>
    <row r="181" spans="1:14" s="63" customFormat="1" ht="28.8" outlineLevel="1" x14ac:dyDescent="0.3">
      <c r="A181" s="24" t="s">
        <v>228</v>
      </c>
      <c r="B181" s="63" t="s">
        <v>229</v>
      </c>
      <c r="C181" s="128"/>
      <c r="F181" s="124" t="str">
        <f t="shared" si="12"/>
        <v/>
      </c>
    </row>
    <row r="182" spans="1:14" outlineLevel="1" x14ac:dyDescent="0.3">
      <c r="A182" s="24" t="s">
        <v>230</v>
      </c>
      <c r="B182" s="63" t="s">
        <v>231</v>
      </c>
      <c r="C182" s="119"/>
      <c r="E182" s="51"/>
      <c r="F182" s="124" t="str">
        <f t="shared" si="12"/>
        <v/>
      </c>
      <c r="G182" s="49"/>
      <c r="H182" s="22"/>
      <c r="L182" s="22"/>
      <c r="M182" s="22"/>
      <c r="N182" s="53"/>
    </row>
    <row r="183" spans="1:14" outlineLevel="1" x14ac:dyDescent="0.3">
      <c r="A183" s="24" t="s">
        <v>232</v>
      </c>
      <c r="B183" s="63" t="s">
        <v>233</v>
      </c>
      <c r="C183" s="119"/>
      <c r="E183" s="51"/>
      <c r="F183" s="124" t="str">
        <f t="shared" si="12"/>
        <v/>
      </c>
      <c r="G183" s="49"/>
      <c r="H183" s="22"/>
      <c r="L183" s="22"/>
      <c r="M183" s="22"/>
      <c r="N183" s="53"/>
    </row>
    <row r="184" spans="1:14" s="63" customFormat="1" outlineLevel="1" x14ac:dyDescent="0.3">
      <c r="A184" s="24" t="s">
        <v>234</v>
      </c>
      <c r="B184" s="63" t="s">
        <v>235</v>
      </c>
      <c r="C184" s="128"/>
      <c r="F184" s="124" t="str">
        <f t="shared" si="12"/>
        <v/>
      </c>
    </row>
    <row r="185" spans="1:14" outlineLevel="1" x14ac:dyDescent="0.3">
      <c r="A185" s="24" t="s">
        <v>236</v>
      </c>
      <c r="B185" s="63" t="s">
        <v>237</v>
      </c>
      <c r="C185" s="119"/>
      <c r="E185" s="51"/>
      <c r="F185" s="124" t="str">
        <f t="shared" si="12"/>
        <v/>
      </c>
      <c r="G185" s="49"/>
      <c r="H185" s="22"/>
      <c r="L185" s="22"/>
      <c r="M185" s="22"/>
      <c r="N185" s="53"/>
    </row>
    <row r="186" spans="1:14" outlineLevel="1" x14ac:dyDescent="0.3">
      <c r="A186" s="24" t="s">
        <v>238</v>
      </c>
      <c r="B186" s="63" t="s">
        <v>239</v>
      </c>
      <c r="C186" s="119"/>
      <c r="E186" s="51"/>
      <c r="F186" s="124" t="str">
        <f t="shared" si="12"/>
        <v/>
      </c>
      <c r="G186" s="49"/>
      <c r="H186" s="22"/>
      <c r="L186" s="22"/>
      <c r="M186" s="22"/>
      <c r="N186" s="53"/>
    </row>
    <row r="187" spans="1:14" outlineLevel="1" x14ac:dyDescent="0.3">
      <c r="A187" s="24" t="s">
        <v>240</v>
      </c>
      <c r="B187" s="63" t="s">
        <v>241</v>
      </c>
      <c r="C187" s="119"/>
      <c r="E187" s="51"/>
      <c r="F187" s="124" t="str">
        <f t="shared" si="12"/>
        <v/>
      </c>
      <c r="G187" s="49"/>
      <c r="H187" s="22"/>
      <c r="L187" s="22"/>
      <c r="M187" s="22"/>
      <c r="N187" s="53"/>
    </row>
    <row r="188" spans="1:14" outlineLevel="1" x14ac:dyDescent="0.3">
      <c r="A188" s="24" t="s">
        <v>242</v>
      </c>
      <c r="B188" s="63"/>
      <c r="E188" s="51"/>
      <c r="F188" s="49"/>
      <c r="G188" s="49"/>
      <c r="H188" s="22"/>
      <c r="L188" s="22"/>
      <c r="M188" s="22"/>
      <c r="N188" s="53"/>
    </row>
    <row r="189" spans="1:14" outlineLevel="1" x14ac:dyDescent="0.3">
      <c r="A189" s="24" t="s">
        <v>243</v>
      </c>
      <c r="B189" s="63"/>
      <c r="E189" s="51"/>
      <c r="F189" s="49"/>
      <c r="G189" s="49"/>
      <c r="H189" s="22"/>
      <c r="L189" s="22"/>
      <c r="M189" s="22"/>
      <c r="N189" s="53"/>
    </row>
    <row r="190" spans="1:14" outlineLevel="1" x14ac:dyDescent="0.3">
      <c r="A190" s="24" t="s">
        <v>244</v>
      </c>
      <c r="B190" s="63"/>
      <c r="E190" s="51"/>
      <c r="F190" s="49"/>
      <c r="G190" s="49"/>
      <c r="H190" s="22"/>
      <c r="L190" s="22"/>
      <c r="M190" s="22"/>
      <c r="N190" s="53"/>
    </row>
    <row r="191" spans="1:14" outlineLevel="1" x14ac:dyDescent="0.3">
      <c r="A191" s="24" t="s">
        <v>245</v>
      </c>
      <c r="B191" s="52"/>
      <c r="E191" s="51"/>
      <c r="F191" s="49"/>
      <c r="G191" s="49"/>
      <c r="H191" s="22"/>
      <c r="L191" s="22"/>
      <c r="M191" s="22"/>
      <c r="N191" s="53"/>
    </row>
    <row r="192" spans="1:14" ht="15" customHeight="1" x14ac:dyDescent="0.3">
      <c r="A192" s="43"/>
      <c r="B192" s="44" t="s">
        <v>246</v>
      </c>
      <c r="C192" s="43" t="s">
        <v>58</v>
      </c>
      <c r="D192" s="43"/>
      <c r="E192" s="45"/>
      <c r="F192" s="46" t="s">
        <v>218</v>
      </c>
      <c r="G192" s="46"/>
      <c r="H192" s="22"/>
      <c r="L192" s="22"/>
      <c r="M192" s="22"/>
      <c r="N192" s="53"/>
    </row>
    <row r="193" spans="1:14" x14ac:dyDescent="0.3">
      <c r="A193" s="24" t="s">
        <v>247</v>
      </c>
      <c r="B193" s="41" t="s">
        <v>248</v>
      </c>
      <c r="C193" s="119">
        <v>0</v>
      </c>
      <c r="E193" s="48"/>
      <c r="F193" s="124" t="str">
        <f t="shared" ref="F193:F206" si="13">IF($C$208=0,"",IF(C193="[for completion]","",C193/$C$208))</f>
        <v/>
      </c>
      <c r="G193" s="49"/>
      <c r="H193" s="22"/>
      <c r="L193" s="22"/>
      <c r="M193" s="22"/>
      <c r="N193" s="53"/>
    </row>
    <row r="194" spans="1:14" x14ac:dyDescent="0.3">
      <c r="A194" s="24" t="s">
        <v>249</v>
      </c>
      <c r="B194" s="41" t="s">
        <v>250</v>
      </c>
      <c r="C194" s="150">
        <v>0</v>
      </c>
      <c r="E194" s="51"/>
      <c r="F194" s="124" t="str">
        <f t="shared" si="13"/>
        <v/>
      </c>
      <c r="G194" s="51"/>
      <c r="H194" s="22"/>
      <c r="L194" s="22"/>
      <c r="M194" s="22"/>
      <c r="N194" s="53"/>
    </row>
    <row r="195" spans="1:14" x14ac:dyDescent="0.3">
      <c r="A195" s="24" t="s">
        <v>251</v>
      </c>
      <c r="B195" s="41" t="s">
        <v>252</v>
      </c>
      <c r="C195" s="150">
        <v>0</v>
      </c>
      <c r="E195" s="51"/>
      <c r="F195" s="124" t="str">
        <f t="shared" si="13"/>
        <v/>
      </c>
      <c r="G195" s="51"/>
      <c r="H195" s="22"/>
      <c r="L195" s="22"/>
      <c r="M195" s="22"/>
      <c r="N195" s="53"/>
    </row>
    <row r="196" spans="1:14" x14ac:dyDescent="0.3">
      <c r="A196" s="24" t="s">
        <v>253</v>
      </c>
      <c r="B196" s="41" t="s">
        <v>254</v>
      </c>
      <c r="C196" s="150">
        <v>0</v>
      </c>
      <c r="E196" s="51"/>
      <c r="F196" s="124" t="str">
        <f t="shared" si="13"/>
        <v/>
      </c>
      <c r="G196" s="51"/>
      <c r="H196" s="22"/>
      <c r="L196" s="22"/>
      <c r="M196" s="22"/>
      <c r="N196" s="53"/>
    </row>
    <row r="197" spans="1:14" x14ac:dyDescent="0.3">
      <c r="A197" s="24" t="s">
        <v>255</v>
      </c>
      <c r="B197" s="41" t="s">
        <v>256</v>
      </c>
      <c r="C197" s="150">
        <v>0</v>
      </c>
      <c r="E197" s="51"/>
      <c r="F197" s="124" t="str">
        <f t="shared" si="13"/>
        <v/>
      </c>
      <c r="G197" s="51"/>
      <c r="H197" s="22"/>
      <c r="L197" s="22"/>
      <c r="M197" s="22"/>
      <c r="N197" s="53"/>
    </row>
    <row r="198" spans="1:14" x14ac:dyDescent="0.3">
      <c r="A198" s="24" t="s">
        <v>257</v>
      </c>
      <c r="B198" s="41" t="s">
        <v>258</v>
      </c>
      <c r="C198" s="150">
        <v>0</v>
      </c>
      <c r="E198" s="51"/>
      <c r="F198" s="124" t="str">
        <f t="shared" si="13"/>
        <v/>
      </c>
      <c r="G198" s="51"/>
      <c r="H198" s="22"/>
      <c r="L198" s="22"/>
      <c r="M198" s="22"/>
      <c r="N198" s="53"/>
    </row>
    <row r="199" spans="1:14" x14ac:dyDescent="0.3">
      <c r="A199" s="24" t="s">
        <v>259</v>
      </c>
      <c r="B199" s="41" t="s">
        <v>260</v>
      </c>
      <c r="C199" s="150">
        <v>0</v>
      </c>
      <c r="E199" s="51"/>
      <c r="F199" s="124" t="str">
        <f t="shared" si="13"/>
        <v/>
      </c>
      <c r="G199" s="51"/>
      <c r="H199" s="22"/>
      <c r="L199" s="22"/>
      <c r="M199" s="22"/>
      <c r="N199" s="53"/>
    </row>
    <row r="200" spans="1:14" x14ac:dyDescent="0.3">
      <c r="A200" s="24" t="s">
        <v>261</v>
      </c>
      <c r="B200" s="41" t="s">
        <v>12</v>
      </c>
      <c r="C200" s="150">
        <v>0</v>
      </c>
      <c r="E200" s="51"/>
      <c r="F200" s="124" t="str">
        <f t="shared" si="13"/>
        <v/>
      </c>
      <c r="G200" s="51"/>
      <c r="H200" s="22"/>
      <c r="L200" s="22"/>
      <c r="M200" s="22"/>
      <c r="N200" s="53"/>
    </row>
    <row r="201" spans="1:14" x14ac:dyDescent="0.3">
      <c r="A201" s="24" t="s">
        <v>262</v>
      </c>
      <c r="B201" s="41" t="s">
        <v>263</v>
      </c>
      <c r="C201" s="150">
        <v>0</v>
      </c>
      <c r="E201" s="51"/>
      <c r="F201" s="124" t="str">
        <f t="shared" si="13"/>
        <v/>
      </c>
      <c r="G201" s="51"/>
      <c r="H201" s="22"/>
      <c r="L201" s="22"/>
      <c r="M201" s="22"/>
      <c r="N201" s="53"/>
    </row>
    <row r="202" spans="1:14" x14ac:dyDescent="0.3">
      <c r="A202" s="24" t="s">
        <v>264</v>
      </c>
      <c r="B202" s="41" t="s">
        <v>265</v>
      </c>
      <c r="C202" s="150">
        <v>0</v>
      </c>
      <c r="E202" s="51"/>
      <c r="F202" s="124" t="str">
        <f t="shared" si="13"/>
        <v/>
      </c>
      <c r="G202" s="51"/>
      <c r="H202" s="22"/>
      <c r="L202" s="22"/>
      <c r="M202" s="22"/>
      <c r="N202" s="53"/>
    </row>
    <row r="203" spans="1:14" x14ac:dyDescent="0.3">
      <c r="A203" s="24" t="s">
        <v>266</v>
      </c>
      <c r="B203" s="41" t="s">
        <v>267</v>
      </c>
      <c r="C203" s="150">
        <v>0</v>
      </c>
      <c r="E203" s="51"/>
      <c r="F203" s="124" t="str">
        <f t="shared" si="13"/>
        <v/>
      </c>
      <c r="G203" s="51"/>
      <c r="H203" s="22"/>
      <c r="L203" s="22"/>
      <c r="M203" s="22"/>
      <c r="N203" s="53"/>
    </row>
    <row r="204" spans="1:14" x14ac:dyDescent="0.3">
      <c r="A204" s="24" t="s">
        <v>268</v>
      </c>
      <c r="B204" s="41" t="s">
        <v>269</v>
      </c>
      <c r="C204" s="150">
        <v>0</v>
      </c>
      <c r="E204" s="51"/>
      <c r="F204" s="124" t="str">
        <f t="shared" si="13"/>
        <v/>
      </c>
      <c r="G204" s="51"/>
      <c r="H204" s="22"/>
      <c r="L204" s="22"/>
      <c r="M204" s="22"/>
      <c r="N204" s="53"/>
    </row>
    <row r="205" spans="1:14" x14ac:dyDescent="0.3">
      <c r="A205" s="24" t="s">
        <v>270</v>
      </c>
      <c r="B205" s="41" t="s">
        <v>271</v>
      </c>
      <c r="C205" s="150">
        <v>0</v>
      </c>
      <c r="E205" s="51"/>
      <c r="F205" s="124" t="str">
        <f t="shared" si="13"/>
        <v/>
      </c>
      <c r="G205" s="51"/>
      <c r="H205" s="22"/>
      <c r="L205" s="22"/>
      <c r="M205" s="22"/>
      <c r="N205" s="53"/>
    </row>
    <row r="206" spans="1:14" x14ac:dyDescent="0.3">
      <c r="A206" s="24" t="s">
        <v>272</v>
      </c>
      <c r="B206" s="41" t="s">
        <v>84</v>
      </c>
      <c r="C206" s="150">
        <v>0</v>
      </c>
      <c r="E206" s="51"/>
      <c r="F206" s="124" t="str">
        <f t="shared" si="13"/>
        <v/>
      </c>
      <c r="G206" s="51"/>
      <c r="H206" s="22"/>
      <c r="L206" s="22"/>
      <c r="M206" s="22"/>
      <c r="N206" s="53"/>
    </row>
    <row r="207" spans="1:14" x14ac:dyDescent="0.3">
      <c r="A207" s="24" t="s">
        <v>273</v>
      </c>
      <c r="B207" s="50" t="s">
        <v>274</v>
      </c>
      <c r="C207" s="119"/>
      <c r="E207" s="51"/>
      <c r="F207" s="124"/>
      <c r="G207" s="51"/>
      <c r="H207" s="22"/>
      <c r="L207" s="22"/>
      <c r="M207" s="22"/>
      <c r="N207" s="53"/>
    </row>
    <row r="208" spans="1:14" x14ac:dyDescent="0.3">
      <c r="A208" s="24" t="s">
        <v>275</v>
      </c>
      <c r="B208" s="57" t="s">
        <v>86</v>
      </c>
      <c r="C208" s="120">
        <f>SUM(C193:C206)</f>
        <v>0</v>
      </c>
      <c r="D208" s="41"/>
      <c r="E208" s="51"/>
      <c r="F208" s="125">
        <f>SUM(F193:F206)</f>
        <v>0</v>
      </c>
      <c r="G208" s="51"/>
      <c r="H208" s="22"/>
      <c r="L208" s="22"/>
      <c r="M208" s="22"/>
      <c r="N208" s="53"/>
    </row>
    <row r="209" spans="1:14" outlineLevel="1" x14ac:dyDescent="0.3">
      <c r="A209" s="24" t="s">
        <v>276</v>
      </c>
      <c r="B209" s="52" t="s">
        <v>88</v>
      </c>
      <c r="C209" s="119"/>
      <c r="E209" s="51"/>
      <c r="F209" s="124" t="str">
        <f>IF($C$208=0,"",IF(C209="[for completion]","",C209/$C$208))</f>
        <v/>
      </c>
      <c r="G209" s="51"/>
      <c r="H209" s="22"/>
      <c r="L209" s="22"/>
      <c r="M209" s="22"/>
      <c r="N209" s="53"/>
    </row>
    <row r="210" spans="1:14" outlineLevel="1" x14ac:dyDescent="0.3">
      <c r="A210" s="24" t="s">
        <v>277</v>
      </c>
      <c r="B210" s="52" t="s">
        <v>88</v>
      </c>
      <c r="C210" s="119"/>
      <c r="E210" s="51"/>
      <c r="F210" s="124" t="str">
        <f t="shared" ref="F210:F215" si="14">IF($C$208=0,"",IF(C210="[for completion]","",C210/$C$208))</f>
        <v/>
      </c>
      <c r="G210" s="51"/>
      <c r="H210" s="22"/>
      <c r="L210" s="22"/>
      <c r="M210" s="22"/>
      <c r="N210" s="53"/>
    </row>
    <row r="211" spans="1:14" outlineLevel="1" x14ac:dyDescent="0.3">
      <c r="A211" s="24" t="s">
        <v>278</v>
      </c>
      <c r="B211" s="52" t="s">
        <v>88</v>
      </c>
      <c r="C211" s="119"/>
      <c r="E211" s="51"/>
      <c r="F211" s="124" t="str">
        <f t="shared" si="14"/>
        <v/>
      </c>
      <c r="G211" s="51"/>
      <c r="H211" s="22"/>
      <c r="L211" s="22"/>
      <c r="M211" s="22"/>
      <c r="N211" s="53"/>
    </row>
    <row r="212" spans="1:14" outlineLevel="1" x14ac:dyDescent="0.3">
      <c r="A212" s="24" t="s">
        <v>279</v>
      </c>
      <c r="B212" s="52" t="s">
        <v>88</v>
      </c>
      <c r="C212" s="119"/>
      <c r="E212" s="51"/>
      <c r="F212" s="124" t="str">
        <f t="shared" si="14"/>
        <v/>
      </c>
      <c r="G212" s="51"/>
      <c r="H212" s="22"/>
      <c r="L212" s="22"/>
      <c r="M212" s="22"/>
      <c r="N212" s="53"/>
    </row>
    <row r="213" spans="1:14" outlineLevel="1" x14ac:dyDescent="0.3">
      <c r="A213" s="24" t="s">
        <v>280</v>
      </c>
      <c r="B213" s="52" t="s">
        <v>88</v>
      </c>
      <c r="C213" s="119"/>
      <c r="E213" s="51"/>
      <c r="F213" s="124" t="str">
        <f t="shared" si="14"/>
        <v/>
      </c>
      <c r="G213" s="51"/>
      <c r="H213" s="22"/>
      <c r="L213" s="22"/>
      <c r="M213" s="22"/>
      <c r="N213" s="53"/>
    </row>
    <row r="214" spans="1:14" outlineLevel="1" x14ac:dyDescent="0.3">
      <c r="A214" s="24" t="s">
        <v>281</v>
      </c>
      <c r="B214" s="52" t="s">
        <v>88</v>
      </c>
      <c r="C214" s="119"/>
      <c r="E214" s="51"/>
      <c r="F214" s="124" t="str">
        <f t="shared" si="14"/>
        <v/>
      </c>
      <c r="G214" s="51"/>
      <c r="H214" s="22"/>
      <c r="L214" s="22"/>
      <c r="M214" s="22"/>
      <c r="N214" s="53"/>
    </row>
    <row r="215" spans="1:14" outlineLevel="1" x14ac:dyDescent="0.3">
      <c r="A215" s="24" t="s">
        <v>282</v>
      </c>
      <c r="B215" s="52" t="s">
        <v>88</v>
      </c>
      <c r="C215" s="119"/>
      <c r="E215" s="51"/>
      <c r="F215" s="124" t="str">
        <f t="shared" si="14"/>
        <v/>
      </c>
      <c r="G215" s="51"/>
      <c r="H215" s="22"/>
      <c r="L215" s="22"/>
      <c r="M215" s="22"/>
      <c r="N215" s="53"/>
    </row>
    <row r="216" spans="1:14" ht="15" customHeight="1" x14ac:dyDescent="0.3">
      <c r="A216" s="43"/>
      <c r="B216" s="44" t="s">
        <v>283</v>
      </c>
      <c r="C216" s="43" t="s">
        <v>58</v>
      </c>
      <c r="D216" s="43"/>
      <c r="E216" s="45"/>
      <c r="F216" s="46" t="s">
        <v>74</v>
      </c>
      <c r="G216" s="46" t="s">
        <v>205</v>
      </c>
      <c r="H216" s="22"/>
      <c r="L216" s="22"/>
      <c r="M216" s="22"/>
      <c r="N216" s="53"/>
    </row>
    <row r="217" spans="1:14" x14ac:dyDescent="0.3">
      <c r="A217" s="24" t="s">
        <v>284</v>
      </c>
      <c r="B217" s="21" t="s">
        <v>285</v>
      </c>
      <c r="C217" s="119"/>
      <c r="E217" s="61"/>
      <c r="F217" s="124" t="str">
        <f>IF($C$38=0,"",IF(C217="[for completion]","",IF(C217="","",C217/$C$38)))</f>
        <v/>
      </c>
      <c r="G217" s="124" t="str">
        <f>IF($C$39=0,"",IF(C217="[for completion]","",IF(C217="","",C217/$C$39)))</f>
        <v/>
      </c>
      <c r="H217" s="22"/>
      <c r="L217" s="22"/>
      <c r="M217" s="22"/>
      <c r="N217" s="53"/>
    </row>
    <row r="218" spans="1:14" x14ac:dyDescent="0.3">
      <c r="A218" s="24" t="s">
        <v>286</v>
      </c>
      <c r="B218" s="21" t="s">
        <v>287</v>
      </c>
      <c r="C218" s="119">
        <v>3230.9648290626301</v>
      </c>
      <c r="E218" s="61"/>
      <c r="F218" s="124">
        <f>IF($C$38=0,"",IF(C218="[for completion]","",IF(C218="","",C218/$C$38)))</f>
        <v>0.11090930141364787</v>
      </c>
      <c r="G218" s="124">
        <f>IF($C$39=0,"",IF(C218="[for completion]","",IF(C218="","",C218/$C$39)))</f>
        <v>0.14675892344402128</v>
      </c>
      <c r="H218" s="22"/>
      <c r="L218" s="22"/>
      <c r="M218" s="22"/>
      <c r="N218" s="53"/>
    </row>
    <row r="219" spans="1:14" x14ac:dyDescent="0.3">
      <c r="A219" s="24" t="s">
        <v>288</v>
      </c>
      <c r="B219" s="21" t="s">
        <v>84</v>
      </c>
      <c r="C219" s="119"/>
      <c r="E219" s="61"/>
      <c r="F219" s="124" t="str">
        <f>IF($C$38=0,"",IF(C219="[for completion]","",IF(C219="","",C219/$C$38)))</f>
        <v/>
      </c>
      <c r="G219" s="124" t="str">
        <f>IF($C$39=0,"",IF(C219="[for completion]","",IF(C219="","",C219/$C$39)))</f>
        <v/>
      </c>
      <c r="H219" s="22"/>
      <c r="L219" s="22"/>
      <c r="M219" s="22"/>
      <c r="N219" s="53"/>
    </row>
    <row r="220" spans="1:14" x14ac:dyDescent="0.3">
      <c r="A220" s="24" t="s">
        <v>289</v>
      </c>
      <c r="B220" s="57" t="s">
        <v>86</v>
      </c>
      <c r="C220" s="119">
        <f>SUM(C217:C219)</f>
        <v>3230.9648290626301</v>
      </c>
      <c r="E220" s="61"/>
      <c r="F220" s="115">
        <f>SUM(F217:F219)</f>
        <v>0.11090930141364787</v>
      </c>
      <c r="G220" s="115">
        <f>SUM(G217:G219)</f>
        <v>0.14675892344402128</v>
      </c>
      <c r="H220" s="22"/>
      <c r="L220" s="22"/>
      <c r="M220" s="22"/>
      <c r="N220" s="53"/>
    </row>
    <row r="221" spans="1:14" outlineLevel="1" x14ac:dyDescent="0.3">
      <c r="A221" s="24" t="s">
        <v>290</v>
      </c>
      <c r="B221" s="52" t="s">
        <v>1481</v>
      </c>
      <c r="C221" s="119"/>
      <c r="E221" s="61"/>
      <c r="F221" s="124" t="str">
        <f t="shared" ref="F221:F227" si="15">IF($C$38=0,"",IF(C221="[for completion]","",IF(C221="","",C221/$C$38)))</f>
        <v/>
      </c>
      <c r="G221" s="124" t="str">
        <f t="shared" ref="G221:G227" si="16">IF($C$39=0,"",IF(C221="[for completion]","",IF(C221="","",C221/$C$39)))</f>
        <v/>
      </c>
      <c r="H221" s="22"/>
      <c r="L221" s="22"/>
      <c r="M221" s="22"/>
      <c r="N221" s="53"/>
    </row>
    <row r="222" spans="1:14" outlineLevel="1" x14ac:dyDescent="0.3">
      <c r="A222" s="24" t="s">
        <v>291</v>
      </c>
      <c r="B222" s="52" t="s">
        <v>1482</v>
      </c>
      <c r="C222" s="119"/>
      <c r="E222" s="61"/>
      <c r="F222" s="124" t="str">
        <f t="shared" si="15"/>
        <v/>
      </c>
      <c r="G222" s="124" t="str">
        <f t="shared" si="16"/>
        <v/>
      </c>
      <c r="H222" s="22"/>
      <c r="L222" s="22"/>
      <c r="M222" s="22"/>
      <c r="N222" s="53"/>
    </row>
    <row r="223" spans="1:14" outlineLevel="1" x14ac:dyDescent="0.3">
      <c r="A223" s="24" t="s">
        <v>292</v>
      </c>
      <c r="B223" s="52" t="s">
        <v>1483</v>
      </c>
      <c r="C223" s="119"/>
      <c r="E223" s="61"/>
      <c r="F223" s="124" t="str">
        <f t="shared" si="15"/>
        <v/>
      </c>
      <c r="G223" s="124" t="str">
        <f t="shared" si="16"/>
        <v/>
      </c>
      <c r="H223" s="22"/>
      <c r="L223" s="22"/>
      <c r="M223" s="22"/>
      <c r="N223" s="53"/>
    </row>
    <row r="224" spans="1:14" outlineLevel="1" x14ac:dyDescent="0.3">
      <c r="A224" s="24" t="s">
        <v>293</v>
      </c>
      <c r="B224" s="52" t="s">
        <v>88</v>
      </c>
      <c r="C224" s="119"/>
      <c r="E224" s="61"/>
      <c r="F224" s="124" t="str">
        <f t="shared" si="15"/>
        <v/>
      </c>
      <c r="G224" s="124" t="str">
        <f t="shared" si="16"/>
        <v/>
      </c>
      <c r="H224" s="22"/>
      <c r="L224" s="22"/>
      <c r="M224" s="22"/>
      <c r="N224" s="53"/>
    </row>
    <row r="225" spans="1:14" outlineLevel="1" x14ac:dyDescent="0.3">
      <c r="A225" s="24" t="s">
        <v>294</v>
      </c>
      <c r="B225" s="52" t="s">
        <v>88</v>
      </c>
      <c r="C225" s="119"/>
      <c r="E225" s="61"/>
      <c r="F225" s="124" t="str">
        <f t="shared" si="15"/>
        <v/>
      </c>
      <c r="G225" s="124" t="str">
        <f t="shared" si="16"/>
        <v/>
      </c>
      <c r="H225" s="22"/>
      <c r="L225" s="22"/>
      <c r="M225" s="22"/>
    </row>
    <row r="226" spans="1:14" outlineLevel="1" x14ac:dyDescent="0.3">
      <c r="A226" s="24" t="s">
        <v>295</v>
      </c>
      <c r="B226" s="52" t="s">
        <v>88</v>
      </c>
      <c r="C226" s="119"/>
      <c r="E226" s="41"/>
      <c r="F226" s="124" t="str">
        <f t="shared" si="15"/>
        <v/>
      </c>
      <c r="G226" s="124" t="str">
        <f t="shared" si="16"/>
        <v/>
      </c>
      <c r="H226" s="22"/>
      <c r="L226" s="22"/>
      <c r="M226" s="22"/>
    </row>
    <row r="227" spans="1:14" outlineLevel="1" x14ac:dyDescent="0.3">
      <c r="A227" s="24" t="s">
        <v>296</v>
      </c>
      <c r="B227" s="52" t="s">
        <v>88</v>
      </c>
      <c r="C227" s="119"/>
      <c r="E227" s="61"/>
      <c r="F227" s="124" t="str">
        <f t="shared" si="15"/>
        <v/>
      </c>
      <c r="G227" s="124" t="str">
        <f t="shared" si="16"/>
        <v/>
      </c>
      <c r="H227" s="22"/>
      <c r="L227" s="22"/>
      <c r="M227" s="22"/>
    </row>
    <row r="228" spans="1:14" ht="15" customHeight="1" x14ac:dyDescent="0.3">
      <c r="A228" s="43"/>
      <c r="B228" s="44" t="s">
        <v>297</v>
      </c>
      <c r="C228" s="43"/>
      <c r="D228" s="43"/>
      <c r="E228" s="45"/>
      <c r="F228" s="46"/>
      <c r="G228" s="46"/>
      <c r="H228" s="22"/>
      <c r="L228" s="22"/>
      <c r="M228" s="22"/>
    </row>
    <row r="229" spans="1:14" x14ac:dyDescent="0.3">
      <c r="A229" s="24" t="s">
        <v>298</v>
      </c>
      <c r="B229" s="41" t="s">
        <v>299</v>
      </c>
      <c r="C229" s="236" t="s">
        <v>1484</v>
      </c>
      <c r="H229" s="22"/>
      <c r="L229" s="22"/>
      <c r="M229" s="22"/>
    </row>
    <row r="230" spans="1:14" ht="15" customHeight="1" x14ac:dyDescent="0.3">
      <c r="A230" s="43"/>
      <c r="B230" s="44" t="s">
        <v>300</v>
      </c>
      <c r="C230" s="43"/>
      <c r="D230" s="43"/>
      <c r="E230" s="45"/>
      <c r="F230" s="46"/>
      <c r="G230" s="46"/>
      <c r="H230" s="22"/>
      <c r="L230" s="22"/>
      <c r="M230" s="22"/>
    </row>
    <row r="231" spans="1:14" x14ac:dyDescent="0.3">
      <c r="A231" s="24" t="s">
        <v>11</v>
      </c>
      <c r="B231" s="24" t="s">
        <v>776</v>
      </c>
      <c r="C231" s="119" t="s">
        <v>761</v>
      </c>
      <c r="E231" s="41"/>
      <c r="H231" s="22"/>
      <c r="L231" s="22"/>
      <c r="M231" s="22"/>
    </row>
    <row r="232" spans="1:14" x14ac:dyDescent="0.3">
      <c r="A232" s="24" t="s">
        <v>301</v>
      </c>
      <c r="B232" s="64" t="s">
        <v>302</v>
      </c>
      <c r="C232" s="119" t="s">
        <v>761</v>
      </c>
      <c r="E232" s="41"/>
      <c r="H232" s="22"/>
      <c r="L232" s="22"/>
      <c r="M232" s="22"/>
    </row>
    <row r="233" spans="1:14" x14ac:dyDescent="0.3">
      <c r="A233" s="24" t="s">
        <v>303</v>
      </c>
      <c r="B233" s="64" t="s">
        <v>304</v>
      </c>
      <c r="C233" s="119" t="s">
        <v>761</v>
      </c>
      <c r="E233" s="41"/>
      <c r="H233" s="22"/>
      <c r="L233" s="22"/>
      <c r="M233" s="22"/>
    </row>
    <row r="234" spans="1:14" outlineLevel="1" x14ac:dyDescent="0.3">
      <c r="A234" s="24" t="s">
        <v>305</v>
      </c>
      <c r="B234" s="39" t="s">
        <v>306</v>
      </c>
      <c r="C234" s="120" t="s">
        <v>761</v>
      </c>
      <c r="D234" s="41"/>
      <c r="E234" s="41"/>
      <c r="H234" s="22"/>
      <c r="L234" s="22"/>
      <c r="M234" s="22"/>
    </row>
    <row r="235" spans="1:14" outlineLevel="1" x14ac:dyDescent="0.3">
      <c r="A235" s="24" t="s">
        <v>307</v>
      </c>
      <c r="B235" s="39" t="s">
        <v>308</v>
      </c>
      <c r="C235" s="120" t="s">
        <v>761</v>
      </c>
      <c r="D235" s="41"/>
      <c r="E235" s="41"/>
      <c r="H235" s="22"/>
      <c r="L235" s="22"/>
      <c r="M235" s="22"/>
    </row>
    <row r="236" spans="1:14" outlineLevel="1" x14ac:dyDescent="0.3">
      <c r="A236" s="24" t="s">
        <v>309</v>
      </c>
      <c r="B236" s="39" t="s">
        <v>310</v>
      </c>
      <c r="C236" s="157" t="s">
        <v>761</v>
      </c>
      <c r="D236" s="41"/>
      <c r="E236" s="41"/>
      <c r="H236" s="22"/>
      <c r="L236" s="22"/>
      <c r="M236" s="22"/>
    </row>
    <row r="237" spans="1:14" outlineLevel="1" x14ac:dyDescent="0.3">
      <c r="A237" s="24" t="s">
        <v>311</v>
      </c>
      <c r="C237" s="41"/>
      <c r="D237" s="41"/>
      <c r="E237" s="41"/>
      <c r="H237" s="22"/>
      <c r="L237" s="22"/>
      <c r="M237" s="22"/>
    </row>
    <row r="238" spans="1:14" outlineLevel="1" x14ac:dyDescent="0.3">
      <c r="A238" s="24" t="s">
        <v>312</v>
      </c>
      <c r="C238" s="41"/>
      <c r="D238" s="41"/>
      <c r="E238" s="41"/>
      <c r="H238" s="22"/>
      <c r="L238" s="22"/>
      <c r="M238" s="22"/>
    </row>
    <row r="239" spans="1:14" outlineLevel="1" x14ac:dyDescent="0.3">
      <c r="A239" s="43"/>
      <c r="B239" s="44" t="s">
        <v>1041</v>
      </c>
      <c r="C239" s="43"/>
      <c r="D239" s="43"/>
      <c r="E239" s="45"/>
      <c r="F239" s="46"/>
      <c r="G239" s="46"/>
      <c r="H239" s="22"/>
      <c r="K239" s="65"/>
      <c r="L239" s="65"/>
      <c r="M239" s="65"/>
      <c r="N239" s="65"/>
    </row>
    <row r="240" spans="1:14" outlineLevel="1" x14ac:dyDescent="0.3">
      <c r="A240" s="24" t="s">
        <v>834</v>
      </c>
      <c r="B240" s="24" t="s">
        <v>1014</v>
      </c>
      <c r="C240" s="24" t="s">
        <v>761</v>
      </c>
      <c r="D240" s="155"/>
      <c r="E240"/>
      <c r="F240"/>
      <c r="G240"/>
      <c r="H240" s="22"/>
      <c r="K240" s="65"/>
      <c r="L240" s="65"/>
      <c r="M240" s="65"/>
      <c r="N240" s="65"/>
    </row>
    <row r="241" spans="1:14" ht="28.8" outlineLevel="1" x14ac:dyDescent="0.3">
      <c r="A241" s="24" t="s">
        <v>836</v>
      </c>
      <c r="B241" s="24" t="s">
        <v>1015</v>
      </c>
      <c r="C241" s="177" t="s">
        <v>761</v>
      </c>
      <c r="D241" s="155"/>
      <c r="E241"/>
      <c r="F241"/>
      <c r="G241"/>
      <c r="H241" s="22"/>
      <c r="K241" s="65"/>
      <c r="L241" s="65"/>
      <c r="M241" s="65"/>
      <c r="N241" s="65"/>
    </row>
    <row r="242" spans="1:14" outlineLevel="1" x14ac:dyDescent="0.3">
      <c r="A242" s="24" t="s">
        <v>1012</v>
      </c>
      <c r="B242" s="24" t="s">
        <v>838</v>
      </c>
      <c r="C242" s="177" t="s">
        <v>761</v>
      </c>
      <c r="D242" s="155"/>
      <c r="E242"/>
      <c r="F242"/>
      <c r="G242"/>
      <c r="H242" s="22"/>
      <c r="K242" s="65"/>
      <c r="L242" s="65"/>
      <c r="M242" s="65"/>
      <c r="N242" s="65"/>
    </row>
    <row r="243" spans="1:14" outlineLevel="1" x14ac:dyDescent="0.3">
      <c r="A243" s="167" t="s">
        <v>1013</v>
      </c>
      <c r="B243" s="24" t="s">
        <v>835</v>
      </c>
      <c r="C243" s="24" t="s">
        <v>761</v>
      </c>
      <c r="D243" s="155"/>
      <c r="E243"/>
      <c r="F243"/>
      <c r="G243"/>
      <c r="H243" s="22"/>
      <c r="K243" s="65"/>
      <c r="L243" s="65"/>
      <c r="M243" s="65"/>
      <c r="N243" s="65"/>
    </row>
    <row r="244" spans="1:14" outlineLevel="1" x14ac:dyDescent="0.3">
      <c r="A244" s="24" t="s">
        <v>839</v>
      </c>
      <c r="D244" s="155"/>
      <c r="E244"/>
      <c r="F244"/>
      <c r="G244"/>
      <c r="H244" s="22"/>
      <c r="K244" s="65"/>
      <c r="L244" s="65"/>
      <c r="M244" s="65"/>
      <c r="N244" s="65"/>
    </row>
    <row r="245" spans="1:14" outlineLevel="1" x14ac:dyDescent="0.3">
      <c r="A245" s="167" t="s">
        <v>840</v>
      </c>
      <c r="D245" s="155"/>
      <c r="E245"/>
      <c r="F245"/>
      <c r="G245"/>
      <c r="H245" s="22"/>
      <c r="K245" s="65"/>
      <c r="L245" s="65"/>
      <c r="M245" s="65"/>
      <c r="N245" s="65"/>
    </row>
    <row r="246" spans="1:14" outlineLevel="1" x14ac:dyDescent="0.3">
      <c r="A246" s="167" t="s">
        <v>837</v>
      </c>
      <c r="D246" s="155"/>
      <c r="E246"/>
      <c r="F246"/>
      <c r="G246"/>
      <c r="H246" s="22"/>
      <c r="K246" s="65"/>
      <c r="L246" s="65"/>
      <c r="M246" s="65"/>
      <c r="N246" s="65"/>
    </row>
    <row r="247" spans="1:14" outlineLevel="1" x14ac:dyDescent="0.3">
      <c r="A247" s="167" t="s">
        <v>841</v>
      </c>
      <c r="D247" s="155"/>
      <c r="E247"/>
      <c r="F247"/>
      <c r="G247"/>
      <c r="H247" s="22"/>
      <c r="K247" s="65"/>
      <c r="L247" s="65"/>
      <c r="M247" s="65"/>
      <c r="N247" s="65"/>
    </row>
    <row r="248" spans="1:14" outlineLevel="1" x14ac:dyDescent="0.3">
      <c r="A248" s="167" t="s">
        <v>842</v>
      </c>
      <c r="D248" s="155"/>
      <c r="E248"/>
      <c r="F248"/>
      <c r="G248"/>
      <c r="H248" s="22"/>
      <c r="K248" s="65"/>
      <c r="L248" s="65"/>
      <c r="M248" s="65"/>
      <c r="N248" s="65"/>
    </row>
    <row r="249" spans="1:14" outlineLevel="1" x14ac:dyDescent="0.3">
      <c r="A249" s="167" t="s">
        <v>843</v>
      </c>
      <c r="D249" s="155"/>
      <c r="E249"/>
      <c r="F249"/>
      <c r="G249"/>
      <c r="H249" s="22"/>
      <c r="K249" s="65"/>
      <c r="L249" s="65"/>
      <c r="M249" s="65"/>
      <c r="N249" s="65"/>
    </row>
    <row r="250" spans="1:14" outlineLevel="1" x14ac:dyDescent="0.3">
      <c r="A250" s="167" t="s">
        <v>844</v>
      </c>
      <c r="D250" s="155"/>
      <c r="E250"/>
      <c r="F250"/>
      <c r="G250"/>
      <c r="H250" s="22"/>
      <c r="K250" s="65"/>
      <c r="L250" s="65"/>
      <c r="M250" s="65"/>
      <c r="N250" s="65"/>
    </row>
    <row r="251" spans="1:14" outlineLevel="1" x14ac:dyDescent="0.3">
      <c r="A251" s="167" t="s">
        <v>845</v>
      </c>
      <c r="D251" s="155"/>
      <c r="E251"/>
      <c r="F251"/>
      <c r="G251"/>
      <c r="H251" s="22"/>
      <c r="K251" s="65"/>
      <c r="L251" s="65"/>
      <c r="M251" s="65"/>
      <c r="N251" s="65"/>
    </row>
    <row r="252" spans="1:14" outlineLevel="1" x14ac:dyDescent="0.3">
      <c r="A252" s="167" t="s">
        <v>846</v>
      </c>
      <c r="D252" s="155"/>
      <c r="E252"/>
      <c r="F252"/>
      <c r="G252"/>
      <c r="H252" s="22"/>
      <c r="K252" s="65"/>
      <c r="L252" s="65"/>
      <c r="M252" s="65"/>
      <c r="N252" s="65"/>
    </row>
    <row r="253" spans="1:14" outlineLevel="1" x14ac:dyDescent="0.3">
      <c r="A253" s="167" t="s">
        <v>847</v>
      </c>
      <c r="D253" s="155"/>
      <c r="E253"/>
      <c r="F253"/>
      <c r="G253"/>
      <c r="H253" s="22"/>
      <c r="K253" s="65"/>
      <c r="L253" s="65"/>
      <c r="M253" s="65"/>
      <c r="N253" s="65"/>
    </row>
    <row r="254" spans="1:14" outlineLevel="1" x14ac:dyDescent="0.3">
      <c r="A254" s="167" t="s">
        <v>848</v>
      </c>
      <c r="D254" s="155"/>
      <c r="E254"/>
      <c r="F254"/>
      <c r="G254"/>
      <c r="H254" s="22"/>
      <c r="K254" s="65"/>
      <c r="L254" s="65"/>
      <c r="M254" s="65"/>
      <c r="N254" s="65"/>
    </row>
    <row r="255" spans="1:14" outlineLevel="1" x14ac:dyDescent="0.3">
      <c r="A255" s="167" t="s">
        <v>849</v>
      </c>
      <c r="D255" s="155"/>
      <c r="E255"/>
      <c r="F255"/>
      <c r="G255"/>
      <c r="H255" s="22"/>
      <c r="K255" s="65"/>
      <c r="L255" s="65"/>
      <c r="M255" s="65"/>
      <c r="N255" s="65"/>
    </row>
    <row r="256" spans="1:14" outlineLevel="1" x14ac:dyDescent="0.3">
      <c r="A256" s="167" t="s">
        <v>850</v>
      </c>
      <c r="D256" s="155"/>
      <c r="E256"/>
      <c r="F256"/>
      <c r="G256"/>
      <c r="H256" s="22"/>
      <c r="K256" s="65"/>
      <c r="L256" s="65"/>
      <c r="M256" s="65"/>
      <c r="N256" s="65"/>
    </row>
    <row r="257" spans="1:14" outlineLevel="1" x14ac:dyDescent="0.3">
      <c r="A257" s="167" t="s">
        <v>851</v>
      </c>
      <c r="D257" s="155"/>
      <c r="E257"/>
      <c r="F257"/>
      <c r="G257"/>
      <c r="H257" s="22"/>
      <c r="K257" s="65"/>
      <c r="L257" s="65"/>
      <c r="M257" s="65"/>
      <c r="N257" s="65"/>
    </row>
    <row r="258" spans="1:14" outlineLevel="1" x14ac:dyDescent="0.3">
      <c r="A258" s="167" t="s">
        <v>852</v>
      </c>
      <c r="D258" s="155"/>
      <c r="E258"/>
      <c r="F258"/>
      <c r="G258"/>
      <c r="H258" s="22"/>
      <c r="K258" s="65"/>
      <c r="L258" s="65"/>
      <c r="M258" s="65"/>
      <c r="N258" s="65"/>
    </row>
    <row r="259" spans="1:14" outlineLevel="1" x14ac:dyDescent="0.3">
      <c r="A259" s="167" t="s">
        <v>853</v>
      </c>
      <c r="D259" s="155"/>
      <c r="E259"/>
      <c r="F259"/>
      <c r="G259"/>
      <c r="H259" s="22"/>
      <c r="K259" s="65"/>
      <c r="L259" s="65"/>
      <c r="M259" s="65"/>
      <c r="N259" s="65"/>
    </row>
    <row r="260" spans="1:14" outlineLevel="1" x14ac:dyDescent="0.3">
      <c r="A260" s="167" t="s">
        <v>854</v>
      </c>
      <c r="D260" s="155"/>
      <c r="E260"/>
      <c r="F260"/>
      <c r="G260"/>
      <c r="H260" s="22"/>
      <c r="K260" s="65"/>
      <c r="L260" s="65"/>
      <c r="M260" s="65"/>
      <c r="N260" s="65"/>
    </row>
    <row r="261" spans="1:14" outlineLevel="1" x14ac:dyDescent="0.3">
      <c r="A261" s="167" t="s">
        <v>855</v>
      </c>
      <c r="D261" s="155"/>
      <c r="E261"/>
      <c r="F261"/>
      <c r="G261"/>
      <c r="H261" s="22"/>
      <c r="K261" s="65"/>
      <c r="L261" s="65"/>
      <c r="M261" s="65"/>
      <c r="N261" s="65"/>
    </row>
    <row r="262" spans="1:14" outlineLevel="1" x14ac:dyDescent="0.3">
      <c r="A262" s="167" t="s">
        <v>856</v>
      </c>
      <c r="D262" s="155"/>
      <c r="E262"/>
      <c r="F262"/>
      <c r="G262"/>
      <c r="H262" s="22"/>
      <c r="K262" s="65"/>
      <c r="L262" s="65"/>
      <c r="M262" s="65"/>
      <c r="N262" s="65"/>
    </row>
    <row r="263" spans="1:14" outlineLevel="1" x14ac:dyDescent="0.3">
      <c r="A263" s="167" t="s">
        <v>857</v>
      </c>
      <c r="D263" s="155"/>
      <c r="E263"/>
      <c r="F263"/>
      <c r="G263"/>
      <c r="H263" s="22"/>
      <c r="K263" s="65"/>
      <c r="L263" s="65"/>
      <c r="M263" s="65"/>
      <c r="N263" s="65"/>
    </row>
    <row r="264" spans="1:14" outlineLevel="1" x14ac:dyDescent="0.3">
      <c r="A264" s="167" t="s">
        <v>858</v>
      </c>
      <c r="D264" s="155"/>
      <c r="E264"/>
      <c r="F264"/>
      <c r="G264"/>
      <c r="H264" s="22"/>
      <c r="K264" s="65"/>
      <c r="L264" s="65"/>
      <c r="M264" s="65"/>
      <c r="N264" s="65"/>
    </row>
    <row r="265" spans="1:14" outlineLevel="1" x14ac:dyDescent="0.3">
      <c r="A265" s="167" t="s">
        <v>859</v>
      </c>
      <c r="D265" s="155"/>
      <c r="E265"/>
      <c r="F265"/>
      <c r="G265"/>
      <c r="H265" s="22"/>
      <c r="K265" s="65"/>
      <c r="L265" s="65"/>
      <c r="M265" s="65"/>
      <c r="N265" s="65"/>
    </row>
    <row r="266" spans="1:14" outlineLevel="1" x14ac:dyDescent="0.3">
      <c r="A266" s="167" t="s">
        <v>860</v>
      </c>
      <c r="D266" s="155"/>
      <c r="E266"/>
      <c r="F266"/>
      <c r="G266"/>
      <c r="H266" s="22"/>
      <c r="K266" s="65"/>
      <c r="L266" s="65"/>
      <c r="M266" s="65"/>
      <c r="N266" s="65"/>
    </row>
    <row r="267" spans="1:14" outlineLevel="1" x14ac:dyDescent="0.3">
      <c r="A267" s="167" t="s">
        <v>861</v>
      </c>
      <c r="D267" s="155"/>
      <c r="E267"/>
      <c r="F267"/>
      <c r="G267"/>
      <c r="H267" s="22"/>
      <c r="K267" s="65"/>
      <c r="L267" s="65"/>
      <c r="M267" s="65"/>
      <c r="N267" s="65"/>
    </row>
    <row r="268" spans="1:14" outlineLevel="1" x14ac:dyDescent="0.3">
      <c r="A268" s="167" t="s">
        <v>862</v>
      </c>
      <c r="D268" s="155"/>
      <c r="E268"/>
      <c r="F268"/>
      <c r="G268"/>
      <c r="H268" s="22"/>
      <c r="K268" s="65"/>
      <c r="L268" s="65"/>
      <c r="M268" s="65"/>
      <c r="N268" s="65"/>
    </row>
    <row r="269" spans="1:14" outlineLevel="1" x14ac:dyDescent="0.3">
      <c r="A269" s="167" t="s">
        <v>863</v>
      </c>
      <c r="D269" s="155"/>
      <c r="E269"/>
      <c r="F269"/>
      <c r="G269"/>
      <c r="H269" s="22"/>
      <c r="K269" s="65"/>
      <c r="L269" s="65"/>
      <c r="M269" s="65"/>
      <c r="N269" s="65"/>
    </row>
    <row r="270" spans="1:14" outlineLevel="1" x14ac:dyDescent="0.3">
      <c r="A270" s="167" t="s">
        <v>864</v>
      </c>
      <c r="D270" s="155"/>
      <c r="E270"/>
      <c r="F270"/>
      <c r="G270"/>
      <c r="H270" s="22"/>
      <c r="K270" s="65"/>
      <c r="L270" s="65"/>
      <c r="M270" s="65"/>
      <c r="N270" s="65"/>
    </row>
    <row r="271" spans="1:14" outlineLevel="1" x14ac:dyDescent="0.3">
      <c r="A271" s="167" t="s">
        <v>865</v>
      </c>
      <c r="D271" s="155"/>
      <c r="E271"/>
      <c r="F271"/>
      <c r="G271"/>
      <c r="H271" s="22"/>
      <c r="K271" s="65"/>
      <c r="L271" s="65"/>
      <c r="M271" s="65"/>
      <c r="N271" s="65"/>
    </row>
    <row r="272" spans="1:14" outlineLevel="1" x14ac:dyDescent="0.3">
      <c r="A272" s="167" t="s">
        <v>866</v>
      </c>
      <c r="D272" s="155"/>
      <c r="E272"/>
      <c r="F272"/>
      <c r="G272"/>
      <c r="H272" s="22"/>
      <c r="K272" s="65"/>
      <c r="L272" s="65"/>
      <c r="M272" s="65"/>
      <c r="N272" s="65"/>
    </row>
    <row r="273" spans="1:14" outlineLevel="1" x14ac:dyDescent="0.3">
      <c r="A273" s="167" t="s">
        <v>867</v>
      </c>
      <c r="D273" s="155"/>
      <c r="E273"/>
      <c r="F273"/>
      <c r="G273"/>
      <c r="H273" s="22"/>
      <c r="K273" s="65"/>
      <c r="L273" s="65"/>
      <c r="M273" s="65"/>
      <c r="N273" s="65"/>
    </row>
    <row r="274" spans="1:14" outlineLevel="1" x14ac:dyDescent="0.3">
      <c r="A274" s="167" t="s">
        <v>868</v>
      </c>
      <c r="D274" s="155"/>
      <c r="E274"/>
      <c r="F274"/>
      <c r="G274"/>
      <c r="H274" s="22"/>
      <c r="K274" s="65"/>
      <c r="L274" s="65"/>
      <c r="M274" s="65"/>
      <c r="N274" s="65"/>
    </row>
    <row r="275" spans="1:14" outlineLevel="1" x14ac:dyDescent="0.3">
      <c r="A275" s="167" t="s">
        <v>869</v>
      </c>
      <c r="D275" s="155"/>
      <c r="E275"/>
      <c r="F275"/>
      <c r="G275"/>
      <c r="H275" s="22"/>
      <c r="K275" s="65"/>
      <c r="L275" s="65"/>
      <c r="M275" s="65"/>
      <c r="N275" s="65"/>
    </row>
    <row r="276" spans="1:14" outlineLevel="1" x14ac:dyDescent="0.3">
      <c r="A276" s="167" t="s">
        <v>870</v>
      </c>
      <c r="D276" s="155"/>
      <c r="E276"/>
      <c r="F276"/>
      <c r="G276"/>
      <c r="H276" s="22"/>
      <c r="K276" s="65"/>
      <c r="L276" s="65"/>
      <c r="M276" s="65"/>
      <c r="N276" s="65"/>
    </row>
    <row r="277" spans="1:14" outlineLevel="1" x14ac:dyDescent="0.3">
      <c r="A277" s="167" t="s">
        <v>871</v>
      </c>
      <c r="D277" s="155"/>
      <c r="E277"/>
      <c r="F277"/>
      <c r="G277"/>
      <c r="H277" s="22"/>
      <c r="K277" s="65"/>
      <c r="L277" s="65"/>
      <c r="M277" s="65"/>
      <c r="N277" s="65"/>
    </row>
    <row r="278" spans="1:14" outlineLevel="1" x14ac:dyDescent="0.3">
      <c r="A278" s="167" t="s">
        <v>872</v>
      </c>
      <c r="D278" s="155"/>
      <c r="E278"/>
      <c r="F278"/>
      <c r="G278"/>
      <c r="H278" s="22"/>
      <c r="K278" s="65"/>
      <c r="L278" s="65"/>
      <c r="M278" s="65"/>
      <c r="N278" s="65"/>
    </row>
    <row r="279" spans="1:14" outlineLevel="1" x14ac:dyDescent="0.3">
      <c r="A279" s="167" t="s">
        <v>873</v>
      </c>
      <c r="D279" s="155"/>
      <c r="E279"/>
      <c r="F279"/>
      <c r="G279"/>
      <c r="H279" s="22"/>
      <c r="K279" s="65"/>
      <c r="L279" s="65"/>
      <c r="M279" s="65"/>
      <c r="N279" s="65"/>
    </row>
    <row r="280" spans="1:14" outlineLevel="1" x14ac:dyDescent="0.3">
      <c r="A280" s="167" t="s">
        <v>874</v>
      </c>
      <c r="D280" s="155"/>
      <c r="E280"/>
      <c r="F280"/>
      <c r="G280"/>
      <c r="H280" s="22"/>
      <c r="K280" s="65"/>
      <c r="L280" s="65"/>
      <c r="M280" s="65"/>
      <c r="N280" s="65"/>
    </row>
    <row r="281" spans="1:14" outlineLevel="1" x14ac:dyDescent="0.3">
      <c r="A281" s="167" t="s">
        <v>875</v>
      </c>
      <c r="D281" s="155"/>
      <c r="E281"/>
      <c r="F281"/>
      <c r="G281"/>
      <c r="H281" s="22"/>
      <c r="K281" s="65"/>
      <c r="L281" s="65"/>
      <c r="M281" s="65"/>
      <c r="N281" s="65"/>
    </row>
    <row r="282" spans="1:14" outlineLevel="1" x14ac:dyDescent="0.3">
      <c r="A282" s="167" t="s">
        <v>876</v>
      </c>
      <c r="D282" s="155"/>
      <c r="E282"/>
      <c r="F282"/>
      <c r="G282"/>
      <c r="H282" s="22"/>
      <c r="K282" s="65"/>
      <c r="L282" s="65"/>
      <c r="M282" s="65"/>
      <c r="N282" s="65"/>
    </row>
    <row r="283" spans="1:14" outlineLevel="1" x14ac:dyDescent="0.3">
      <c r="A283" s="167" t="s">
        <v>877</v>
      </c>
      <c r="D283" s="155"/>
      <c r="E283"/>
      <c r="F283"/>
      <c r="G283"/>
      <c r="H283" s="22"/>
      <c r="K283" s="65"/>
      <c r="L283" s="65"/>
      <c r="M283" s="65"/>
      <c r="N283" s="65"/>
    </row>
    <row r="284" spans="1:14" outlineLevel="1" x14ac:dyDescent="0.3">
      <c r="A284" s="167" t="s">
        <v>878</v>
      </c>
      <c r="D284" s="155"/>
      <c r="E284"/>
      <c r="F284"/>
      <c r="G284"/>
      <c r="H284" s="22"/>
      <c r="K284" s="65"/>
      <c r="L284" s="65"/>
      <c r="M284" s="65"/>
      <c r="N284" s="65"/>
    </row>
    <row r="285" spans="1:14" ht="18" x14ac:dyDescent="0.3">
      <c r="A285" s="35"/>
      <c r="B285" s="35" t="s">
        <v>1245</v>
      </c>
      <c r="C285" s="35" t="s">
        <v>1</v>
      </c>
      <c r="D285" s="35" t="s">
        <v>1</v>
      </c>
      <c r="E285" s="35"/>
      <c r="F285" s="36"/>
      <c r="G285" s="37"/>
      <c r="H285" s="22"/>
      <c r="I285" s="28"/>
      <c r="J285" s="28"/>
      <c r="K285" s="28"/>
      <c r="L285" s="28"/>
      <c r="M285" s="30"/>
    </row>
    <row r="286" spans="1:14" ht="18" x14ac:dyDescent="0.3">
      <c r="A286" s="196" t="s">
        <v>1246</v>
      </c>
      <c r="B286" s="197"/>
      <c r="C286" s="197"/>
      <c r="D286" s="197"/>
      <c r="E286" s="197"/>
      <c r="F286" s="198"/>
      <c r="G286" s="197"/>
      <c r="H286" s="22"/>
      <c r="I286" s="28"/>
      <c r="J286" s="28"/>
      <c r="K286" s="28"/>
      <c r="L286" s="28"/>
      <c r="M286" s="30"/>
    </row>
    <row r="287" spans="1:14" ht="18" x14ac:dyDescent="0.3">
      <c r="A287" s="196" t="s">
        <v>1046</v>
      </c>
      <c r="B287" s="197"/>
      <c r="C287" s="197"/>
      <c r="D287" s="197"/>
      <c r="E287" s="197"/>
      <c r="F287" s="198"/>
      <c r="G287" s="197"/>
      <c r="H287" s="22"/>
      <c r="I287" s="28"/>
      <c r="J287" s="28"/>
      <c r="K287" s="28"/>
      <c r="L287" s="28"/>
      <c r="M287" s="30"/>
    </row>
    <row r="288" spans="1:14" x14ac:dyDescent="0.3">
      <c r="A288" s="186" t="s">
        <v>313</v>
      </c>
      <c r="B288" s="39" t="s">
        <v>1247</v>
      </c>
      <c r="C288" s="66">
        <f>ROW(B38)</f>
        <v>38</v>
      </c>
      <c r="D288" s="60"/>
      <c r="E288" s="60"/>
      <c r="F288" s="60"/>
      <c r="G288" s="60"/>
      <c r="H288" s="22"/>
      <c r="I288" s="39"/>
      <c r="J288" s="66"/>
      <c r="L288" s="60"/>
      <c r="M288" s="60"/>
      <c r="N288" s="60"/>
    </row>
    <row r="289" spans="1:14" x14ac:dyDescent="0.3">
      <c r="A289" s="186" t="s">
        <v>314</v>
      </c>
      <c r="B289" s="39" t="s">
        <v>1248</v>
      </c>
      <c r="C289" s="66">
        <f>ROW(B39)</f>
        <v>39</v>
      </c>
      <c r="D289" s="186"/>
      <c r="E289" s="60"/>
      <c r="F289" s="60"/>
      <c r="G289" s="143"/>
      <c r="H289" s="22"/>
      <c r="I289" s="39"/>
      <c r="J289" s="66"/>
      <c r="L289" s="60"/>
      <c r="M289" s="60"/>
    </row>
    <row r="290" spans="1:14" ht="28.8" x14ac:dyDescent="0.3">
      <c r="A290" s="186" t="s">
        <v>315</v>
      </c>
      <c r="B290" s="39" t="s">
        <v>1249</v>
      </c>
      <c r="C290" s="177" t="s">
        <v>1250</v>
      </c>
      <c r="D290" s="186"/>
      <c r="E290" s="186"/>
      <c r="F290" s="186"/>
      <c r="G290" s="67"/>
      <c r="H290" s="22"/>
      <c r="I290" s="39"/>
      <c r="J290" s="66"/>
      <c r="K290" s="66"/>
      <c r="L290" s="67"/>
      <c r="M290" s="60"/>
      <c r="N290" s="67"/>
    </row>
    <row r="291" spans="1:14" x14ac:dyDescent="0.3">
      <c r="A291" s="186" t="s">
        <v>316</v>
      </c>
      <c r="B291" s="39" t="s">
        <v>1251</v>
      </c>
      <c r="C291" s="66" t="str">
        <f ca="1">IF(ISREF(INDIRECT("'B1. HTT Mortgage Assets'!A1")),ROW('B1. HTT Mortgage Assets'!B43)&amp;" for Mortgage Assets","")</f>
        <v>43 for Mortgage Assets</v>
      </c>
      <c r="D291" s="66" t="str">
        <f ca="1">IF(ISREF(INDIRECT("'B2. HTT Public Sector Assets'!A1")),ROW(#REF!)&amp; " for Public Sector Assets","")</f>
        <v/>
      </c>
      <c r="E291" s="67"/>
      <c r="F291" s="60"/>
      <c r="G291" s="143"/>
      <c r="H291" s="22"/>
      <c r="I291" s="39"/>
      <c r="J291" s="66"/>
    </row>
    <row r="292" spans="1:14" x14ac:dyDescent="0.3">
      <c r="A292" s="186" t="s">
        <v>317</v>
      </c>
      <c r="B292" s="39" t="s">
        <v>1252</v>
      </c>
      <c r="C292" s="66">
        <f>ROW(B52)</f>
        <v>52</v>
      </c>
      <c r="D292" s="186"/>
      <c r="E292" s="186"/>
      <c r="F292" s="186"/>
      <c r="G292" s="67"/>
      <c r="H292" s="22"/>
      <c r="I292" s="39"/>
      <c r="J292" s="65"/>
      <c r="K292" s="66"/>
      <c r="L292" s="67"/>
      <c r="N292" s="67"/>
    </row>
    <row r="293" spans="1:14" x14ac:dyDescent="0.3">
      <c r="A293" s="186" t="s">
        <v>318</v>
      </c>
      <c r="B293" s="39" t="s">
        <v>1253</v>
      </c>
      <c r="C293" s="199" t="str">
        <f ca="1">IF(ISREF(INDIRECT("'B1. HTT Mortgage Assets'!A1")),ROW('B1. HTT Mortgage Assets'!B186)&amp;" for Residential Mortgage Assets","")</f>
        <v>186 for Residential Mortgage Assets</v>
      </c>
      <c r="D293" s="66" t="str">
        <f ca="1">IF(ISREF(INDIRECT("'B1. HTT Mortgage Assets'!A1")),ROW('B1. HTT Mortgage Assets'!B424 )&amp; " for Commercial Mortgage Assets","")</f>
        <v>424 for Commercial Mortgage Assets</v>
      </c>
      <c r="E293" s="67"/>
      <c r="F293" s="66" t="str">
        <f ca="1">IF(ISREF(INDIRECT("'B2. HTT Public Sector Assets'!A1")),ROW(#REF!)&amp; " for Public Sector Assets","")</f>
        <v/>
      </c>
      <c r="G293" s="66" t="str">
        <f ca="1">IF(ISREF(INDIRECT("'B3. HTT Shipping Assets'!A1")),ROW(#REF!)&amp; " for Shipping Assets","")</f>
        <v/>
      </c>
      <c r="H293" s="22"/>
      <c r="I293" s="39"/>
      <c r="M293" s="67"/>
    </row>
    <row r="294" spans="1:14" x14ac:dyDescent="0.3">
      <c r="A294" s="186" t="s">
        <v>319</v>
      </c>
      <c r="B294" s="39" t="s">
        <v>1254</v>
      </c>
      <c r="C294" s="199" t="s">
        <v>1340</v>
      </c>
      <c r="D294" s="186"/>
      <c r="E294" s="186"/>
      <c r="F294" s="186"/>
      <c r="G294" s="143"/>
      <c r="H294" s="22"/>
      <c r="I294" s="39"/>
      <c r="J294" s="66"/>
      <c r="M294" s="67"/>
    </row>
    <row r="295" spans="1:14" x14ac:dyDescent="0.3">
      <c r="A295" s="186" t="s">
        <v>320</v>
      </c>
      <c r="B295" s="39" t="s">
        <v>1255</v>
      </c>
      <c r="C295" s="66" t="str">
        <f ca="1">IF(ISREF(INDIRECT("'B1. HTT Mortgage Assets'!A1")),ROW('B1. HTT Mortgage Assets'!B149)&amp;" for Mortgage Assets","")</f>
        <v>149 for Mortgage Assets</v>
      </c>
      <c r="D295" s="66" t="str">
        <f ca="1">IF(ISREF(INDIRECT("'B2. HTT Public Sector Assets'!A1")),ROW(#REF!)&amp;" for Public Sector Assets","")</f>
        <v/>
      </c>
      <c r="E295" s="186"/>
      <c r="F295" s="66" t="str">
        <f ca="1">IF(ISREF(INDIRECT("'B3. HTT Shipping Assets'!A1")),ROW(#REF!)&amp;" for Shipping Assets","")</f>
        <v/>
      </c>
      <c r="G295" s="143"/>
      <c r="H295" s="22"/>
      <c r="I295" s="39"/>
      <c r="J295" s="66"/>
      <c r="L295" s="67"/>
      <c r="M295" s="67"/>
    </row>
    <row r="296" spans="1:14" x14ac:dyDescent="0.3">
      <c r="A296" s="186" t="s">
        <v>321</v>
      </c>
      <c r="B296" s="39" t="s">
        <v>1256</v>
      </c>
      <c r="C296" s="66">
        <f>ROW(B111)</f>
        <v>111</v>
      </c>
      <c r="D296" s="186"/>
      <c r="E296" s="186"/>
      <c r="F296" s="67"/>
      <c r="G296" s="143"/>
      <c r="H296" s="22"/>
      <c r="I296" s="39"/>
      <c r="J296" s="66"/>
      <c r="L296" s="67"/>
      <c r="M296" s="67"/>
    </row>
    <row r="297" spans="1:14" x14ac:dyDescent="0.3">
      <c r="A297" s="186" t="s">
        <v>322</v>
      </c>
      <c r="B297" s="39" t="s">
        <v>1257</v>
      </c>
      <c r="C297" s="66">
        <f>ROW(B163)</f>
        <v>163</v>
      </c>
      <c r="D297" s="186"/>
      <c r="E297" s="67"/>
      <c r="F297" s="67"/>
      <c r="G297" s="143"/>
      <c r="H297" s="22"/>
      <c r="J297" s="66"/>
      <c r="L297" s="67"/>
    </row>
    <row r="298" spans="1:14" x14ac:dyDescent="0.3">
      <c r="A298" s="186" t="s">
        <v>323</v>
      </c>
      <c r="B298" s="39" t="s">
        <v>1258</v>
      </c>
      <c r="C298" s="66">
        <f>ROW(B137)</f>
        <v>137</v>
      </c>
      <c r="D298" s="186"/>
      <c r="E298" s="67"/>
      <c r="F298" s="67"/>
      <c r="G298" s="143"/>
      <c r="H298" s="22"/>
      <c r="I298" s="39"/>
      <c r="J298" s="66"/>
      <c r="L298" s="67"/>
    </row>
    <row r="299" spans="1:14" x14ac:dyDescent="0.3">
      <c r="A299" s="186" t="s">
        <v>324</v>
      </c>
      <c r="B299" s="39" t="s">
        <v>1259</v>
      </c>
      <c r="C299" s="177" t="s">
        <v>1292</v>
      </c>
      <c r="D299" s="186"/>
      <c r="E299" s="67"/>
      <c r="F299" s="186"/>
      <c r="G299" s="143"/>
      <c r="H299" s="22"/>
      <c r="I299" s="39"/>
      <c r="J299" s="186" t="s">
        <v>1267</v>
      </c>
      <c r="L299" s="67"/>
    </row>
    <row r="300" spans="1:14" x14ac:dyDescent="0.3">
      <c r="A300" s="186" t="s">
        <v>325</v>
      </c>
      <c r="B300" s="39" t="s">
        <v>1260</v>
      </c>
      <c r="C300" s="66" t="s">
        <v>1270</v>
      </c>
      <c r="D300" s="66" t="s">
        <v>1269</v>
      </c>
      <c r="E300" s="67"/>
      <c r="F300" s="186"/>
      <c r="G300" s="143"/>
      <c r="H300" s="22"/>
      <c r="I300" s="39"/>
      <c r="J300" s="186" t="s">
        <v>1268</v>
      </c>
      <c r="K300" s="66"/>
      <c r="L300" s="67"/>
    </row>
    <row r="301" spans="1:14" outlineLevel="1" x14ac:dyDescent="0.3">
      <c r="A301" s="186" t="s">
        <v>1333</v>
      </c>
      <c r="B301" s="39" t="s">
        <v>1261</v>
      </c>
      <c r="C301" s="66" t="s">
        <v>1271</v>
      </c>
      <c r="D301" s="186"/>
      <c r="E301" s="186"/>
      <c r="F301" s="186"/>
      <c r="G301" s="143"/>
      <c r="H301" s="22"/>
      <c r="I301" s="39"/>
      <c r="J301" s="186" t="s">
        <v>1292</v>
      </c>
      <c r="K301" s="66"/>
      <c r="L301" s="67"/>
    </row>
    <row r="302" spans="1:14" outlineLevel="1" x14ac:dyDescent="0.3">
      <c r="A302" s="186" t="s">
        <v>1334</v>
      </c>
      <c r="B302" s="39" t="s">
        <v>1265</v>
      </c>
      <c r="C302" s="66" t="str">
        <f>ROW('C. HTT Harmonised Glossary'!B18)&amp;" for Harmonised Glossary"</f>
        <v>18 for Harmonised Glossary</v>
      </c>
      <c r="D302" s="186"/>
      <c r="E302" s="186"/>
      <c r="F302" s="186"/>
      <c r="G302" s="143"/>
      <c r="H302" s="22"/>
      <c r="I302" s="39"/>
      <c r="J302" s="186" t="s">
        <v>887</v>
      </c>
      <c r="K302" s="66"/>
      <c r="L302" s="67"/>
    </row>
    <row r="303" spans="1:14" outlineLevel="1" x14ac:dyDescent="0.3">
      <c r="A303" s="186" t="s">
        <v>1335</v>
      </c>
      <c r="B303" s="39" t="s">
        <v>1262</v>
      </c>
      <c r="C303" s="66">
        <f>ROW(B65)</f>
        <v>65</v>
      </c>
      <c r="D303" s="186"/>
      <c r="E303" s="186"/>
      <c r="F303" s="186"/>
      <c r="G303" s="143"/>
      <c r="H303" s="22"/>
      <c r="I303" s="39"/>
      <c r="J303" s="66"/>
      <c r="K303" s="66"/>
      <c r="L303" s="67"/>
    </row>
    <row r="304" spans="1:14" outlineLevel="1" x14ac:dyDescent="0.3">
      <c r="A304" s="186" t="s">
        <v>1336</v>
      </c>
      <c r="B304" s="39" t="s">
        <v>1263</v>
      </c>
      <c r="C304" s="66">
        <f>ROW(B88)</f>
        <v>88</v>
      </c>
      <c r="D304" s="186"/>
      <c r="E304" s="186"/>
      <c r="F304" s="186"/>
      <c r="G304" s="143"/>
      <c r="H304" s="22"/>
      <c r="I304" s="39"/>
      <c r="J304" s="66"/>
      <c r="K304" s="66"/>
      <c r="L304" s="67"/>
    </row>
    <row r="305" spans="1:14" outlineLevel="1" x14ac:dyDescent="0.3">
      <c r="A305" s="186" t="s">
        <v>1337</v>
      </c>
      <c r="B305" s="39" t="s">
        <v>1264</v>
      </c>
      <c r="C305" s="66" t="s">
        <v>1294</v>
      </c>
      <c r="D305" s="186"/>
      <c r="E305" s="67"/>
      <c r="F305" s="186"/>
      <c r="G305" s="143"/>
      <c r="H305" s="22"/>
      <c r="I305" s="39"/>
      <c r="J305" s="66"/>
      <c r="K305" s="66"/>
      <c r="L305" s="67"/>
      <c r="N305" s="53"/>
    </row>
    <row r="306" spans="1:14" outlineLevel="1" x14ac:dyDescent="0.3">
      <c r="A306" s="186" t="s">
        <v>1338</v>
      </c>
      <c r="B306" s="39" t="s">
        <v>1266</v>
      </c>
      <c r="C306" s="66">
        <v>44</v>
      </c>
      <c r="D306" s="186"/>
      <c r="E306" s="67"/>
      <c r="F306" s="186"/>
      <c r="G306" s="143"/>
      <c r="H306" s="22"/>
      <c r="I306" s="39"/>
      <c r="J306" s="66"/>
      <c r="K306" s="66"/>
      <c r="L306" s="67"/>
      <c r="N306" s="53"/>
    </row>
    <row r="307" spans="1:14" outlineLevel="1" x14ac:dyDescent="0.3">
      <c r="A307" s="186" t="s">
        <v>1339</v>
      </c>
      <c r="B307" s="39" t="s">
        <v>1293</v>
      </c>
      <c r="C307" s="66" t="str">
        <f ca="1">IF(ISREF(INDIRECT("'B1. HTT Mortgage Assets'!A1")),ROW('B1. HTT Mortgage Assets'!B179)&amp; " for Mortgage Assets","")</f>
        <v>179 for Mortgage Assets</v>
      </c>
      <c r="D307" s="66" t="str">
        <f ca="1">IF(ISREF(INDIRECT("'B2. HTT Public Sector Assets'!A1")),ROW(#REF!)&amp; " for Public Sector Assets","")</f>
        <v/>
      </c>
      <c r="E307" s="67"/>
      <c r="F307" s="66" t="str">
        <f ca="1">IF(ISREF(INDIRECT("'B3. HTT Shipping Assets'!A1")),ROW(#REF!)&amp; " for Shipping Assets","")</f>
        <v/>
      </c>
      <c r="G307" s="143"/>
      <c r="H307" s="22"/>
      <c r="I307" s="39"/>
      <c r="J307" s="66"/>
      <c r="K307" s="66"/>
      <c r="L307" s="67"/>
      <c r="N307" s="53"/>
    </row>
    <row r="308" spans="1:14" outlineLevel="1" x14ac:dyDescent="0.3">
      <c r="A308" s="24" t="s">
        <v>326</v>
      </c>
      <c r="B308" s="39"/>
      <c r="E308" s="67"/>
      <c r="H308" s="22"/>
      <c r="I308" s="39"/>
      <c r="J308" s="66"/>
      <c r="K308" s="66"/>
      <c r="L308" s="67"/>
      <c r="N308" s="53"/>
    </row>
    <row r="309" spans="1:14" outlineLevel="1" x14ac:dyDescent="0.3">
      <c r="A309" s="186" t="s">
        <v>327</v>
      </c>
      <c r="E309" s="67"/>
      <c r="H309" s="22"/>
      <c r="I309" s="39"/>
      <c r="J309" s="66"/>
      <c r="K309" s="66"/>
      <c r="L309" s="67"/>
      <c r="N309" s="53"/>
    </row>
    <row r="310" spans="1:14" outlineLevel="1" x14ac:dyDescent="0.3">
      <c r="A310" s="186" t="s">
        <v>328</v>
      </c>
      <c r="H310" s="22"/>
      <c r="N310" s="53"/>
    </row>
    <row r="311" spans="1:14" ht="36" x14ac:dyDescent="0.3">
      <c r="A311" s="36"/>
      <c r="B311" s="35" t="s">
        <v>25</v>
      </c>
      <c r="C311" s="36"/>
      <c r="D311" s="36"/>
      <c r="E311" s="36"/>
      <c r="F311" s="36"/>
      <c r="G311" s="37"/>
      <c r="H311" s="22"/>
      <c r="I311" s="28"/>
      <c r="J311" s="30"/>
      <c r="K311" s="30"/>
      <c r="L311" s="30"/>
      <c r="M311" s="30"/>
      <c r="N311" s="53"/>
    </row>
    <row r="312" spans="1:14" x14ac:dyDescent="0.3">
      <c r="A312" s="186" t="s">
        <v>5</v>
      </c>
      <c r="B312" s="47" t="s">
        <v>1272</v>
      </c>
      <c r="C312" s="186" t="s">
        <v>764</v>
      </c>
      <c r="H312" s="22"/>
      <c r="I312" s="47"/>
      <c r="J312" s="66"/>
      <c r="N312" s="53"/>
    </row>
    <row r="313" spans="1:14" outlineLevel="1" x14ac:dyDescent="0.3">
      <c r="A313" s="186" t="s">
        <v>1331</v>
      </c>
      <c r="B313" s="47" t="s">
        <v>1273</v>
      </c>
      <c r="C313" s="186" t="s">
        <v>764</v>
      </c>
      <c r="H313" s="22"/>
      <c r="I313" s="47"/>
      <c r="J313" s="66"/>
      <c r="N313" s="53"/>
    </row>
    <row r="314" spans="1:14" outlineLevel="1" x14ac:dyDescent="0.3">
      <c r="A314" s="186" t="s">
        <v>1332</v>
      </c>
      <c r="B314" s="47" t="s">
        <v>1274</v>
      </c>
      <c r="C314" s="186" t="s">
        <v>764</v>
      </c>
      <c r="H314" s="22"/>
      <c r="I314" s="47"/>
      <c r="J314" s="66"/>
      <c r="N314" s="53"/>
    </row>
    <row r="315" spans="1:14" outlineLevel="1" x14ac:dyDescent="0.3">
      <c r="A315" s="24" t="s">
        <v>329</v>
      </c>
      <c r="B315" s="47"/>
      <c r="C315" s="66"/>
      <c r="H315" s="22"/>
      <c r="I315" s="47"/>
      <c r="J315" s="66"/>
      <c r="N315" s="53"/>
    </row>
    <row r="316" spans="1:14" outlineLevel="1" x14ac:dyDescent="0.3">
      <c r="A316" s="186" t="s">
        <v>330</v>
      </c>
      <c r="B316" s="47"/>
      <c r="C316" s="66"/>
      <c r="H316" s="22"/>
      <c r="I316" s="47"/>
      <c r="J316" s="66"/>
      <c r="N316" s="53"/>
    </row>
    <row r="317" spans="1:14" outlineLevel="1" x14ac:dyDescent="0.3">
      <c r="A317" s="186" t="s">
        <v>331</v>
      </c>
      <c r="B317" s="47"/>
      <c r="C317" s="66"/>
      <c r="H317" s="22"/>
      <c r="I317" s="47"/>
      <c r="J317" s="66"/>
      <c r="N317" s="53"/>
    </row>
    <row r="318" spans="1:14" outlineLevel="1" x14ac:dyDescent="0.3">
      <c r="A318" s="186" t="s">
        <v>332</v>
      </c>
      <c r="B318" s="47"/>
      <c r="C318" s="66"/>
      <c r="H318" s="22"/>
      <c r="I318" s="47"/>
      <c r="J318" s="66"/>
      <c r="N318" s="53"/>
    </row>
    <row r="319" spans="1:14" ht="18" x14ac:dyDescent="0.3">
      <c r="A319" s="36"/>
      <c r="B319" s="35" t="s">
        <v>26</v>
      </c>
      <c r="C319" s="36"/>
      <c r="D319" s="36"/>
      <c r="E319" s="36"/>
      <c r="F319" s="36"/>
      <c r="G319" s="37"/>
      <c r="H319" s="22"/>
      <c r="I319" s="28"/>
      <c r="J319" s="30"/>
      <c r="K319" s="30"/>
      <c r="L319" s="30"/>
      <c r="M319" s="30"/>
      <c r="N319" s="53"/>
    </row>
    <row r="320" spans="1:14" ht="15" customHeight="1" outlineLevel="1" x14ac:dyDescent="0.3">
      <c r="A320" s="43"/>
      <c r="B320" s="44" t="s">
        <v>333</v>
      </c>
      <c r="C320" s="43"/>
      <c r="D320" s="43"/>
      <c r="E320" s="45"/>
      <c r="F320" s="46"/>
      <c r="G320" s="46"/>
      <c r="H320" s="22"/>
      <c r="L320" s="22"/>
      <c r="M320" s="22"/>
      <c r="N320" s="53"/>
    </row>
    <row r="321" spans="1:14" outlineLevel="1" x14ac:dyDescent="0.3">
      <c r="A321" s="24" t="s">
        <v>334</v>
      </c>
      <c r="B321" s="39" t="s">
        <v>335</v>
      </c>
      <c r="C321" s="39"/>
      <c r="H321" s="22"/>
      <c r="I321" s="53"/>
      <c r="J321" s="53"/>
      <c r="K321" s="53"/>
      <c r="L321" s="53"/>
      <c r="M321" s="53"/>
      <c r="N321" s="53"/>
    </row>
    <row r="322" spans="1:14" outlineLevel="1" x14ac:dyDescent="0.3">
      <c r="A322" s="24" t="s">
        <v>336</v>
      </c>
      <c r="B322" s="39" t="s">
        <v>337</v>
      </c>
      <c r="C322" s="39"/>
      <c r="H322" s="22"/>
      <c r="I322" s="53"/>
      <c r="J322" s="53"/>
      <c r="K322" s="53"/>
      <c r="L322" s="53"/>
      <c r="M322" s="53"/>
      <c r="N322" s="53"/>
    </row>
    <row r="323" spans="1:14" outlineLevel="1" x14ac:dyDescent="0.3">
      <c r="A323" s="24" t="s">
        <v>338</v>
      </c>
      <c r="B323" s="39" t="s">
        <v>339</v>
      </c>
      <c r="C323" s="39"/>
      <c r="H323" s="22"/>
      <c r="I323" s="53"/>
      <c r="J323" s="53"/>
      <c r="K323" s="53"/>
      <c r="L323" s="53"/>
      <c r="M323" s="53"/>
      <c r="N323" s="53"/>
    </row>
    <row r="324" spans="1:14" outlineLevel="1" x14ac:dyDescent="0.3">
      <c r="A324" s="24" t="s">
        <v>340</v>
      </c>
      <c r="B324" s="39" t="s">
        <v>341</v>
      </c>
      <c r="H324" s="22"/>
      <c r="I324" s="53"/>
      <c r="J324" s="53"/>
      <c r="K324" s="53"/>
      <c r="L324" s="53"/>
      <c r="M324" s="53"/>
      <c r="N324" s="53"/>
    </row>
    <row r="325" spans="1:14" outlineLevel="1" x14ac:dyDescent="0.3">
      <c r="A325" s="24" t="s">
        <v>342</v>
      </c>
      <c r="B325" s="39" t="s">
        <v>343</v>
      </c>
      <c r="H325" s="22"/>
      <c r="I325" s="53"/>
      <c r="J325" s="53"/>
      <c r="K325" s="53"/>
      <c r="L325" s="53"/>
      <c r="M325" s="53"/>
      <c r="N325" s="53"/>
    </row>
    <row r="326" spans="1:14" outlineLevel="1" x14ac:dyDescent="0.3">
      <c r="A326" s="24" t="s">
        <v>344</v>
      </c>
      <c r="B326" s="39" t="s">
        <v>345</v>
      </c>
      <c r="H326" s="22"/>
      <c r="I326" s="53"/>
      <c r="J326" s="53"/>
      <c r="K326" s="53"/>
      <c r="L326" s="53"/>
      <c r="M326" s="53"/>
      <c r="N326" s="53"/>
    </row>
    <row r="327" spans="1:14" outlineLevel="1" x14ac:dyDescent="0.3">
      <c r="A327" s="24" t="s">
        <v>346</v>
      </c>
      <c r="B327" s="39" t="s">
        <v>347</v>
      </c>
      <c r="H327" s="22"/>
      <c r="I327" s="53"/>
      <c r="J327" s="53"/>
      <c r="K327" s="53"/>
      <c r="L327" s="53"/>
      <c r="M327" s="53"/>
      <c r="N327" s="53"/>
    </row>
    <row r="328" spans="1:14" outlineLevel="1" x14ac:dyDescent="0.3">
      <c r="A328" s="24" t="s">
        <v>348</v>
      </c>
      <c r="B328" s="39" t="s">
        <v>349</v>
      </c>
      <c r="H328" s="22"/>
      <c r="I328" s="53"/>
      <c r="J328" s="53"/>
      <c r="K328" s="53"/>
      <c r="L328" s="53"/>
      <c r="M328" s="53"/>
      <c r="N328" s="53"/>
    </row>
    <row r="329" spans="1:14" outlineLevel="1" x14ac:dyDescent="0.3">
      <c r="A329" s="24" t="s">
        <v>350</v>
      </c>
      <c r="B329" s="39" t="s">
        <v>351</v>
      </c>
      <c r="H329" s="22"/>
      <c r="I329" s="53"/>
      <c r="J329" s="53"/>
      <c r="K329" s="53"/>
      <c r="L329" s="53"/>
      <c r="M329" s="53"/>
      <c r="N329" s="53"/>
    </row>
    <row r="330" spans="1:14" ht="28.8" outlineLevel="1" x14ac:dyDescent="0.3">
      <c r="A330" s="24" t="s">
        <v>352</v>
      </c>
      <c r="B330" s="146" t="s">
        <v>1357</v>
      </c>
      <c r="C330" s="160" t="s">
        <v>1358</v>
      </c>
      <c r="H330" s="22"/>
      <c r="I330" s="53"/>
      <c r="J330" s="53"/>
      <c r="K330" s="53"/>
      <c r="L330" s="53"/>
      <c r="M330" s="53"/>
      <c r="N330" s="53"/>
    </row>
    <row r="331" spans="1:14" ht="28.8" outlineLevel="1" x14ac:dyDescent="0.3">
      <c r="A331" s="24" t="s">
        <v>354</v>
      </c>
      <c r="B331" s="146" t="s">
        <v>1359</v>
      </c>
      <c r="C331" s="160" t="s">
        <v>1358</v>
      </c>
      <c r="H331" s="22"/>
      <c r="I331" s="53"/>
      <c r="J331" s="53"/>
      <c r="K331" s="53"/>
      <c r="L331" s="53"/>
      <c r="M331" s="53"/>
      <c r="N331" s="53"/>
    </row>
    <row r="332" spans="1:14" outlineLevel="1" x14ac:dyDescent="0.3">
      <c r="A332" s="24" t="s">
        <v>355</v>
      </c>
      <c r="B332" s="52" t="s">
        <v>353</v>
      </c>
      <c r="H332" s="22"/>
      <c r="I332" s="53"/>
      <c r="J332" s="53"/>
      <c r="K332" s="53"/>
      <c r="L332" s="53"/>
      <c r="M332" s="53"/>
      <c r="N332" s="53"/>
    </row>
    <row r="333" spans="1:14" outlineLevel="1" x14ac:dyDescent="0.3">
      <c r="A333" s="24" t="s">
        <v>356</v>
      </c>
      <c r="B333" s="52" t="s">
        <v>353</v>
      </c>
      <c r="H333" s="22"/>
      <c r="I333" s="53"/>
      <c r="J333" s="53"/>
      <c r="K333" s="53"/>
      <c r="L333" s="53"/>
      <c r="M333" s="53"/>
      <c r="N333" s="53"/>
    </row>
    <row r="334" spans="1:14" outlineLevel="1" x14ac:dyDescent="0.3">
      <c r="A334" s="24" t="s">
        <v>357</v>
      </c>
      <c r="B334" s="52" t="s">
        <v>353</v>
      </c>
      <c r="H334" s="22"/>
      <c r="I334" s="53"/>
      <c r="J334" s="53"/>
      <c r="K334" s="53"/>
      <c r="L334" s="53"/>
      <c r="M334" s="53"/>
      <c r="N334" s="53"/>
    </row>
    <row r="335" spans="1:14" outlineLevel="1" x14ac:dyDescent="0.3">
      <c r="A335" s="24" t="s">
        <v>358</v>
      </c>
      <c r="B335" s="52" t="s">
        <v>353</v>
      </c>
      <c r="H335" s="22"/>
      <c r="I335" s="53"/>
      <c r="J335" s="53"/>
      <c r="K335" s="53"/>
      <c r="L335" s="53"/>
      <c r="M335" s="53"/>
      <c r="N335" s="53"/>
    </row>
    <row r="336" spans="1:14" outlineLevel="1" x14ac:dyDescent="0.3">
      <c r="A336" s="24" t="s">
        <v>359</v>
      </c>
      <c r="B336" s="52" t="s">
        <v>353</v>
      </c>
      <c r="H336" s="22"/>
      <c r="I336" s="53"/>
      <c r="J336" s="53"/>
      <c r="K336" s="53"/>
      <c r="L336" s="53"/>
      <c r="M336" s="53"/>
      <c r="N336" s="53"/>
    </row>
    <row r="337" spans="1:14" outlineLevel="1" x14ac:dyDescent="0.3">
      <c r="A337" s="24" t="s">
        <v>360</v>
      </c>
      <c r="B337" s="52" t="s">
        <v>353</v>
      </c>
      <c r="H337" s="22"/>
      <c r="I337" s="53"/>
      <c r="J337" s="53"/>
      <c r="K337" s="53"/>
      <c r="L337" s="53"/>
      <c r="M337" s="53"/>
      <c r="N337" s="53"/>
    </row>
    <row r="338" spans="1:14" outlineLevel="1" x14ac:dyDescent="0.3">
      <c r="A338" s="24" t="s">
        <v>361</v>
      </c>
      <c r="B338" s="52" t="s">
        <v>353</v>
      </c>
      <c r="H338" s="22"/>
      <c r="I338" s="53"/>
      <c r="J338" s="53"/>
      <c r="K338" s="53"/>
      <c r="L338" s="53"/>
      <c r="M338" s="53"/>
      <c r="N338" s="53"/>
    </row>
    <row r="339" spans="1:14" outlineLevel="1" x14ac:dyDescent="0.3">
      <c r="A339" s="24" t="s">
        <v>362</v>
      </c>
      <c r="B339" s="52" t="s">
        <v>353</v>
      </c>
      <c r="H339" s="22"/>
      <c r="I339" s="53"/>
      <c r="J339" s="53"/>
      <c r="K339" s="53"/>
      <c r="L339" s="53"/>
      <c r="M339" s="53"/>
      <c r="N339" s="53"/>
    </row>
    <row r="340" spans="1:14" outlineLevel="1" x14ac:dyDescent="0.3">
      <c r="A340" s="24" t="s">
        <v>363</v>
      </c>
      <c r="B340" s="52" t="s">
        <v>353</v>
      </c>
      <c r="H340" s="22"/>
      <c r="I340" s="53"/>
      <c r="J340" s="53"/>
      <c r="K340" s="53"/>
      <c r="L340" s="53"/>
      <c r="M340" s="53"/>
      <c r="N340" s="53"/>
    </row>
    <row r="341" spans="1:14" outlineLevel="1" x14ac:dyDescent="0.3">
      <c r="A341" s="24" t="s">
        <v>364</v>
      </c>
      <c r="B341" s="52" t="s">
        <v>353</v>
      </c>
      <c r="H341" s="22"/>
      <c r="I341" s="53"/>
      <c r="J341" s="53"/>
      <c r="K341" s="53"/>
      <c r="L341" s="53"/>
      <c r="M341" s="53"/>
      <c r="N341" s="53"/>
    </row>
    <row r="342" spans="1:14" outlineLevel="1" x14ac:dyDescent="0.3">
      <c r="A342" s="24" t="s">
        <v>365</v>
      </c>
      <c r="B342" s="52" t="s">
        <v>353</v>
      </c>
      <c r="H342" s="22"/>
      <c r="I342" s="53"/>
      <c r="J342" s="53"/>
      <c r="K342" s="53"/>
      <c r="L342" s="53"/>
      <c r="M342" s="53"/>
      <c r="N342" s="53"/>
    </row>
    <row r="343" spans="1:14" outlineLevel="1" x14ac:dyDescent="0.3">
      <c r="A343" s="24" t="s">
        <v>366</v>
      </c>
      <c r="B343" s="52" t="s">
        <v>353</v>
      </c>
      <c r="H343" s="22"/>
      <c r="I343" s="53"/>
      <c r="J343" s="53"/>
      <c r="K343" s="53"/>
      <c r="L343" s="53"/>
      <c r="M343" s="53"/>
      <c r="N343" s="53"/>
    </row>
    <row r="344" spans="1:14" outlineLevel="1" x14ac:dyDescent="0.3">
      <c r="A344" s="24" t="s">
        <v>367</v>
      </c>
      <c r="B344" s="52" t="s">
        <v>353</v>
      </c>
      <c r="H344" s="22"/>
      <c r="I344" s="53"/>
      <c r="J344" s="53"/>
      <c r="K344" s="53"/>
      <c r="L344" s="53"/>
      <c r="M344" s="53"/>
      <c r="N344" s="53"/>
    </row>
    <row r="345" spans="1:14" outlineLevel="1" x14ac:dyDescent="0.3">
      <c r="A345" s="24" t="s">
        <v>368</v>
      </c>
      <c r="B345" s="52" t="s">
        <v>353</v>
      </c>
      <c r="H345" s="22"/>
      <c r="I345" s="53"/>
      <c r="J345" s="53"/>
      <c r="K345" s="53"/>
      <c r="L345" s="53"/>
      <c r="M345" s="53"/>
      <c r="N345" s="53"/>
    </row>
    <row r="346" spans="1:14" outlineLevel="1" x14ac:dyDescent="0.3">
      <c r="A346" s="24" t="s">
        <v>369</v>
      </c>
      <c r="B346" s="52" t="s">
        <v>353</v>
      </c>
      <c r="H346" s="22"/>
      <c r="I346" s="53"/>
      <c r="J346" s="53"/>
      <c r="K346" s="53"/>
      <c r="L346" s="53"/>
      <c r="M346" s="53"/>
      <c r="N346" s="53"/>
    </row>
    <row r="347" spans="1:14" outlineLevel="1" x14ac:dyDescent="0.3">
      <c r="A347" s="24" t="s">
        <v>370</v>
      </c>
      <c r="B347" s="52" t="s">
        <v>353</v>
      </c>
      <c r="H347" s="22"/>
      <c r="I347" s="53"/>
      <c r="J347" s="53"/>
      <c r="K347" s="53"/>
      <c r="L347" s="53"/>
      <c r="M347" s="53"/>
      <c r="N347" s="53"/>
    </row>
    <row r="348" spans="1:14" outlineLevel="1" x14ac:dyDescent="0.3">
      <c r="A348" s="24" t="s">
        <v>371</v>
      </c>
      <c r="B348" s="52" t="s">
        <v>353</v>
      </c>
      <c r="H348" s="22"/>
      <c r="I348" s="53"/>
      <c r="J348" s="53"/>
      <c r="K348" s="53"/>
      <c r="L348" s="53"/>
      <c r="M348" s="53"/>
      <c r="N348" s="53"/>
    </row>
    <row r="349" spans="1:14" outlineLevel="1" x14ac:dyDescent="0.3">
      <c r="A349" s="24" t="s">
        <v>372</v>
      </c>
      <c r="B349" s="52" t="s">
        <v>353</v>
      </c>
      <c r="H349" s="22"/>
      <c r="I349" s="53"/>
      <c r="J349" s="53"/>
      <c r="K349" s="53"/>
      <c r="L349" s="53"/>
      <c r="M349" s="53"/>
      <c r="N349" s="53"/>
    </row>
    <row r="350" spans="1:14" outlineLevel="1" x14ac:dyDescent="0.3">
      <c r="A350" s="24" t="s">
        <v>373</v>
      </c>
      <c r="B350" s="52" t="s">
        <v>353</v>
      </c>
      <c r="H350" s="22"/>
      <c r="I350" s="53"/>
      <c r="J350" s="53"/>
      <c r="K350" s="53"/>
      <c r="L350" s="53"/>
      <c r="M350" s="53"/>
      <c r="N350" s="53"/>
    </row>
    <row r="351" spans="1:14" outlineLevel="1" x14ac:dyDescent="0.3">
      <c r="A351" s="24" t="s">
        <v>374</v>
      </c>
      <c r="B351" s="52" t="s">
        <v>353</v>
      </c>
      <c r="H351" s="22"/>
      <c r="I351" s="53"/>
      <c r="J351" s="53"/>
      <c r="K351" s="53"/>
      <c r="L351" s="53"/>
      <c r="M351" s="53"/>
      <c r="N351" s="53"/>
    </row>
    <row r="352" spans="1:14" outlineLevel="1" x14ac:dyDescent="0.3">
      <c r="A352" s="24" t="s">
        <v>375</v>
      </c>
      <c r="B352" s="52" t="s">
        <v>353</v>
      </c>
      <c r="H352" s="22"/>
      <c r="I352" s="53"/>
      <c r="J352" s="53"/>
      <c r="K352" s="53"/>
      <c r="L352" s="53"/>
      <c r="M352" s="53"/>
      <c r="N352" s="53"/>
    </row>
    <row r="353" spans="1:14" outlineLevel="1" x14ac:dyDescent="0.3">
      <c r="A353" s="24" t="s">
        <v>376</v>
      </c>
      <c r="B353" s="52" t="s">
        <v>353</v>
      </c>
      <c r="H353" s="22"/>
      <c r="I353" s="53"/>
      <c r="J353" s="53"/>
      <c r="K353" s="53"/>
      <c r="L353" s="53"/>
      <c r="M353" s="53"/>
      <c r="N353" s="53"/>
    </row>
    <row r="354" spans="1:14" outlineLevel="1" x14ac:dyDescent="0.3">
      <c r="A354" s="24" t="s">
        <v>377</v>
      </c>
      <c r="B354" s="52" t="s">
        <v>353</v>
      </c>
      <c r="H354" s="22"/>
      <c r="I354" s="53"/>
      <c r="J354" s="53"/>
      <c r="K354" s="53"/>
      <c r="L354" s="53"/>
      <c r="M354" s="53"/>
      <c r="N354" s="53"/>
    </row>
    <row r="355" spans="1:14" outlineLevel="1" x14ac:dyDescent="0.3">
      <c r="A355" s="24" t="s">
        <v>378</v>
      </c>
      <c r="B355" s="52" t="s">
        <v>353</v>
      </c>
      <c r="H355" s="22"/>
      <c r="I355" s="53"/>
      <c r="J355" s="53"/>
      <c r="K355" s="53"/>
      <c r="L355" s="53"/>
      <c r="M355" s="53"/>
      <c r="N355" s="53"/>
    </row>
    <row r="356" spans="1:14" outlineLevel="1" x14ac:dyDescent="0.3">
      <c r="A356" s="24" t="s">
        <v>379</v>
      </c>
      <c r="B356" s="52" t="s">
        <v>353</v>
      </c>
      <c r="H356" s="22"/>
      <c r="I356" s="53"/>
      <c r="J356" s="53"/>
      <c r="K356" s="53"/>
      <c r="L356" s="53"/>
      <c r="M356" s="53"/>
      <c r="N356" s="53"/>
    </row>
    <row r="357" spans="1:14" outlineLevel="1" x14ac:dyDescent="0.3">
      <c r="A357" s="24" t="s">
        <v>380</v>
      </c>
      <c r="B357" s="52" t="s">
        <v>353</v>
      </c>
      <c r="H357" s="22"/>
      <c r="I357" s="53"/>
      <c r="J357" s="53"/>
      <c r="K357" s="53"/>
      <c r="L357" s="53"/>
      <c r="M357" s="53"/>
      <c r="N357" s="53"/>
    </row>
    <row r="358" spans="1:14" outlineLevel="1" x14ac:dyDescent="0.3">
      <c r="A358" s="24" t="s">
        <v>381</v>
      </c>
      <c r="B358" s="52" t="s">
        <v>353</v>
      </c>
      <c r="H358" s="22"/>
      <c r="I358" s="53"/>
      <c r="J358" s="53"/>
      <c r="K358" s="53"/>
      <c r="L358" s="53"/>
      <c r="M358" s="53"/>
      <c r="N358" s="53"/>
    </row>
    <row r="359" spans="1:14" outlineLevel="1" x14ac:dyDescent="0.3">
      <c r="A359" s="24" t="s">
        <v>382</v>
      </c>
      <c r="B359" s="52" t="s">
        <v>353</v>
      </c>
      <c r="H359" s="22"/>
      <c r="I359" s="53"/>
      <c r="J359" s="53"/>
      <c r="K359" s="53"/>
      <c r="L359" s="53"/>
      <c r="M359" s="53"/>
      <c r="N359" s="53"/>
    </row>
    <row r="360" spans="1:14" outlineLevel="1" x14ac:dyDescent="0.3">
      <c r="A360" s="24" t="s">
        <v>383</v>
      </c>
      <c r="B360" s="52" t="s">
        <v>353</v>
      </c>
      <c r="H360" s="22"/>
      <c r="I360" s="53"/>
      <c r="J360" s="53"/>
      <c r="K360" s="53"/>
      <c r="L360" s="53"/>
      <c r="M360" s="53"/>
      <c r="N360" s="53"/>
    </row>
    <row r="361" spans="1:14" outlineLevel="1" x14ac:dyDescent="0.3">
      <c r="A361" s="24" t="s">
        <v>384</v>
      </c>
      <c r="B361" s="52" t="s">
        <v>353</v>
      </c>
      <c r="H361" s="22"/>
      <c r="I361" s="53"/>
      <c r="J361" s="53"/>
      <c r="K361" s="53"/>
      <c r="L361" s="53"/>
      <c r="M361" s="53"/>
      <c r="N361" s="53"/>
    </row>
    <row r="362" spans="1:14" outlineLevel="1" x14ac:dyDescent="0.3">
      <c r="A362" s="24" t="s">
        <v>385</v>
      </c>
      <c r="B362" s="52" t="s">
        <v>353</v>
      </c>
      <c r="H362" s="22"/>
      <c r="I362" s="53"/>
      <c r="J362" s="53"/>
      <c r="K362" s="53"/>
      <c r="L362" s="53"/>
      <c r="M362" s="53"/>
      <c r="N362" s="53"/>
    </row>
    <row r="363" spans="1:14" outlineLevel="1" x14ac:dyDescent="0.3">
      <c r="A363" s="24" t="s">
        <v>386</v>
      </c>
      <c r="B363" s="52" t="s">
        <v>353</v>
      </c>
      <c r="H363" s="22"/>
      <c r="I363" s="53"/>
      <c r="J363" s="53"/>
      <c r="K363" s="53"/>
      <c r="L363" s="53"/>
      <c r="M363" s="53"/>
      <c r="N363" s="53"/>
    </row>
    <row r="364" spans="1:14" outlineLevel="1" x14ac:dyDescent="0.3">
      <c r="A364" s="24" t="s">
        <v>387</v>
      </c>
      <c r="B364" s="52" t="s">
        <v>353</v>
      </c>
      <c r="H364" s="22"/>
      <c r="I364" s="53"/>
      <c r="J364" s="53"/>
      <c r="K364" s="53"/>
      <c r="L364" s="53"/>
      <c r="M364" s="53"/>
      <c r="N364" s="53"/>
    </row>
    <row r="365" spans="1:14" outlineLevel="1" x14ac:dyDescent="0.3">
      <c r="A365" s="24" t="s">
        <v>388</v>
      </c>
      <c r="B365" s="52" t="s">
        <v>353</v>
      </c>
      <c r="H365" s="22"/>
      <c r="I365" s="53"/>
      <c r="J365" s="53"/>
      <c r="K365" s="53"/>
      <c r="L365" s="53"/>
      <c r="M365" s="53"/>
      <c r="N365" s="53"/>
    </row>
    <row r="366" spans="1:14" x14ac:dyDescent="0.3">
      <c r="H366" s="22"/>
      <c r="I366" s="53"/>
      <c r="J366" s="53"/>
      <c r="K366" s="53"/>
      <c r="L366" s="53"/>
      <c r="M366" s="53"/>
      <c r="N366" s="53"/>
    </row>
    <row r="367" spans="1:14" x14ac:dyDescent="0.3">
      <c r="H367" s="22"/>
      <c r="I367" s="53"/>
      <c r="J367" s="53"/>
      <c r="K367" s="53"/>
      <c r="L367" s="53"/>
      <c r="M367" s="53"/>
      <c r="N367" s="53"/>
    </row>
    <row r="368" spans="1:14" x14ac:dyDescent="0.3">
      <c r="H368" s="22"/>
      <c r="I368" s="53"/>
      <c r="J368" s="53"/>
      <c r="K368" s="53"/>
      <c r="L368" s="53"/>
      <c r="M368" s="53"/>
      <c r="N368" s="53"/>
    </row>
    <row r="369" spans="8:8" s="53" customFormat="1" x14ac:dyDescent="0.3">
      <c r="H369" s="22"/>
    </row>
    <row r="370" spans="8:8" s="53" customFormat="1" x14ac:dyDescent="0.3">
      <c r="H370" s="22"/>
    </row>
    <row r="371" spans="8:8" s="53" customFormat="1" x14ac:dyDescent="0.3">
      <c r="H371" s="22"/>
    </row>
    <row r="372" spans="8:8" s="53" customFormat="1" x14ac:dyDescent="0.3">
      <c r="H372" s="22"/>
    </row>
    <row r="373" spans="8:8" s="53" customFormat="1" x14ac:dyDescent="0.3">
      <c r="H373" s="22"/>
    </row>
    <row r="374" spans="8:8" s="53" customFormat="1" x14ac:dyDescent="0.3">
      <c r="H374" s="22"/>
    </row>
    <row r="375" spans="8:8" s="53" customFormat="1" x14ac:dyDescent="0.3">
      <c r="H375" s="22"/>
    </row>
    <row r="376" spans="8:8" s="53" customFormat="1" x14ac:dyDescent="0.3">
      <c r="H376" s="22"/>
    </row>
    <row r="377" spans="8:8" s="53" customFormat="1" x14ac:dyDescent="0.3">
      <c r="H377" s="22"/>
    </row>
    <row r="378" spans="8:8" s="53" customFormat="1" x14ac:dyDescent="0.3">
      <c r="H378" s="22"/>
    </row>
    <row r="379" spans="8:8" s="53" customFormat="1" x14ac:dyDescent="0.3">
      <c r="H379" s="22"/>
    </row>
    <row r="380" spans="8:8" s="53" customFormat="1" x14ac:dyDescent="0.3">
      <c r="H380" s="22"/>
    </row>
    <row r="381" spans="8:8" s="53" customFormat="1" x14ac:dyDescent="0.3">
      <c r="H381" s="22"/>
    </row>
    <row r="382" spans="8:8" s="53" customFormat="1" x14ac:dyDescent="0.3">
      <c r="H382" s="22"/>
    </row>
    <row r="383" spans="8:8" s="53" customFormat="1" x14ac:dyDescent="0.3">
      <c r="H383" s="22"/>
    </row>
    <row r="384" spans="8:8" s="53" customFormat="1" x14ac:dyDescent="0.3">
      <c r="H384" s="22"/>
    </row>
    <row r="385" spans="8:8" s="53" customFormat="1" x14ac:dyDescent="0.3">
      <c r="H385" s="22"/>
    </row>
    <row r="386" spans="8:8" s="53" customFormat="1" x14ac:dyDescent="0.3">
      <c r="H386" s="22"/>
    </row>
    <row r="387" spans="8:8" s="53" customFormat="1" x14ac:dyDescent="0.3">
      <c r="H387" s="22"/>
    </row>
    <row r="388" spans="8:8" s="53" customFormat="1" x14ac:dyDescent="0.3">
      <c r="H388" s="22"/>
    </row>
    <row r="389" spans="8:8" s="53" customFormat="1" x14ac:dyDescent="0.3">
      <c r="H389" s="22"/>
    </row>
    <row r="390" spans="8:8" s="53" customFormat="1" x14ac:dyDescent="0.3">
      <c r="H390" s="22"/>
    </row>
    <row r="391" spans="8:8" s="53" customFormat="1" x14ac:dyDescent="0.3">
      <c r="H391" s="22"/>
    </row>
    <row r="392" spans="8:8" s="53" customFormat="1" x14ac:dyDescent="0.3">
      <c r="H392" s="22"/>
    </row>
    <row r="393" spans="8:8" s="53" customFormat="1" x14ac:dyDescent="0.3">
      <c r="H393" s="22"/>
    </row>
    <row r="394" spans="8:8" s="53" customFormat="1" x14ac:dyDescent="0.3">
      <c r="H394" s="22"/>
    </row>
    <row r="395" spans="8:8" s="53" customFormat="1" x14ac:dyDescent="0.3">
      <c r="H395" s="22"/>
    </row>
    <row r="396" spans="8:8" s="53" customFormat="1" x14ac:dyDescent="0.3">
      <c r="H396" s="22"/>
    </row>
    <row r="397" spans="8:8" s="53" customFormat="1" x14ac:dyDescent="0.3">
      <c r="H397" s="22"/>
    </row>
    <row r="398" spans="8:8" s="53" customFormat="1" x14ac:dyDescent="0.3">
      <c r="H398" s="22"/>
    </row>
    <row r="399" spans="8:8" s="53" customFormat="1" x14ac:dyDescent="0.3">
      <c r="H399" s="22"/>
    </row>
    <row r="400" spans="8:8" s="53" customFormat="1" x14ac:dyDescent="0.3">
      <c r="H400" s="22"/>
    </row>
    <row r="401" spans="8:8" s="53" customFormat="1" x14ac:dyDescent="0.3">
      <c r="H401" s="22"/>
    </row>
    <row r="402" spans="8:8" s="53" customFormat="1" x14ac:dyDescent="0.3">
      <c r="H402" s="22"/>
    </row>
    <row r="403" spans="8:8" s="53" customFormat="1" x14ac:dyDescent="0.3">
      <c r="H403" s="22"/>
    </row>
    <row r="404" spans="8:8" s="53" customFormat="1" x14ac:dyDescent="0.3">
      <c r="H404" s="22"/>
    </row>
    <row r="405" spans="8:8" s="53" customFormat="1" x14ac:dyDescent="0.3">
      <c r="H405" s="22"/>
    </row>
    <row r="406" spans="8:8" s="53" customFormat="1" x14ac:dyDescent="0.3">
      <c r="H406" s="22"/>
    </row>
    <row r="407" spans="8:8" s="53" customFormat="1" x14ac:dyDescent="0.3">
      <c r="H407" s="22"/>
    </row>
    <row r="408" spans="8:8" s="53" customFormat="1" x14ac:dyDescent="0.3">
      <c r="H408" s="22"/>
    </row>
    <row r="409" spans="8:8" s="53" customFormat="1" x14ac:dyDescent="0.3">
      <c r="H409" s="22"/>
    </row>
    <row r="410" spans="8:8" s="53" customFormat="1" x14ac:dyDescent="0.3">
      <c r="H410" s="22"/>
    </row>
    <row r="411" spans="8:8" s="53" customFormat="1" x14ac:dyDescent="0.3">
      <c r="H411" s="22"/>
    </row>
    <row r="412" spans="8:8" s="53" customFormat="1" x14ac:dyDescent="0.3">
      <c r="H412" s="22"/>
    </row>
    <row r="413" spans="8:8" s="53" customFormat="1" x14ac:dyDescent="0.3">
      <c r="H413" s="22"/>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31"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8791CE24-0786-485F-B365-F227099D9A59}"/>
    <hyperlink ref="C229" r:id="rId6" xr:uid="{6F251A89-697D-4938-AE5A-8EE43B67AE1E}"/>
    <hyperlink ref="C30" r:id="rId7" xr:uid="{D4765806-C6BB-4968-9A17-37BF7215244A}"/>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tabColor rgb="FFE36E00"/>
  </sheetPr>
  <dimension ref="A1:N622"/>
  <sheetViews>
    <sheetView showZeros="0" zoomScale="80" zoomScaleNormal="80" workbookViewId="0">
      <selection activeCell="C443" sqref="C443"/>
    </sheetView>
  </sheetViews>
  <sheetFormatPr baseColWidth="10" defaultColWidth="8.88671875" defaultRowHeight="14.4" outlineLevelRow="1" x14ac:dyDescent="0.3"/>
  <cols>
    <col min="1" max="1" width="13.88671875" style="79" customWidth="1"/>
    <col min="2" max="2" width="60.88671875" style="79" customWidth="1"/>
    <col min="3" max="3" width="41" style="79" customWidth="1"/>
    <col min="4" max="4" width="40.88671875" style="79" customWidth="1"/>
    <col min="5" max="5" width="6.6640625" style="79" customWidth="1"/>
    <col min="6" max="6" width="41.5546875" style="79" customWidth="1"/>
    <col min="7" max="7" width="41.5546875" style="75" customWidth="1"/>
    <col min="8" max="16384" width="8.88671875" style="76"/>
  </cols>
  <sheetData>
    <row r="1" spans="1:7" ht="31.2" x14ac:dyDescent="0.3">
      <c r="A1" s="117" t="s">
        <v>389</v>
      </c>
      <c r="B1" s="117"/>
      <c r="C1" s="75"/>
      <c r="D1" s="75"/>
      <c r="E1" s="75"/>
      <c r="F1" s="200" t="s">
        <v>1341</v>
      </c>
    </row>
    <row r="2" spans="1:7" ht="15" thickBot="1" x14ac:dyDescent="0.35">
      <c r="A2" s="75"/>
      <c r="B2" s="75"/>
      <c r="C2" s="75"/>
      <c r="D2" s="75"/>
      <c r="E2" s="75"/>
      <c r="F2" s="75"/>
    </row>
    <row r="3" spans="1:7" ht="18.600000000000001" thickBot="1" x14ac:dyDescent="0.35">
      <c r="A3" s="77"/>
      <c r="B3" s="78" t="s">
        <v>19</v>
      </c>
      <c r="C3" s="184" t="s">
        <v>151</v>
      </c>
      <c r="D3" s="77"/>
      <c r="E3" s="77"/>
      <c r="F3" s="75"/>
      <c r="G3" s="77"/>
    </row>
    <row r="4" spans="1:7" ht="15" thickBot="1" x14ac:dyDescent="0.35"/>
    <row r="5" spans="1:7" ht="18" x14ac:dyDescent="0.3">
      <c r="A5" s="80"/>
      <c r="B5" s="81" t="s">
        <v>390</v>
      </c>
      <c r="C5" s="80"/>
      <c r="E5" s="82"/>
      <c r="F5" s="82"/>
    </row>
    <row r="6" spans="1:7" x14ac:dyDescent="0.3">
      <c r="B6" s="83" t="s">
        <v>391</v>
      </c>
    </row>
    <row r="7" spans="1:7" x14ac:dyDescent="0.3">
      <c r="B7" s="84" t="s">
        <v>392</v>
      </c>
    </row>
    <row r="8" spans="1:7" ht="15" thickBot="1" x14ac:dyDescent="0.35">
      <c r="B8" s="85" t="s">
        <v>393</v>
      </c>
    </row>
    <row r="9" spans="1:7" x14ac:dyDescent="0.3">
      <c r="B9" s="86"/>
    </row>
    <row r="10" spans="1:7" ht="36" x14ac:dyDescent="0.3">
      <c r="A10" s="87" t="s">
        <v>27</v>
      </c>
      <c r="B10" s="87" t="s">
        <v>391</v>
      </c>
      <c r="C10" s="88"/>
      <c r="D10" s="88"/>
      <c r="E10" s="88"/>
      <c r="F10" s="88"/>
      <c r="G10" s="89"/>
    </row>
    <row r="11" spans="1:7" ht="15" customHeight="1" x14ac:dyDescent="0.3">
      <c r="A11" s="90"/>
      <c r="B11" s="91" t="s">
        <v>394</v>
      </c>
      <c r="C11" s="90" t="s">
        <v>58</v>
      </c>
      <c r="D11" s="90"/>
      <c r="E11" s="90"/>
      <c r="F11" s="92" t="s">
        <v>395</v>
      </c>
      <c r="G11" s="92"/>
    </row>
    <row r="12" spans="1:7" x14ac:dyDescent="0.3">
      <c r="A12" s="79" t="s">
        <v>396</v>
      </c>
      <c r="B12" s="79" t="s">
        <v>397</v>
      </c>
      <c r="C12" s="150">
        <v>15923.902688465199</v>
      </c>
      <c r="F12" s="132">
        <f>IF($C$15=0,"",IF(C12="[for completion]","",C12/$C$15))</f>
        <v>0.54661966823976949</v>
      </c>
    </row>
    <row r="13" spans="1:7" x14ac:dyDescent="0.3">
      <c r="A13" s="79" t="s">
        <v>398</v>
      </c>
      <c r="B13" s="79" t="s">
        <v>399</v>
      </c>
      <c r="C13" s="150">
        <v>13207.6921181094</v>
      </c>
      <c r="F13" s="132">
        <f>IF($C$15=0,"",IF(C13="[for completion]","",C13/$C$15))</f>
        <v>0.45338033176023057</v>
      </c>
    </row>
    <row r="14" spans="1:7" x14ac:dyDescent="0.3">
      <c r="A14" s="79" t="s">
        <v>400</v>
      </c>
      <c r="B14" s="79" t="s">
        <v>84</v>
      </c>
      <c r="C14" s="133"/>
      <c r="F14" s="132">
        <f>IF($C$15=0,"",IF(C14="[for completion]","",C14/$C$15))</f>
        <v>0</v>
      </c>
    </row>
    <row r="15" spans="1:7" x14ac:dyDescent="0.3">
      <c r="A15" s="79" t="s">
        <v>401</v>
      </c>
      <c r="B15" s="94" t="s">
        <v>86</v>
      </c>
      <c r="C15" s="133">
        <f>SUM(C12:C14)</f>
        <v>29131.594806574598</v>
      </c>
      <c r="F15" s="113">
        <f>SUM(F12:F14)</f>
        <v>1</v>
      </c>
    </row>
    <row r="16" spans="1:7" outlineLevel="1" x14ac:dyDescent="0.3">
      <c r="A16" s="79" t="s">
        <v>402</v>
      </c>
      <c r="B16" s="96" t="s">
        <v>403</v>
      </c>
      <c r="C16" s="133">
        <v>6118.1970841730299</v>
      </c>
      <c r="F16" s="132">
        <f t="shared" ref="F16:F23" si="0">IF($C$15=0,"",IF(C16="[for completion]","",C16/$C$15))</f>
        <v>0.21001929776917799</v>
      </c>
    </row>
    <row r="17" spans="1:7" outlineLevel="1" x14ac:dyDescent="0.3">
      <c r="A17" s="79" t="s">
        <v>404</v>
      </c>
      <c r="B17" s="96" t="s">
        <v>779</v>
      </c>
      <c r="C17" s="150">
        <v>678.49714172742404</v>
      </c>
      <c r="F17" s="132">
        <f t="shared" si="0"/>
        <v>2.3290765446672235E-2</v>
      </c>
    </row>
    <row r="18" spans="1:7" outlineLevel="1" x14ac:dyDescent="0.3">
      <c r="A18" s="79" t="s">
        <v>405</v>
      </c>
      <c r="B18" s="96" t="s">
        <v>1470</v>
      </c>
      <c r="C18" s="150">
        <v>3312.60011855414</v>
      </c>
      <c r="F18" s="132">
        <f t="shared" si="0"/>
        <v>0.11371159528164698</v>
      </c>
    </row>
    <row r="19" spans="1:7" outlineLevel="1" x14ac:dyDescent="0.3">
      <c r="A19" s="79" t="s">
        <v>406</v>
      </c>
      <c r="B19" s="96" t="s">
        <v>1471</v>
      </c>
      <c r="C19" s="150">
        <v>1329.0637981361899</v>
      </c>
      <c r="F19" s="132">
        <f t="shared" si="0"/>
        <v>4.562276136822549E-2</v>
      </c>
    </row>
    <row r="20" spans="1:7" outlineLevel="1" x14ac:dyDescent="0.3">
      <c r="A20" s="79" t="s">
        <v>407</v>
      </c>
      <c r="B20" s="96" t="s">
        <v>1472</v>
      </c>
      <c r="C20" s="150">
        <v>890.01950601807903</v>
      </c>
      <c r="F20" s="132">
        <f t="shared" si="0"/>
        <v>3.0551691794683825E-2</v>
      </c>
    </row>
    <row r="21" spans="1:7" outlineLevel="1" x14ac:dyDescent="0.3">
      <c r="A21" s="79" t="s">
        <v>408</v>
      </c>
      <c r="B21" s="96" t="s">
        <v>1473</v>
      </c>
      <c r="C21" s="150">
        <v>288.65612677921399</v>
      </c>
      <c r="F21" s="132">
        <f t="shared" si="0"/>
        <v>9.9086963379728284E-3</v>
      </c>
    </row>
    <row r="22" spans="1:7" outlineLevel="1" x14ac:dyDescent="0.3">
      <c r="A22" s="79" t="s">
        <v>409</v>
      </c>
      <c r="B22" s="96" t="s">
        <v>1474</v>
      </c>
      <c r="C22" s="150">
        <v>243.89468220955899</v>
      </c>
      <c r="F22" s="132">
        <f t="shared" si="0"/>
        <v>8.3721706219295391E-3</v>
      </c>
    </row>
    <row r="23" spans="1:7" outlineLevel="1" x14ac:dyDescent="0.3">
      <c r="A23" s="79" t="s">
        <v>410</v>
      </c>
      <c r="B23" s="96" t="s">
        <v>1475</v>
      </c>
      <c r="C23" s="150">
        <v>2238.8212016894099</v>
      </c>
      <c r="F23" s="132">
        <f t="shared" si="0"/>
        <v>7.6851995798875347E-2</v>
      </c>
    </row>
    <row r="24" spans="1:7" outlineLevel="1" x14ac:dyDescent="0.3">
      <c r="A24" s="79" t="s">
        <v>411</v>
      </c>
      <c r="B24" s="96" t="s">
        <v>88</v>
      </c>
      <c r="C24" s="133"/>
      <c r="F24" s="132"/>
    </row>
    <row r="25" spans="1:7" outlineLevel="1" x14ac:dyDescent="0.3">
      <c r="A25" s="79" t="s">
        <v>412</v>
      </c>
      <c r="B25" s="96" t="s">
        <v>88</v>
      </c>
      <c r="C25" s="133"/>
      <c r="F25" s="132"/>
    </row>
    <row r="26" spans="1:7" outlineLevel="1" x14ac:dyDescent="0.3">
      <c r="A26" s="79" t="s">
        <v>413</v>
      </c>
      <c r="B26" s="96" t="s">
        <v>88</v>
      </c>
      <c r="C26" s="134"/>
      <c r="D26" s="76"/>
      <c r="E26" s="76"/>
      <c r="F26" s="132"/>
    </row>
    <row r="27" spans="1:7" ht="15" customHeight="1" x14ac:dyDescent="0.3">
      <c r="A27" s="90"/>
      <c r="B27" s="91" t="s">
        <v>414</v>
      </c>
      <c r="C27" s="90" t="s">
        <v>415</v>
      </c>
      <c r="D27" s="90" t="s">
        <v>416</v>
      </c>
      <c r="E27" s="97"/>
      <c r="F27" s="90" t="s">
        <v>417</v>
      </c>
      <c r="G27" s="92"/>
    </row>
    <row r="28" spans="1:7" x14ac:dyDescent="0.3">
      <c r="A28" s="79" t="s">
        <v>418</v>
      </c>
      <c r="B28" s="79" t="s">
        <v>419</v>
      </c>
      <c r="C28" s="230">
        <v>95394</v>
      </c>
      <c r="D28" s="230">
        <v>17202</v>
      </c>
      <c r="F28" s="230">
        <v>112596</v>
      </c>
    </row>
    <row r="29" spans="1:7" outlineLevel="1" x14ac:dyDescent="0.3">
      <c r="A29" s="79" t="s">
        <v>420</v>
      </c>
      <c r="B29" s="98" t="s">
        <v>1476</v>
      </c>
      <c r="C29" s="230">
        <v>80010</v>
      </c>
      <c r="D29" s="230">
        <v>10737</v>
      </c>
      <c r="F29" s="230">
        <v>90747</v>
      </c>
    </row>
    <row r="30" spans="1:7" outlineLevel="1" x14ac:dyDescent="0.3">
      <c r="A30" s="79" t="s">
        <v>421</v>
      </c>
      <c r="B30" s="98" t="s">
        <v>1477</v>
      </c>
      <c r="C30" s="230">
        <v>129450</v>
      </c>
      <c r="D30" s="230">
        <v>37933</v>
      </c>
      <c r="F30" s="230">
        <v>167383</v>
      </c>
    </row>
    <row r="31" spans="1:7" outlineLevel="1" x14ac:dyDescent="0.3">
      <c r="A31" s="79" t="s">
        <v>422</v>
      </c>
      <c r="B31" s="98"/>
    </row>
    <row r="32" spans="1:7" outlineLevel="1" x14ac:dyDescent="0.3">
      <c r="A32" s="79" t="s">
        <v>423</v>
      </c>
      <c r="B32" s="98"/>
    </row>
    <row r="33" spans="1:7" outlineLevel="1" x14ac:dyDescent="0.3">
      <c r="A33" s="79" t="s">
        <v>832</v>
      </c>
      <c r="B33" s="98"/>
    </row>
    <row r="34" spans="1:7" outlineLevel="1" x14ac:dyDescent="0.3">
      <c r="A34" s="79" t="s">
        <v>833</v>
      </c>
      <c r="B34" s="98"/>
    </row>
    <row r="35" spans="1:7" ht="15" customHeight="1" x14ac:dyDescent="0.3">
      <c r="A35" s="90"/>
      <c r="B35" s="91" t="s">
        <v>424</v>
      </c>
      <c r="C35" s="90" t="s">
        <v>425</v>
      </c>
      <c r="D35" s="90" t="s">
        <v>426</v>
      </c>
      <c r="E35" s="97"/>
      <c r="F35" s="92" t="s">
        <v>395</v>
      </c>
      <c r="G35" s="92"/>
    </row>
    <row r="36" spans="1:7" x14ac:dyDescent="0.3">
      <c r="A36" s="79" t="s">
        <v>427</v>
      </c>
      <c r="B36" s="79" t="s">
        <v>428</v>
      </c>
      <c r="C36" s="113">
        <v>4.1360210568632313E-3</v>
      </c>
      <c r="D36" s="113">
        <v>2.6790112266111145E-2</v>
      </c>
      <c r="E36" s="135"/>
      <c r="F36" s="113">
        <v>2.6790112266108945E-2</v>
      </c>
    </row>
    <row r="37" spans="1:7" outlineLevel="1" x14ac:dyDescent="0.3">
      <c r="A37" s="79" t="s">
        <v>429</v>
      </c>
      <c r="C37" s="113"/>
      <c r="D37" s="113"/>
      <c r="E37" s="135"/>
      <c r="F37" s="113"/>
    </row>
    <row r="38" spans="1:7" outlineLevel="1" x14ac:dyDescent="0.3">
      <c r="A38" s="79" t="s">
        <v>430</v>
      </c>
      <c r="C38" s="113"/>
      <c r="D38" s="113"/>
      <c r="E38" s="135"/>
      <c r="F38" s="113"/>
    </row>
    <row r="39" spans="1:7" outlineLevel="1" x14ac:dyDescent="0.3">
      <c r="A39" s="79" t="s">
        <v>431</v>
      </c>
      <c r="C39" s="113"/>
      <c r="D39" s="113"/>
      <c r="E39" s="135"/>
      <c r="F39" s="113"/>
    </row>
    <row r="40" spans="1:7" outlineLevel="1" x14ac:dyDescent="0.3">
      <c r="A40" s="79" t="s">
        <v>432</v>
      </c>
      <c r="C40" s="113"/>
      <c r="D40" s="113"/>
      <c r="E40" s="135"/>
      <c r="F40" s="113"/>
    </row>
    <row r="41" spans="1:7" outlineLevel="1" x14ac:dyDescent="0.3">
      <c r="A41" s="79" t="s">
        <v>433</v>
      </c>
      <c r="C41" s="113"/>
      <c r="D41" s="113"/>
      <c r="E41" s="135"/>
      <c r="F41" s="113"/>
    </row>
    <row r="42" spans="1:7" outlineLevel="1" x14ac:dyDescent="0.3">
      <c r="A42" s="79" t="s">
        <v>434</v>
      </c>
      <c r="C42" s="113"/>
      <c r="D42" s="113"/>
      <c r="E42" s="135"/>
      <c r="F42" s="113"/>
    </row>
    <row r="43" spans="1:7" ht="15" customHeight="1" x14ac:dyDescent="0.3">
      <c r="A43" s="90"/>
      <c r="B43" s="91" t="s">
        <v>435</v>
      </c>
      <c r="C43" s="90" t="s">
        <v>425</v>
      </c>
      <c r="D43" s="90" t="s">
        <v>426</v>
      </c>
      <c r="E43" s="97"/>
      <c r="F43" s="92" t="s">
        <v>395</v>
      </c>
      <c r="G43" s="92"/>
    </row>
    <row r="44" spans="1:7" x14ac:dyDescent="0.3">
      <c r="A44" s="79" t="s">
        <v>436</v>
      </c>
      <c r="B44" s="99" t="s">
        <v>437</v>
      </c>
      <c r="C44" s="112">
        <f>SUM(C45:C71)</f>
        <v>1.0000000000000018</v>
      </c>
      <c r="D44" s="112">
        <f>SUM(D45:D71)</f>
        <v>0.99999999999999944</v>
      </c>
      <c r="E44" s="113"/>
      <c r="F44" s="112">
        <f>SUM(F45:F71)</f>
        <v>1.000000000000002</v>
      </c>
      <c r="G44" s="79"/>
    </row>
    <row r="45" spans="1:7" x14ac:dyDescent="0.3">
      <c r="A45" s="79" t="s">
        <v>438</v>
      </c>
      <c r="B45" s="79" t="s">
        <v>439</v>
      </c>
      <c r="C45" s="113">
        <v>0.99482935961611896</v>
      </c>
      <c r="D45" s="113">
        <v>0.95404693977848698</v>
      </c>
      <c r="E45" s="113"/>
      <c r="F45" s="113">
        <v>0.97633941258015</v>
      </c>
      <c r="G45" s="79"/>
    </row>
    <row r="46" spans="1:7" x14ac:dyDescent="0.3">
      <c r="A46" s="79" t="s">
        <v>440</v>
      </c>
      <c r="B46" s="79" t="s">
        <v>441</v>
      </c>
      <c r="C46" s="188">
        <v>0</v>
      </c>
      <c r="D46" s="188">
        <v>0</v>
      </c>
      <c r="E46" s="113"/>
      <c r="F46" s="188">
        <v>0</v>
      </c>
      <c r="G46" s="79"/>
    </row>
    <row r="47" spans="1:7" x14ac:dyDescent="0.3">
      <c r="A47" s="79" t="s">
        <v>442</v>
      </c>
      <c r="B47" s="79" t="s">
        <v>443</v>
      </c>
      <c r="C47" s="188">
        <v>0</v>
      </c>
      <c r="D47" s="188">
        <v>0</v>
      </c>
      <c r="E47" s="113"/>
      <c r="F47" s="188">
        <v>0</v>
      </c>
      <c r="G47" s="79"/>
    </row>
    <row r="48" spans="1:7" x14ac:dyDescent="0.3">
      <c r="A48" s="79" t="s">
        <v>444</v>
      </c>
      <c r="B48" s="79" t="s">
        <v>445</v>
      </c>
      <c r="C48" s="188">
        <v>0</v>
      </c>
      <c r="D48" s="188">
        <v>0</v>
      </c>
      <c r="E48" s="113"/>
      <c r="F48" s="188">
        <v>0</v>
      </c>
      <c r="G48" s="79"/>
    </row>
    <row r="49" spans="1:7" x14ac:dyDescent="0.3">
      <c r="A49" s="79" t="s">
        <v>446</v>
      </c>
      <c r="B49" s="79" t="s">
        <v>447</v>
      </c>
      <c r="C49" s="188">
        <v>0</v>
      </c>
      <c r="D49" s="188">
        <v>0</v>
      </c>
      <c r="E49" s="113"/>
      <c r="F49" s="188">
        <v>0</v>
      </c>
      <c r="G49" s="79"/>
    </row>
    <row r="50" spans="1:7" x14ac:dyDescent="0.3">
      <c r="A50" s="79" t="s">
        <v>448</v>
      </c>
      <c r="B50" s="79" t="s">
        <v>1040</v>
      </c>
      <c r="C50" s="188">
        <v>0</v>
      </c>
      <c r="D50" s="188">
        <v>0</v>
      </c>
      <c r="E50" s="113"/>
      <c r="F50" s="188">
        <v>0</v>
      </c>
      <c r="G50" s="79"/>
    </row>
    <row r="51" spans="1:7" x14ac:dyDescent="0.3">
      <c r="A51" s="79" t="s">
        <v>449</v>
      </c>
      <c r="B51" s="79" t="s">
        <v>450</v>
      </c>
      <c r="C51" s="188">
        <v>0</v>
      </c>
      <c r="D51" s="188">
        <v>0</v>
      </c>
      <c r="E51" s="113"/>
      <c r="F51" s="188">
        <v>0</v>
      </c>
      <c r="G51" s="79"/>
    </row>
    <row r="52" spans="1:7" x14ac:dyDescent="0.3">
      <c r="A52" s="79" t="s">
        <v>451</v>
      </c>
      <c r="B52" s="79" t="s">
        <v>452</v>
      </c>
      <c r="C52" s="188">
        <v>0</v>
      </c>
      <c r="D52" s="188">
        <v>0</v>
      </c>
      <c r="E52" s="113"/>
      <c r="F52" s="188">
        <v>0</v>
      </c>
      <c r="G52" s="79"/>
    </row>
    <row r="53" spans="1:7" x14ac:dyDescent="0.3">
      <c r="A53" s="79" t="s">
        <v>453</v>
      </c>
      <c r="B53" s="79" t="s">
        <v>454</v>
      </c>
      <c r="C53" s="188">
        <v>0</v>
      </c>
      <c r="D53" s="188">
        <v>0</v>
      </c>
      <c r="E53" s="113"/>
      <c r="F53" s="188">
        <v>0</v>
      </c>
      <c r="G53" s="79"/>
    </row>
    <row r="54" spans="1:7" x14ac:dyDescent="0.3">
      <c r="A54" s="79" t="s">
        <v>455</v>
      </c>
      <c r="B54" s="79" t="s">
        <v>456</v>
      </c>
      <c r="C54" s="188">
        <v>0</v>
      </c>
      <c r="D54" s="188">
        <v>0</v>
      </c>
      <c r="E54" s="113"/>
      <c r="F54" s="188">
        <v>0</v>
      </c>
      <c r="G54" s="79"/>
    </row>
    <row r="55" spans="1:7" x14ac:dyDescent="0.3">
      <c r="A55" s="79" t="s">
        <v>457</v>
      </c>
      <c r="B55" s="79" t="s">
        <v>458</v>
      </c>
      <c r="C55" s="188">
        <v>5.1706403838829296E-3</v>
      </c>
      <c r="D55" s="188">
        <v>4.59530602215125E-2</v>
      </c>
      <c r="E55" s="113"/>
      <c r="F55" s="188">
        <v>2.3660587419852101E-2</v>
      </c>
      <c r="G55" s="79"/>
    </row>
    <row r="56" spans="1:7" x14ac:dyDescent="0.3">
      <c r="A56" s="79" t="s">
        <v>459</v>
      </c>
      <c r="B56" s="79" t="s">
        <v>460</v>
      </c>
      <c r="C56" s="188">
        <v>0</v>
      </c>
      <c r="D56" s="188">
        <v>0</v>
      </c>
      <c r="E56" s="113"/>
      <c r="F56" s="188">
        <v>0</v>
      </c>
      <c r="G56" s="79"/>
    </row>
    <row r="57" spans="1:7" x14ac:dyDescent="0.3">
      <c r="A57" s="79" t="s">
        <v>461</v>
      </c>
      <c r="B57" s="79" t="s">
        <v>462</v>
      </c>
      <c r="C57" s="188">
        <v>0</v>
      </c>
      <c r="D57" s="188">
        <v>0</v>
      </c>
      <c r="E57" s="113"/>
      <c r="F57" s="188">
        <v>0</v>
      </c>
      <c r="G57" s="79"/>
    </row>
    <row r="58" spans="1:7" x14ac:dyDescent="0.3">
      <c r="A58" s="79" t="s">
        <v>463</v>
      </c>
      <c r="B58" s="79" t="s">
        <v>464</v>
      </c>
      <c r="C58" s="188">
        <v>0</v>
      </c>
      <c r="D58" s="188">
        <v>0</v>
      </c>
      <c r="E58" s="113"/>
      <c r="F58" s="188">
        <v>0</v>
      </c>
      <c r="G58" s="79"/>
    </row>
    <row r="59" spans="1:7" x14ac:dyDescent="0.3">
      <c r="A59" s="79" t="s">
        <v>465</v>
      </c>
      <c r="B59" s="79" t="s">
        <v>466</v>
      </c>
      <c r="C59" s="188">
        <v>0</v>
      </c>
      <c r="D59" s="188">
        <v>0</v>
      </c>
      <c r="E59" s="113"/>
      <c r="F59" s="188">
        <v>0</v>
      </c>
      <c r="G59" s="79"/>
    </row>
    <row r="60" spans="1:7" x14ac:dyDescent="0.3">
      <c r="A60" s="79" t="s">
        <v>467</v>
      </c>
      <c r="B60" s="79" t="s">
        <v>3</v>
      </c>
      <c r="C60" s="188">
        <v>0</v>
      </c>
      <c r="D60" s="188">
        <v>0</v>
      </c>
      <c r="E60" s="113"/>
      <c r="F60" s="188">
        <v>0</v>
      </c>
      <c r="G60" s="79"/>
    </row>
    <row r="61" spans="1:7" x14ac:dyDescent="0.3">
      <c r="A61" s="79" t="s">
        <v>468</v>
      </c>
      <c r="B61" s="79" t="s">
        <v>469</v>
      </c>
      <c r="C61" s="188">
        <v>0</v>
      </c>
      <c r="D61" s="188">
        <v>0</v>
      </c>
      <c r="E61" s="113"/>
      <c r="F61" s="188">
        <v>0</v>
      </c>
      <c r="G61" s="79"/>
    </row>
    <row r="62" spans="1:7" x14ac:dyDescent="0.3">
      <c r="A62" s="79" t="s">
        <v>470</v>
      </c>
      <c r="B62" s="79" t="s">
        <v>471</v>
      </c>
      <c r="C62" s="188">
        <v>0</v>
      </c>
      <c r="D62" s="188">
        <v>0</v>
      </c>
      <c r="E62" s="113"/>
      <c r="F62" s="188">
        <v>0</v>
      </c>
      <c r="G62" s="79"/>
    </row>
    <row r="63" spans="1:7" x14ac:dyDescent="0.3">
      <c r="A63" s="79" t="s">
        <v>472</v>
      </c>
      <c r="B63" s="79" t="s">
        <v>473</v>
      </c>
      <c r="C63" s="188">
        <v>0</v>
      </c>
      <c r="D63" s="188">
        <v>0</v>
      </c>
      <c r="E63" s="113"/>
      <c r="F63" s="188">
        <v>0</v>
      </c>
      <c r="G63" s="79"/>
    </row>
    <row r="64" spans="1:7" x14ac:dyDescent="0.3">
      <c r="A64" s="79" t="s">
        <v>474</v>
      </c>
      <c r="B64" s="79" t="s">
        <v>475</v>
      </c>
      <c r="C64" s="188">
        <v>0</v>
      </c>
      <c r="D64" s="188">
        <v>0</v>
      </c>
      <c r="E64" s="113"/>
      <c r="F64" s="188">
        <v>0</v>
      </c>
      <c r="G64" s="79"/>
    </row>
    <row r="65" spans="1:7" x14ac:dyDescent="0.3">
      <c r="A65" s="79" t="s">
        <v>476</v>
      </c>
      <c r="B65" s="79" t="s">
        <v>477</v>
      </c>
      <c r="C65" s="188">
        <v>0</v>
      </c>
      <c r="D65" s="188">
        <v>0</v>
      </c>
      <c r="E65" s="113"/>
      <c r="F65" s="188">
        <v>0</v>
      </c>
      <c r="G65" s="79"/>
    </row>
    <row r="66" spans="1:7" x14ac:dyDescent="0.3">
      <c r="A66" s="79" t="s">
        <v>478</v>
      </c>
      <c r="B66" s="79" t="s">
        <v>479</v>
      </c>
      <c r="C66" s="188">
        <v>0</v>
      </c>
      <c r="D66" s="188">
        <v>0</v>
      </c>
      <c r="E66" s="113"/>
      <c r="F66" s="188">
        <v>0</v>
      </c>
      <c r="G66" s="79"/>
    </row>
    <row r="67" spans="1:7" x14ac:dyDescent="0.3">
      <c r="A67" s="79" t="s">
        <v>480</v>
      </c>
      <c r="B67" s="79" t="s">
        <v>481</v>
      </c>
      <c r="C67" s="188">
        <v>0</v>
      </c>
      <c r="D67" s="188">
        <v>0</v>
      </c>
      <c r="E67" s="113"/>
      <c r="F67" s="188">
        <v>0</v>
      </c>
      <c r="G67" s="79"/>
    </row>
    <row r="68" spans="1:7" x14ac:dyDescent="0.3">
      <c r="A68" s="79" t="s">
        <v>482</v>
      </c>
      <c r="B68" s="79" t="s">
        <v>483</v>
      </c>
      <c r="C68" s="188">
        <v>0</v>
      </c>
      <c r="D68" s="188">
        <v>0</v>
      </c>
      <c r="E68" s="113"/>
      <c r="F68" s="188">
        <v>0</v>
      </c>
      <c r="G68" s="79"/>
    </row>
    <row r="69" spans="1:7" x14ac:dyDescent="0.3">
      <c r="A69" s="160" t="s">
        <v>484</v>
      </c>
      <c r="B69" s="79" t="s">
        <v>485</v>
      </c>
      <c r="C69" s="188">
        <v>0</v>
      </c>
      <c r="D69" s="188">
        <v>0</v>
      </c>
      <c r="E69" s="113"/>
      <c r="F69" s="188">
        <v>0</v>
      </c>
      <c r="G69" s="79"/>
    </row>
    <row r="70" spans="1:7" x14ac:dyDescent="0.3">
      <c r="A70" s="160" t="s">
        <v>486</v>
      </c>
      <c r="B70" s="79" t="s">
        <v>487</v>
      </c>
      <c r="C70" s="188">
        <v>0</v>
      </c>
      <c r="D70" s="188">
        <v>0</v>
      </c>
      <c r="E70" s="113"/>
      <c r="F70" s="188">
        <v>0</v>
      </c>
      <c r="G70" s="79"/>
    </row>
    <row r="71" spans="1:7" x14ac:dyDescent="0.3">
      <c r="A71" s="160" t="s">
        <v>488</v>
      </c>
      <c r="B71" s="79" t="s">
        <v>6</v>
      </c>
      <c r="C71" s="188">
        <v>0</v>
      </c>
      <c r="D71" s="188">
        <v>0</v>
      </c>
      <c r="E71" s="113"/>
      <c r="F71" s="188">
        <v>0</v>
      </c>
      <c r="G71" s="79"/>
    </row>
    <row r="72" spans="1:7" x14ac:dyDescent="0.3">
      <c r="A72" s="160" t="s">
        <v>489</v>
      </c>
      <c r="B72" s="99" t="s">
        <v>254</v>
      </c>
      <c r="C72" s="112">
        <f>SUM(C73:C75)</f>
        <v>0</v>
      </c>
      <c r="D72" s="112">
        <f>SUM(D73:D75)</f>
        <v>0</v>
      </c>
      <c r="E72" s="113"/>
      <c r="F72" s="112">
        <f>SUM(F73:F75)</f>
        <v>0</v>
      </c>
      <c r="G72" s="79"/>
    </row>
    <row r="73" spans="1:7" x14ac:dyDescent="0.3">
      <c r="A73" s="160" t="s">
        <v>491</v>
      </c>
      <c r="B73" s="79" t="s">
        <v>493</v>
      </c>
      <c r="C73" s="113">
        <v>0</v>
      </c>
      <c r="D73" s="113">
        <v>0</v>
      </c>
      <c r="E73" s="113"/>
      <c r="F73" s="113">
        <v>0</v>
      </c>
      <c r="G73" s="79"/>
    </row>
    <row r="74" spans="1:7" x14ac:dyDescent="0.3">
      <c r="A74" s="160" t="s">
        <v>492</v>
      </c>
      <c r="B74" s="79" t="s">
        <v>495</v>
      </c>
      <c r="C74" s="188">
        <v>0</v>
      </c>
      <c r="D74" s="188">
        <v>0</v>
      </c>
      <c r="E74" s="113"/>
      <c r="F74" s="188">
        <v>0</v>
      </c>
      <c r="G74" s="79"/>
    </row>
    <row r="75" spans="1:7" x14ac:dyDescent="0.3">
      <c r="A75" s="160" t="s">
        <v>494</v>
      </c>
      <c r="B75" s="79" t="s">
        <v>2</v>
      </c>
      <c r="C75" s="188">
        <v>0</v>
      </c>
      <c r="D75" s="188">
        <v>0</v>
      </c>
      <c r="E75" s="113"/>
      <c r="F75" s="188">
        <v>0</v>
      </c>
      <c r="G75" s="79"/>
    </row>
    <row r="76" spans="1:7" x14ac:dyDescent="0.3">
      <c r="A76" s="160" t="s">
        <v>814</v>
      </c>
      <c r="B76" s="99" t="s">
        <v>84</v>
      </c>
      <c r="C76" s="112">
        <f>SUM(C77:C87)</f>
        <v>0</v>
      </c>
      <c r="D76" s="112">
        <f>SUM(D77:D87)</f>
        <v>0</v>
      </c>
      <c r="E76" s="113"/>
      <c r="F76" s="112">
        <f>SUM(F77:F87)</f>
        <v>0</v>
      </c>
      <c r="G76" s="79"/>
    </row>
    <row r="77" spans="1:7" x14ac:dyDescent="0.3">
      <c r="A77" s="160" t="s">
        <v>496</v>
      </c>
      <c r="B77" s="100" t="s">
        <v>256</v>
      </c>
      <c r="C77" s="113">
        <v>0</v>
      </c>
      <c r="D77" s="113">
        <v>0</v>
      </c>
      <c r="E77" s="113"/>
      <c r="F77" s="113">
        <v>0</v>
      </c>
      <c r="G77" s="79"/>
    </row>
    <row r="78" spans="1:7" s="159" customFormat="1" x14ac:dyDescent="0.3">
      <c r="A78" s="160" t="s">
        <v>497</v>
      </c>
      <c r="B78" s="160" t="s">
        <v>490</v>
      </c>
      <c r="C78" s="188">
        <v>0</v>
      </c>
      <c r="D78" s="188">
        <v>0</v>
      </c>
      <c r="E78" s="161"/>
      <c r="F78" s="188">
        <v>0</v>
      </c>
      <c r="G78" s="160"/>
    </row>
    <row r="79" spans="1:7" x14ac:dyDescent="0.3">
      <c r="A79" s="160" t="s">
        <v>498</v>
      </c>
      <c r="B79" s="100" t="s">
        <v>258</v>
      </c>
      <c r="C79" s="188">
        <v>0</v>
      </c>
      <c r="D79" s="188">
        <v>0</v>
      </c>
      <c r="E79" s="113"/>
      <c r="F79" s="188">
        <v>0</v>
      </c>
      <c r="G79" s="79"/>
    </row>
    <row r="80" spans="1:7" x14ac:dyDescent="0.3">
      <c r="A80" s="79" t="s">
        <v>499</v>
      </c>
      <c r="B80" s="100" t="s">
        <v>260</v>
      </c>
      <c r="C80" s="188">
        <v>0</v>
      </c>
      <c r="D80" s="188">
        <v>0</v>
      </c>
      <c r="E80" s="113"/>
      <c r="F80" s="188">
        <v>0</v>
      </c>
      <c r="G80" s="79"/>
    </row>
    <row r="81" spans="1:7" x14ac:dyDescent="0.3">
      <c r="A81" s="79" t="s">
        <v>500</v>
      </c>
      <c r="B81" s="100" t="s">
        <v>12</v>
      </c>
      <c r="C81" s="188">
        <v>0</v>
      </c>
      <c r="D81" s="188">
        <v>0</v>
      </c>
      <c r="E81" s="113"/>
      <c r="F81" s="188">
        <v>0</v>
      </c>
      <c r="G81" s="79"/>
    </row>
    <row r="82" spans="1:7" x14ac:dyDescent="0.3">
      <c r="A82" s="79" t="s">
        <v>501</v>
      </c>
      <c r="B82" s="100" t="s">
        <v>263</v>
      </c>
      <c r="C82" s="188">
        <v>0</v>
      </c>
      <c r="D82" s="188">
        <v>0</v>
      </c>
      <c r="E82" s="113"/>
      <c r="F82" s="188">
        <v>0</v>
      </c>
      <c r="G82" s="79"/>
    </row>
    <row r="83" spans="1:7" x14ac:dyDescent="0.3">
      <c r="A83" s="79" t="s">
        <v>502</v>
      </c>
      <c r="B83" s="100" t="s">
        <v>265</v>
      </c>
      <c r="C83" s="188">
        <v>0</v>
      </c>
      <c r="D83" s="188">
        <v>0</v>
      </c>
      <c r="E83" s="113"/>
      <c r="F83" s="188">
        <v>0</v>
      </c>
      <c r="G83" s="79"/>
    </row>
    <row r="84" spans="1:7" x14ac:dyDescent="0.3">
      <c r="A84" s="79" t="s">
        <v>503</v>
      </c>
      <c r="B84" s="100" t="s">
        <v>267</v>
      </c>
      <c r="C84" s="188">
        <v>0</v>
      </c>
      <c r="D84" s="188">
        <v>0</v>
      </c>
      <c r="E84" s="113"/>
      <c r="F84" s="188">
        <v>0</v>
      </c>
      <c r="G84" s="79"/>
    </row>
    <row r="85" spans="1:7" x14ac:dyDescent="0.3">
      <c r="A85" s="79" t="s">
        <v>504</v>
      </c>
      <c r="B85" s="100" t="s">
        <v>269</v>
      </c>
      <c r="C85" s="188">
        <v>0</v>
      </c>
      <c r="D85" s="188">
        <v>0</v>
      </c>
      <c r="E85" s="113"/>
      <c r="F85" s="188">
        <v>0</v>
      </c>
      <c r="G85" s="79"/>
    </row>
    <row r="86" spans="1:7" x14ac:dyDescent="0.3">
      <c r="A86" s="79" t="s">
        <v>505</v>
      </c>
      <c r="B86" s="100" t="s">
        <v>271</v>
      </c>
      <c r="C86" s="188">
        <v>0</v>
      </c>
      <c r="D86" s="188">
        <v>0</v>
      </c>
      <c r="E86" s="113"/>
      <c r="F86" s="188">
        <v>0</v>
      </c>
      <c r="G86" s="79"/>
    </row>
    <row r="87" spans="1:7" x14ac:dyDescent="0.3">
      <c r="A87" s="79" t="s">
        <v>506</v>
      </c>
      <c r="B87" s="100" t="s">
        <v>84</v>
      </c>
      <c r="C87" s="188">
        <v>0</v>
      </c>
      <c r="D87" s="188">
        <v>0</v>
      </c>
      <c r="E87" s="113"/>
      <c r="F87" s="188">
        <v>0</v>
      </c>
      <c r="G87" s="79"/>
    </row>
    <row r="88" spans="1:7" outlineLevel="1" x14ac:dyDescent="0.3">
      <c r="A88" s="79" t="s">
        <v>507</v>
      </c>
      <c r="B88" s="96" t="s">
        <v>88</v>
      </c>
      <c r="C88" s="113"/>
      <c r="D88" s="113"/>
      <c r="E88" s="113"/>
      <c r="F88" s="113"/>
      <c r="G88" s="79"/>
    </row>
    <row r="89" spans="1:7" outlineLevel="1" x14ac:dyDescent="0.3">
      <c r="A89" s="79" t="s">
        <v>508</v>
      </c>
      <c r="B89" s="96" t="s">
        <v>88</v>
      </c>
      <c r="C89" s="113"/>
      <c r="D89" s="113"/>
      <c r="E89" s="113"/>
      <c r="F89" s="113"/>
      <c r="G89" s="79"/>
    </row>
    <row r="90" spans="1:7" outlineLevel="1" x14ac:dyDescent="0.3">
      <c r="A90" s="79" t="s">
        <v>509</v>
      </c>
      <c r="B90" s="96" t="s">
        <v>88</v>
      </c>
      <c r="C90" s="113"/>
      <c r="D90" s="113"/>
      <c r="E90" s="113"/>
      <c r="F90" s="113"/>
      <c r="G90" s="79"/>
    </row>
    <row r="91" spans="1:7" outlineLevel="1" x14ac:dyDescent="0.3">
      <c r="A91" s="79" t="s">
        <v>510</v>
      </c>
      <c r="B91" s="96" t="s">
        <v>88</v>
      </c>
      <c r="C91" s="113"/>
      <c r="D91" s="113"/>
      <c r="E91" s="113"/>
      <c r="F91" s="113"/>
      <c r="G91" s="79"/>
    </row>
    <row r="92" spans="1:7" outlineLevel="1" x14ac:dyDescent="0.3">
      <c r="A92" s="79" t="s">
        <v>511</v>
      </c>
      <c r="B92" s="96" t="s">
        <v>88</v>
      </c>
      <c r="C92" s="113"/>
      <c r="D92" s="113"/>
      <c r="E92" s="113"/>
      <c r="F92" s="113"/>
      <c r="G92" s="79"/>
    </row>
    <row r="93" spans="1:7" outlineLevel="1" x14ac:dyDescent="0.3">
      <c r="A93" s="79" t="s">
        <v>512</v>
      </c>
      <c r="B93" s="96" t="s">
        <v>88</v>
      </c>
      <c r="C93" s="113"/>
      <c r="D93" s="113"/>
      <c r="E93" s="113"/>
      <c r="F93" s="113"/>
      <c r="G93" s="79"/>
    </row>
    <row r="94" spans="1:7" outlineLevel="1" x14ac:dyDescent="0.3">
      <c r="A94" s="79" t="s">
        <v>513</v>
      </c>
      <c r="B94" s="96" t="s">
        <v>88</v>
      </c>
      <c r="C94" s="113"/>
      <c r="D94" s="113"/>
      <c r="E94" s="113"/>
      <c r="F94" s="113"/>
      <c r="G94" s="79"/>
    </row>
    <row r="95" spans="1:7" outlineLevel="1" x14ac:dyDescent="0.3">
      <c r="A95" s="79" t="s">
        <v>514</v>
      </c>
      <c r="B95" s="96" t="s">
        <v>88</v>
      </c>
      <c r="C95" s="113"/>
      <c r="D95" s="113"/>
      <c r="E95" s="113"/>
      <c r="F95" s="113"/>
      <c r="G95" s="79"/>
    </row>
    <row r="96" spans="1:7" outlineLevel="1" x14ac:dyDescent="0.3">
      <c r="A96" s="79" t="s">
        <v>515</v>
      </c>
      <c r="B96" s="96" t="s">
        <v>88</v>
      </c>
      <c r="C96" s="113"/>
      <c r="D96" s="113"/>
      <c r="E96" s="113"/>
      <c r="F96" s="113"/>
      <c r="G96" s="79"/>
    </row>
    <row r="97" spans="1:7" outlineLevel="1" x14ac:dyDescent="0.3">
      <c r="A97" s="79" t="s">
        <v>516</v>
      </c>
      <c r="B97" s="96" t="s">
        <v>88</v>
      </c>
      <c r="C97" s="113"/>
      <c r="D97" s="113"/>
      <c r="E97" s="113"/>
      <c r="F97" s="113"/>
      <c r="G97" s="79"/>
    </row>
    <row r="98" spans="1:7" ht="15" customHeight="1" x14ac:dyDescent="0.3">
      <c r="A98" s="90"/>
      <c r="B98" s="123" t="s">
        <v>825</v>
      </c>
      <c r="C98" s="90" t="s">
        <v>425</v>
      </c>
      <c r="D98" s="90" t="s">
        <v>426</v>
      </c>
      <c r="E98" s="97"/>
      <c r="F98" s="92" t="s">
        <v>395</v>
      </c>
      <c r="G98" s="92"/>
    </row>
    <row r="99" spans="1:7" x14ac:dyDescent="0.3">
      <c r="A99" s="79" t="s">
        <v>517</v>
      </c>
      <c r="B99" s="147" t="s">
        <v>1360</v>
      </c>
      <c r="C99" s="113">
        <v>0.123152171724888</v>
      </c>
      <c r="D99" s="113">
        <v>0.17332765158733199</v>
      </c>
      <c r="E99" s="113"/>
      <c r="F99" s="113">
        <v>0.296479823312219</v>
      </c>
      <c r="G99" s="79"/>
    </row>
    <row r="100" spans="1:7" x14ac:dyDescent="0.3">
      <c r="A100" s="79" t="s">
        <v>519</v>
      </c>
      <c r="B100" s="147" t="s">
        <v>1361</v>
      </c>
      <c r="C100" s="188">
        <v>0.15157804934677399</v>
      </c>
      <c r="D100" s="188">
        <v>5.0339090621590699E-2</v>
      </c>
      <c r="E100" s="113"/>
      <c r="F100" s="188">
        <v>0.201917139968364</v>
      </c>
      <c r="G100" s="79"/>
    </row>
    <row r="101" spans="1:7" x14ac:dyDescent="0.3">
      <c r="A101" s="79" t="s">
        <v>520</v>
      </c>
      <c r="B101" s="147" t="s">
        <v>1362</v>
      </c>
      <c r="C101" s="188">
        <v>4.6187992270776801E-2</v>
      </c>
      <c r="D101" s="188">
        <v>3.5805810870382898E-2</v>
      </c>
      <c r="E101" s="113"/>
      <c r="F101" s="188">
        <v>8.1993803141159893E-2</v>
      </c>
      <c r="G101" s="79"/>
    </row>
    <row r="102" spans="1:7" x14ac:dyDescent="0.3">
      <c r="A102" s="79" t="s">
        <v>521</v>
      </c>
      <c r="B102" s="147" t="s">
        <v>1363</v>
      </c>
      <c r="C102" s="188">
        <v>5.08887060706869E-2</v>
      </c>
      <c r="D102" s="188">
        <v>3.7111779853631101E-2</v>
      </c>
      <c r="E102" s="113"/>
      <c r="F102" s="188">
        <v>8.8000485924317501E-2</v>
      </c>
      <c r="G102" s="79"/>
    </row>
    <row r="103" spans="1:7" x14ac:dyDescent="0.3">
      <c r="A103" s="79" t="s">
        <v>522</v>
      </c>
      <c r="B103" s="147" t="s">
        <v>1364</v>
      </c>
      <c r="C103" s="188">
        <v>5.1570358365987001E-2</v>
      </c>
      <c r="D103" s="188">
        <v>3.9910346635319199E-2</v>
      </c>
      <c r="E103" s="113"/>
      <c r="F103" s="188">
        <v>9.1480705001306103E-2</v>
      </c>
      <c r="G103" s="79"/>
    </row>
    <row r="104" spans="1:7" x14ac:dyDescent="0.3">
      <c r="A104" s="79" t="s">
        <v>523</v>
      </c>
      <c r="B104" s="147" t="s">
        <v>1365</v>
      </c>
      <c r="C104" s="188">
        <v>4.0729229030295903E-2</v>
      </c>
      <c r="D104" s="188">
        <v>6.5501444222303903E-2</v>
      </c>
      <c r="E104" s="113"/>
      <c r="F104" s="188">
        <v>0.10623067325259999</v>
      </c>
      <c r="G104" s="79"/>
    </row>
    <row r="105" spans="1:7" x14ac:dyDescent="0.3">
      <c r="A105" s="79" t="s">
        <v>524</v>
      </c>
      <c r="B105" s="147" t="s">
        <v>1366</v>
      </c>
      <c r="C105" s="188">
        <v>4.8857668339801701E-2</v>
      </c>
      <c r="D105" s="188">
        <v>2.11121907142186E-2</v>
      </c>
      <c r="E105" s="113"/>
      <c r="F105" s="188">
        <v>6.9969859054020395E-2</v>
      </c>
      <c r="G105" s="79"/>
    </row>
    <row r="106" spans="1:7" x14ac:dyDescent="0.3">
      <c r="A106" s="79" t="s">
        <v>525</v>
      </c>
      <c r="B106" s="147" t="s">
        <v>1367</v>
      </c>
      <c r="C106" s="188">
        <v>1.89592858749064E-2</v>
      </c>
      <c r="D106" s="188">
        <v>8.2627045959450494E-3</v>
      </c>
      <c r="E106" s="113"/>
      <c r="F106" s="188">
        <v>2.7221990470851401E-2</v>
      </c>
      <c r="G106" s="79"/>
    </row>
    <row r="107" spans="1:7" x14ac:dyDescent="0.3">
      <c r="A107" s="79" t="s">
        <v>526</v>
      </c>
      <c r="B107" s="147" t="s">
        <v>1368</v>
      </c>
      <c r="C107" s="188">
        <v>2.50481079832965E-2</v>
      </c>
      <c r="D107" s="188">
        <v>1.16574118918571E-2</v>
      </c>
      <c r="E107" s="113"/>
      <c r="F107" s="188">
        <v>3.6705519875153497E-2</v>
      </c>
      <c r="G107" s="79"/>
    </row>
    <row r="108" spans="1:7" x14ac:dyDescent="0.3">
      <c r="A108" s="79" t="s">
        <v>527</v>
      </c>
      <c r="B108" s="100"/>
      <c r="C108" s="113"/>
      <c r="D108" s="113"/>
      <c r="E108" s="113"/>
      <c r="F108" s="113"/>
      <c r="G108" s="79"/>
    </row>
    <row r="109" spans="1:7" x14ac:dyDescent="0.3">
      <c r="A109" s="79" t="s">
        <v>528</v>
      </c>
      <c r="B109" s="100"/>
      <c r="C109" s="113"/>
      <c r="D109" s="113"/>
      <c r="E109" s="113"/>
      <c r="F109" s="113"/>
      <c r="G109" s="79"/>
    </row>
    <row r="110" spans="1:7" x14ac:dyDescent="0.3">
      <c r="A110" s="79" t="s">
        <v>529</v>
      </c>
      <c r="B110" s="100"/>
      <c r="C110" s="113"/>
      <c r="D110" s="113"/>
      <c r="E110" s="113"/>
      <c r="F110" s="113"/>
      <c r="G110" s="79"/>
    </row>
    <row r="111" spans="1:7" x14ac:dyDescent="0.3">
      <c r="A111" s="79" t="s">
        <v>530</v>
      </c>
      <c r="B111" s="100"/>
      <c r="C111" s="113"/>
      <c r="D111" s="113"/>
      <c r="E111" s="113"/>
      <c r="F111" s="113"/>
      <c r="G111" s="79"/>
    </row>
    <row r="112" spans="1:7" x14ac:dyDescent="0.3">
      <c r="A112" s="79" t="s">
        <v>531</v>
      </c>
      <c r="B112" s="100"/>
      <c r="C112" s="113"/>
      <c r="D112" s="113"/>
      <c r="E112" s="113"/>
      <c r="F112" s="113"/>
      <c r="G112" s="79"/>
    </row>
    <row r="113" spans="1:7" x14ac:dyDescent="0.3">
      <c r="A113" s="79" t="s">
        <v>532</v>
      </c>
      <c r="B113" s="100"/>
      <c r="C113" s="113"/>
      <c r="D113" s="113"/>
      <c r="E113" s="113"/>
      <c r="F113" s="113"/>
      <c r="G113" s="79"/>
    </row>
    <row r="114" spans="1:7" x14ac:dyDescent="0.3">
      <c r="A114" s="79" t="s">
        <v>533</v>
      </c>
      <c r="B114" s="100"/>
      <c r="C114" s="113"/>
      <c r="D114" s="113"/>
      <c r="E114" s="113"/>
      <c r="F114" s="113"/>
      <c r="G114" s="79"/>
    </row>
    <row r="115" spans="1:7" x14ac:dyDescent="0.3">
      <c r="A115" s="79" t="s">
        <v>534</v>
      </c>
      <c r="B115" s="100"/>
      <c r="C115" s="113"/>
      <c r="D115" s="113"/>
      <c r="E115" s="113"/>
      <c r="F115" s="113"/>
      <c r="G115" s="79"/>
    </row>
    <row r="116" spans="1:7" x14ac:dyDescent="0.3">
      <c r="A116" s="79" t="s">
        <v>535</v>
      </c>
      <c r="B116" s="100"/>
      <c r="C116" s="113"/>
      <c r="D116" s="113"/>
      <c r="E116" s="113"/>
      <c r="F116" s="113"/>
      <c r="G116" s="79"/>
    </row>
    <row r="117" spans="1:7" x14ac:dyDescent="0.3">
      <c r="A117" s="79" t="s">
        <v>536</v>
      </c>
      <c r="B117" s="100"/>
      <c r="C117" s="113"/>
      <c r="D117" s="113"/>
      <c r="E117" s="113"/>
      <c r="F117" s="113"/>
      <c r="G117" s="79"/>
    </row>
    <row r="118" spans="1:7" x14ac:dyDescent="0.3">
      <c r="A118" s="79" t="s">
        <v>537</v>
      </c>
      <c r="B118" s="100"/>
      <c r="C118" s="113"/>
      <c r="D118" s="113"/>
      <c r="E118" s="113"/>
      <c r="F118" s="113"/>
      <c r="G118" s="79"/>
    </row>
    <row r="119" spans="1:7" x14ac:dyDescent="0.3">
      <c r="A119" s="79" t="s">
        <v>538</v>
      </c>
      <c r="B119" s="100"/>
      <c r="C119" s="113"/>
      <c r="D119" s="113"/>
      <c r="E119" s="113"/>
      <c r="F119" s="113"/>
      <c r="G119" s="79"/>
    </row>
    <row r="120" spans="1:7" x14ac:dyDescent="0.3">
      <c r="A120" s="79" t="s">
        <v>539</v>
      </c>
      <c r="B120" s="100"/>
      <c r="C120" s="113"/>
      <c r="D120" s="113"/>
      <c r="E120" s="113"/>
      <c r="F120" s="113"/>
      <c r="G120" s="79"/>
    </row>
    <row r="121" spans="1:7" x14ac:dyDescent="0.3">
      <c r="A121" s="79" t="s">
        <v>540</v>
      </c>
      <c r="B121" s="100"/>
      <c r="C121" s="113"/>
      <c r="D121" s="113"/>
      <c r="E121" s="113"/>
      <c r="F121" s="113"/>
      <c r="G121" s="79"/>
    </row>
    <row r="122" spans="1:7" x14ac:dyDescent="0.3">
      <c r="A122" s="79" t="s">
        <v>541</v>
      </c>
      <c r="B122" s="100"/>
      <c r="C122" s="113"/>
      <c r="D122" s="113"/>
      <c r="E122" s="113"/>
      <c r="F122" s="113"/>
      <c r="G122" s="79"/>
    </row>
    <row r="123" spans="1:7" x14ac:dyDescent="0.3">
      <c r="A123" s="79" t="s">
        <v>542</v>
      </c>
      <c r="B123" s="100"/>
      <c r="C123" s="113"/>
      <c r="D123" s="113"/>
      <c r="E123" s="113"/>
      <c r="F123" s="113"/>
      <c r="G123" s="79"/>
    </row>
    <row r="124" spans="1:7" x14ac:dyDescent="0.3">
      <c r="A124" s="79" t="s">
        <v>543</v>
      </c>
      <c r="B124" s="100"/>
      <c r="C124" s="113"/>
      <c r="D124" s="113"/>
      <c r="E124" s="113"/>
      <c r="F124" s="113"/>
      <c r="G124" s="79"/>
    </row>
    <row r="125" spans="1:7" x14ac:dyDescent="0.3">
      <c r="A125" s="79" t="s">
        <v>544</v>
      </c>
      <c r="B125" s="100"/>
      <c r="C125" s="113"/>
      <c r="D125" s="113"/>
      <c r="E125" s="113"/>
      <c r="F125" s="113"/>
      <c r="G125" s="79"/>
    </row>
    <row r="126" spans="1:7" x14ac:dyDescent="0.3">
      <c r="A126" s="79" t="s">
        <v>545</v>
      </c>
      <c r="B126" s="100"/>
      <c r="C126" s="113"/>
      <c r="D126" s="113"/>
      <c r="E126" s="113"/>
      <c r="F126" s="113"/>
      <c r="G126" s="79"/>
    </row>
    <row r="127" spans="1:7" x14ac:dyDescent="0.3">
      <c r="A127" s="79" t="s">
        <v>546</v>
      </c>
      <c r="B127" s="100"/>
      <c r="C127" s="113"/>
      <c r="D127" s="113"/>
      <c r="E127" s="113"/>
      <c r="F127" s="113"/>
      <c r="G127" s="79"/>
    </row>
    <row r="128" spans="1:7" x14ac:dyDescent="0.3">
      <c r="A128" s="79" t="s">
        <v>547</v>
      </c>
      <c r="B128" s="100"/>
      <c r="C128" s="113"/>
      <c r="D128" s="113"/>
      <c r="E128" s="113"/>
      <c r="F128" s="113"/>
      <c r="G128" s="79"/>
    </row>
    <row r="129" spans="1:7" x14ac:dyDescent="0.3">
      <c r="A129" s="79" t="s">
        <v>548</v>
      </c>
      <c r="B129" s="100"/>
      <c r="C129" s="113"/>
      <c r="D129" s="113"/>
      <c r="E129" s="113"/>
      <c r="F129" s="113"/>
      <c r="G129" s="79"/>
    </row>
    <row r="130" spans="1:7" x14ac:dyDescent="0.3">
      <c r="A130" s="79" t="s">
        <v>788</v>
      </c>
      <c r="B130" s="100"/>
      <c r="C130" s="113"/>
      <c r="D130" s="113"/>
      <c r="E130" s="113"/>
      <c r="F130" s="113"/>
      <c r="G130" s="79"/>
    </row>
    <row r="131" spans="1:7" x14ac:dyDescent="0.3">
      <c r="A131" s="79" t="s">
        <v>789</v>
      </c>
      <c r="B131" s="100"/>
      <c r="C131" s="113"/>
      <c r="D131" s="113"/>
      <c r="E131" s="113"/>
      <c r="F131" s="113"/>
      <c r="G131" s="79"/>
    </row>
    <row r="132" spans="1:7" x14ac:dyDescent="0.3">
      <c r="A132" s="79" t="s">
        <v>790</v>
      </c>
      <c r="B132" s="100"/>
      <c r="C132" s="113"/>
      <c r="D132" s="113"/>
      <c r="E132" s="113"/>
      <c r="F132" s="113"/>
      <c r="G132" s="79"/>
    </row>
    <row r="133" spans="1:7" x14ac:dyDescent="0.3">
      <c r="A133" s="79" t="s">
        <v>791</v>
      </c>
      <c r="B133" s="100"/>
      <c r="C133" s="113"/>
      <c r="D133" s="113"/>
      <c r="E133" s="113"/>
      <c r="F133" s="113"/>
      <c r="G133" s="79"/>
    </row>
    <row r="134" spans="1:7" x14ac:dyDescent="0.3">
      <c r="A134" s="79" t="s">
        <v>792</v>
      </c>
      <c r="B134" s="100"/>
      <c r="C134" s="113"/>
      <c r="D134" s="113"/>
      <c r="E134" s="113"/>
      <c r="F134" s="113"/>
      <c r="G134" s="79"/>
    </row>
    <row r="135" spans="1:7" x14ac:dyDescent="0.3">
      <c r="A135" s="79" t="s">
        <v>793</v>
      </c>
      <c r="B135" s="100"/>
      <c r="C135" s="113"/>
      <c r="D135" s="113"/>
      <c r="E135" s="113"/>
      <c r="F135" s="113"/>
      <c r="G135" s="79"/>
    </row>
    <row r="136" spans="1:7" x14ac:dyDescent="0.3">
      <c r="A136" s="79" t="s">
        <v>794</v>
      </c>
      <c r="B136" s="100"/>
      <c r="C136" s="113"/>
      <c r="D136" s="113"/>
      <c r="E136" s="113"/>
      <c r="F136" s="113"/>
      <c r="G136" s="79"/>
    </row>
    <row r="137" spans="1:7" x14ac:dyDescent="0.3">
      <c r="A137" s="79" t="s">
        <v>795</v>
      </c>
      <c r="B137" s="100"/>
      <c r="C137" s="113"/>
      <c r="D137" s="113"/>
      <c r="E137" s="113"/>
      <c r="F137" s="113"/>
      <c r="G137" s="79"/>
    </row>
    <row r="138" spans="1:7" x14ac:dyDescent="0.3">
      <c r="A138" s="79" t="s">
        <v>796</v>
      </c>
      <c r="B138" s="100"/>
      <c r="C138" s="113"/>
      <c r="D138" s="113"/>
      <c r="E138" s="113"/>
      <c r="F138" s="113"/>
      <c r="G138" s="79"/>
    </row>
    <row r="139" spans="1:7" x14ac:dyDescent="0.3">
      <c r="A139" s="79" t="s">
        <v>797</v>
      </c>
      <c r="B139" s="100"/>
      <c r="C139" s="113"/>
      <c r="D139" s="113"/>
      <c r="E139" s="113"/>
      <c r="F139" s="113"/>
      <c r="G139" s="79"/>
    </row>
    <row r="140" spans="1:7" x14ac:dyDescent="0.3">
      <c r="A140" s="79" t="s">
        <v>798</v>
      </c>
      <c r="B140" s="100"/>
      <c r="C140" s="113"/>
      <c r="D140" s="113"/>
      <c r="E140" s="113"/>
      <c r="F140" s="113"/>
      <c r="G140" s="79"/>
    </row>
    <row r="141" spans="1:7" x14ac:dyDescent="0.3">
      <c r="A141" s="79" t="s">
        <v>799</v>
      </c>
      <c r="B141" s="100"/>
      <c r="C141" s="113"/>
      <c r="D141" s="113"/>
      <c r="E141" s="113"/>
      <c r="F141" s="113"/>
      <c r="G141" s="79"/>
    </row>
    <row r="142" spans="1:7" x14ac:dyDescent="0.3">
      <c r="A142" s="79" t="s">
        <v>800</v>
      </c>
      <c r="B142" s="100"/>
      <c r="C142" s="113"/>
      <c r="D142" s="113"/>
      <c r="E142" s="113"/>
      <c r="F142" s="113"/>
      <c r="G142" s="79"/>
    </row>
    <row r="143" spans="1:7" x14ac:dyDescent="0.3">
      <c r="A143" s="79" t="s">
        <v>801</v>
      </c>
      <c r="B143" s="100"/>
      <c r="C143" s="113"/>
      <c r="D143" s="113"/>
      <c r="E143" s="113"/>
      <c r="F143" s="113"/>
      <c r="G143" s="79"/>
    </row>
    <row r="144" spans="1:7" x14ac:dyDescent="0.3">
      <c r="A144" s="79" t="s">
        <v>802</v>
      </c>
      <c r="B144" s="100"/>
      <c r="C144" s="113"/>
      <c r="D144" s="113"/>
      <c r="E144" s="113"/>
      <c r="F144" s="113"/>
      <c r="G144" s="79"/>
    </row>
    <row r="145" spans="1:7" x14ac:dyDescent="0.3">
      <c r="A145" s="79" t="s">
        <v>803</v>
      </c>
      <c r="B145" s="100"/>
      <c r="C145" s="113"/>
      <c r="D145" s="113"/>
      <c r="E145" s="113"/>
      <c r="F145" s="113"/>
      <c r="G145" s="79"/>
    </row>
    <row r="146" spans="1:7" x14ac:dyDescent="0.3">
      <c r="A146" s="79" t="s">
        <v>804</v>
      </c>
      <c r="B146" s="100"/>
      <c r="C146" s="113"/>
      <c r="D146" s="113"/>
      <c r="E146" s="113"/>
      <c r="F146" s="113"/>
      <c r="G146" s="79"/>
    </row>
    <row r="147" spans="1:7" x14ac:dyDescent="0.3">
      <c r="A147" s="79" t="s">
        <v>805</v>
      </c>
      <c r="B147" s="100"/>
      <c r="C147" s="113"/>
      <c r="D147" s="113"/>
      <c r="E147" s="113"/>
      <c r="F147" s="113"/>
      <c r="G147" s="79"/>
    </row>
    <row r="148" spans="1:7" x14ac:dyDescent="0.3">
      <c r="A148" s="79" t="s">
        <v>806</v>
      </c>
      <c r="B148" s="100"/>
      <c r="C148" s="113"/>
      <c r="D148" s="113"/>
      <c r="E148" s="113"/>
      <c r="F148" s="113"/>
      <c r="G148" s="79"/>
    </row>
    <row r="149" spans="1:7" ht="15" customHeight="1" x14ac:dyDescent="0.3">
      <c r="A149" s="90"/>
      <c r="B149" s="91" t="s">
        <v>549</v>
      </c>
      <c r="C149" s="90" t="s">
        <v>425</v>
      </c>
      <c r="D149" s="90" t="s">
        <v>426</v>
      </c>
      <c r="E149" s="97"/>
      <c r="F149" s="92" t="s">
        <v>395</v>
      </c>
      <c r="G149" s="92"/>
    </row>
    <row r="150" spans="1:7" x14ac:dyDescent="0.3">
      <c r="A150" s="79" t="s">
        <v>550</v>
      </c>
      <c r="B150" s="79" t="s">
        <v>551</v>
      </c>
      <c r="C150" s="113">
        <v>0.31569015168517101</v>
      </c>
      <c r="D150" s="113">
        <v>0.17068762542436899</v>
      </c>
      <c r="E150" s="114"/>
      <c r="F150" s="113">
        <v>0.486377777109539</v>
      </c>
    </row>
    <row r="151" spans="1:7" x14ac:dyDescent="0.3">
      <c r="A151" s="79" t="s">
        <v>552</v>
      </c>
      <c r="B151" s="79" t="s">
        <v>553</v>
      </c>
      <c r="C151" s="188">
        <v>0.23092951655459601</v>
      </c>
      <c r="D151" s="188">
        <v>0.28269270633585603</v>
      </c>
      <c r="E151" s="114"/>
      <c r="F151" s="188">
        <v>0.51362222289045401</v>
      </c>
    </row>
    <row r="152" spans="1:7" x14ac:dyDescent="0.3">
      <c r="A152" s="79" t="s">
        <v>554</v>
      </c>
      <c r="B152" s="79" t="s">
        <v>84</v>
      </c>
      <c r="C152" s="113"/>
      <c r="D152" s="113"/>
      <c r="E152" s="114"/>
      <c r="F152" s="113"/>
    </row>
    <row r="153" spans="1:7" outlineLevel="1" x14ac:dyDescent="0.3">
      <c r="A153" s="79" t="s">
        <v>555</v>
      </c>
      <c r="C153" s="113"/>
      <c r="D153" s="113"/>
      <c r="E153" s="114"/>
      <c r="F153" s="113"/>
    </row>
    <row r="154" spans="1:7" outlineLevel="1" x14ac:dyDescent="0.3">
      <c r="A154" s="79" t="s">
        <v>556</v>
      </c>
      <c r="C154" s="113"/>
      <c r="D154" s="113"/>
      <c r="E154" s="114"/>
      <c r="F154" s="113"/>
    </row>
    <row r="155" spans="1:7" outlineLevel="1" x14ac:dyDescent="0.3">
      <c r="A155" s="79" t="s">
        <v>557</v>
      </c>
      <c r="C155" s="113"/>
      <c r="D155" s="113"/>
      <c r="E155" s="114"/>
      <c r="F155" s="113"/>
    </row>
    <row r="156" spans="1:7" outlineLevel="1" x14ac:dyDescent="0.3">
      <c r="A156" s="79" t="s">
        <v>558</v>
      </c>
      <c r="C156" s="113"/>
      <c r="D156" s="113"/>
      <c r="E156" s="114"/>
      <c r="F156" s="113"/>
    </row>
    <row r="157" spans="1:7" outlineLevel="1" x14ac:dyDescent="0.3">
      <c r="A157" s="79" t="s">
        <v>559</v>
      </c>
      <c r="C157" s="113"/>
      <c r="D157" s="113"/>
      <c r="E157" s="114"/>
      <c r="F157" s="113"/>
    </row>
    <row r="158" spans="1:7" outlineLevel="1" x14ac:dyDescent="0.3">
      <c r="A158" s="79" t="s">
        <v>560</v>
      </c>
      <c r="C158" s="113"/>
      <c r="D158" s="113"/>
      <c r="E158" s="114"/>
      <c r="F158" s="113"/>
    </row>
    <row r="159" spans="1:7" ht="15" customHeight="1" x14ac:dyDescent="0.3">
      <c r="A159" s="90"/>
      <c r="B159" s="91" t="s">
        <v>561</v>
      </c>
      <c r="C159" s="90" t="s">
        <v>425</v>
      </c>
      <c r="D159" s="90" t="s">
        <v>426</v>
      </c>
      <c r="E159" s="97"/>
      <c r="F159" s="92" t="s">
        <v>395</v>
      </c>
      <c r="G159" s="92"/>
    </row>
    <row r="160" spans="1:7" x14ac:dyDescent="0.3">
      <c r="A160" s="79" t="s">
        <v>562</v>
      </c>
      <c r="B160" s="79" t="s">
        <v>563</v>
      </c>
      <c r="C160" s="113">
        <v>2.7375569076980698E-2</v>
      </c>
      <c r="D160" s="113">
        <v>0.115874294466002</v>
      </c>
      <c r="E160" s="114"/>
      <c r="F160" s="113">
        <v>0.143249863542983</v>
      </c>
    </row>
    <row r="161" spans="1:7" x14ac:dyDescent="0.3">
      <c r="A161" s="79" t="s">
        <v>564</v>
      </c>
      <c r="B161" s="79" t="s">
        <v>565</v>
      </c>
      <c r="C161" s="188">
        <v>0.51924409916278302</v>
      </c>
      <c r="D161" s="188">
        <v>0.33728047036615499</v>
      </c>
      <c r="E161" s="114"/>
      <c r="F161" s="188">
        <v>0.85653456952894003</v>
      </c>
    </row>
    <row r="162" spans="1:7" x14ac:dyDescent="0.3">
      <c r="A162" s="79" t="s">
        <v>566</v>
      </c>
      <c r="B162" s="79" t="s">
        <v>84</v>
      </c>
      <c r="C162" s="113"/>
      <c r="D162" s="188"/>
      <c r="E162" s="114"/>
      <c r="F162" s="188"/>
    </row>
    <row r="163" spans="1:7" outlineLevel="1" x14ac:dyDescent="0.3">
      <c r="A163" s="79" t="s">
        <v>567</v>
      </c>
      <c r="E163" s="75"/>
      <c r="F163" s="135"/>
    </row>
    <row r="164" spans="1:7" outlineLevel="1" x14ac:dyDescent="0.3">
      <c r="A164" s="79" t="s">
        <v>568</v>
      </c>
      <c r="E164" s="75"/>
    </row>
    <row r="165" spans="1:7" outlineLevel="1" x14ac:dyDescent="0.3">
      <c r="A165" s="79" t="s">
        <v>569</v>
      </c>
      <c r="E165" s="75"/>
    </row>
    <row r="166" spans="1:7" outlineLevel="1" x14ac:dyDescent="0.3">
      <c r="A166" s="79" t="s">
        <v>570</v>
      </c>
      <c r="E166" s="75"/>
    </row>
    <row r="167" spans="1:7" outlineLevel="1" x14ac:dyDescent="0.3">
      <c r="A167" s="79" t="s">
        <v>571</v>
      </c>
      <c r="E167" s="75"/>
    </row>
    <row r="168" spans="1:7" outlineLevel="1" x14ac:dyDescent="0.3">
      <c r="A168" s="79" t="s">
        <v>572</v>
      </c>
      <c r="E168" s="75"/>
    </row>
    <row r="169" spans="1:7" ht="15" customHeight="1" x14ac:dyDescent="0.3">
      <c r="A169" s="90"/>
      <c r="B169" s="91" t="s">
        <v>573</v>
      </c>
      <c r="C169" s="90" t="s">
        <v>425</v>
      </c>
      <c r="D169" s="90" t="s">
        <v>426</v>
      </c>
      <c r="E169" s="97"/>
      <c r="F169" s="92" t="s">
        <v>395</v>
      </c>
      <c r="G169" s="92"/>
    </row>
    <row r="170" spans="1:7" x14ac:dyDescent="0.3">
      <c r="A170" s="79" t="s">
        <v>574</v>
      </c>
      <c r="B170" s="101" t="s">
        <v>575</v>
      </c>
      <c r="C170" s="113">
        <v>3.68537249597366E-2</v>
      </c>
      <c r="D170" s="113">
        <v>6.5300413481226005E-2</v>
      </c>
      <c r="E170" s="114"/>
      <c r="F170" s="113">
        <v>0.10215413844096299</v>
      </c>
    </row>
    <row r="171" spans="1:7" x14ac:dyDescent="0.3">
      <c r="A171" s="79" t="s">
        <v>576</v>
      </c>
      <c r="B171" s="101" t="s">
        <v>577</v>
      </c>
      <c r="C171" s="188">
        <v>9.7401122996177703E-2</v>
      </c>
      <c r="D171" s="188">
        <v>9.4000700028342696E-2</v>
      </c>
      <c r="E171" s="114"/>
      <c r="F171" s="188">
        <v>0.19140182302452</v>
      </c>
    </row>
    <row r="172" spans="1:7" x14ac:dyDescent="0.3">
      <c r="A172" s="79" t="s">
        <v>578</v>
      </c>
      <c r="B172" s="101" t="s">
        <v>579</v>
      </c>
      <c r="C172" s="188">
        <v>8.4454603383908505E-2</v>
      </c>
      <c r="D172" s="188">
        <v>7.0476226440062101E-2</v>
      </c>
      <c r="E172" s="113"/>
      <c r="F172" s="188">
        <v>0.15493082982397099</v>
      </c>
    </row>
    <row r="173" spans="1:7" x14ac:dyDescent="0.3">
      <c r="A173" s="79" t="s">
        <v>580</v>
      </c>
      <c r="B173" s="101" t="s">
        <v>581</v>
      </c>
      <c r="C173" s="188">
        <v>0.10777003577982699</v>
      </c>
      <c r="D173" s="188">
        <v>0.11255505177485001</v>
      </c>
      <c r="E173" s="113"/>
      <c r="F173" s="188">
        <v>0.220325087554677</v>
      </c>
    </row>
    <row r="174" spans="1:7" x14ac:dyDescent="0.3">
      <c r="A174" s="79" t="s">
        <v>582</v>
      </c>
      <c r="B174" s="101" t="s">
        <v>583</v>
      </c>
      <c r="C174" s="188">
        <v>0.22014018112011699</v>
      </c>
      <c r="D174" s="188">
        <v>0.111047940035745</v>
      </c>
      <c r="E174" s="113"/>
      <c r="F174" s="188">
        <v>0.33118812115586099</v>
      </c>
    </row>
    <row r="175" spans="1:7" outlineLevel="1" x14ac:dyDescent="0.3">
      <c r="A175" s="79" t="s">
        <v>584</v>
      </c>
      <c r="B175" s="98"/>
      <c r="C175" s="113"/>
      <c r="D175" s="113"/>
      <c r="E175" s="113"/>
      <c r="F175" s="113"/>
    </row>
    <row r="176" spans="1:7" outlineLevel="1" x14ac:dyDescent="0.3">
      <c r="A176" s="79" t="s">
        <v>585</v>
      </c>
      <c r="B176" s="98"/>
      <c r="C176" s="113"/>
      <c r="D176" s="113"/>
      <c r="E176" s="113"/>
      <c r="F176" s="113"/>
    </row>
    <row r="177" spans="1:7" outlineLevel="1" x14ac:dyDescent="0.3">
      <c r="A177" s="79" t="s">
        <v>586</v>
      </c>
      <c r="B177" s="101"/>
      <c r="C177" s="113"/>
      <c r="D177" s="113"/>
      <c r="E177" s="113"/>
      <c r="F177" s="113"/>
    </row>
    <row r="178" spans="1:7" outlineLevel="1" x14ac:dyDescent="0.3">
      <c r="A178" s="79" t="s">
        <v>587</v>
      </c>
      <c r="B178" s="101"/>
      <c r="C178" s="113"/>
      <c r="D178" s="113"/>
      <c r="E178" s="113"/>
      <c r="F178" s="113"/>
    </row>
    <row r="179" spans="1:7" ht="15" customHeight="1" x14ac:dyDescent="0.3">
      <c r="A179" s="90"/>
      <c r="B179" s="123" t="s">
        <v>588</v>
      </c>
      <c r="C179" s="90" t="s">
        <v>425</v>
      </c>
      <c r="D179" s="90" t="s">
        <v>426</v>
      </c>
      <c r="E179" s="90"/>
      <c r="F179" s="90" t="s">
        <v>395</v>
      </c>
      <c r="G179" s="92"/>
    </row>
    <row r="180" spans="1:7" x14ac:dyDescent="0.3">
      <c r="A180" s="79" t="s">
        <v>589</v>
      </c>
      <c r="B180" s="160" t="s">
        <v>590</v>
      </c>
      <c r="C180" s="178">
        <v>0</v>
      </c>
      <c r="D180" s="178">
        <v>0</v>
      </c>
      <c r="E180" s="148"/>
      <c r="F180" s="178">
        <v>0</v>
      </c>
    </row>
    <row r="181" spans="1:7" outlineLevel="1" x14ac:dyDescent="0.3">
      <c r="A181" s="79" t="s">
        <v>1276</v>
      </c>
      <c r="B181" s="144" t="s">
        <v>1275</v>
      </c>
      <c r="C181" s="178">
        <v>0</v>
      </c>
      <c r="D181" s="178">
        <v>0</v>
      </c>
      <c r="E181" s="148"/>
      <c r="F181" s="178">
        <v>0</v>
      </c>
    </row>
    <row r="182" spans="1:7" outlineLevel="1" x14ac:dyDescent="0.3">
      <c r="A182" s="79" t="s">
        <v>591</v>
      </c>
      <c r="B182" s="102"/>
      <c r="C182" s="113"/>
      <c r="D182" s="113"/>
      <c r="E182" s="114"/>
      <c r="F182" s="188"/>
    </row>
    <row r="183" spans="1:7" outlineLevel="1" x14ac:dyDescent="0.3">
      <c r="A183" s="79" t="s">
        <v>592</v>
      </c>
      <c r="B183" s="102"/>
      <c r="C183" s="113"/>
      <c r="D183" s="113"/>
      <c r="E183" s="114"/>
      <c r="F183" s="113"/>
    </row>
    <row r="184" spans="1:7" outlineLevel="1" x14ac:dyDescent="0.3">
      <c r="A184" s="79" t="s">
        <v>593</v>
      </c>
      <c r="B184" s="102"/>
      <c r="C184" s="113"/>
      <c r="D184" s="113"/>
      <c r="E184" s="114"/>
      <c r="F184" s="113"/>
    </row>
    <row r="185" spans="1:7" ht="18" x14ac:dyDescent="0.3">
      <c r="A185" s="103"/>
      <c r="B185" s="104" t="s">
        <v>392</v>
      </c>
      <c r="C185" s="103"/>
      <c r="D185" s="103"/>
      <c r="E185" s="103"/>
      <c r="F185" s="105"/>
      <c r="G185" s="105"/>
    </row>
    <row r="186" spans="1:7" ht="15" customHeight="1" x14ac:dyDescent="0.3">
      <c r="A186" s="90"/>
      <c r="B186" s="91" t="s">
        <v>594</v>
      </c>
      <c r="C186" s="90" t="s">
        <v>595</v>
      </c>
      <c r="D186" s="90" t="s">
        <v>596</v>
      </c>
      <c r="E186" s="97"/>
      <c r="F186" s="90" t="s">
        <v>425</v>
      </c>
      <c r="G186" s="90" t="s">
        <v>597</v>
      </c>
    </row>
    <row r="187" spans="1:7" x14ac:dyDescent="0.3">
      <c r="A187" s="79" t="s">
        <v>598</v>
      </c>
      <c r="B187" s="100" t="s">
        <v>599</v>
      </c>
      <c r="C187" s="133">
        <v>166.92771755524601</v>
      </c>
      <c r="E187" s="106"/>
      <c r="F187" s="107"/>
      <c r="G187" s="107"/>
    </row>
    <row r="188" spans="1:7" x14ac:dyDescent="0.3">
      <c r="A188" s="106"/>
      <c r="B188" s="108"/>
      <c r="C188" s="106"/>
      <c r="D188" s="106"/>
      <c r="E188" s="106"/>
      <c r="F188" s="107"/>
      <c r="G188" s="107"/>
    </row>
    <row r="189" spans="1:7" x14ac:dyDescent="0.3">
      <c r="B189" s="100" t="s">
        <v>600</v>
      </c>
      <c r="C189" s="106"/>
      <c r="D189" s="106"/>
      <c r="E189" s="106"/>
      <c r="F189" s="107"/>
      <c r="G189" s="107"/>
    </row>
    <row r="190" spans="1:7" x14ac:dyDescent="0.3">
      <c r="A190" s="79" t="s">
        <v>601</v>
      </c>
      <c r="B190" s="147" t="s">
        <v>1369</v>
      </c>
      <c r="C190" s="133">
        <v>2149.8580513767802</v>
      </c>
      <c r="D190" s="136">
        <v>43115</v>
      </c>
      <c r="E190" s="106"/>
      <c r="F190" s="132">
        <f>IF($C$214=0,"",IF(C190="[for completion]","",IF(C190="","",C190/$C$214)))</f>
        <v>0.13500823845991489</v>
      </c>
      <c r="G190" s="132">
        <f>IF($D$214=0,"",IF(D190="[for completion]","",IF(D190="","",D190/$D$214)))</f>
        <v>0.45196762899134119</v>
      </c>
    </row>
    <row r="191" spans="1:7" x14ac:dyDescent="0.3">
      <c r="A191" s="79" t="s">
        <v>602</v>
      </c>
      <c r="B191" s="147" t="s">
        <v>1370</v>
      </c>
      <c r="C191" s="150">
        <v>7256.25567572605</v>
      </c>
      <c r="D191" s="136">
        <v>40943</v>
      </c>
      <c r="E191" s="106"/>
      <c r="F191" s="132">
        <f t="shared" ref="F191:F213" si="1">IF($C$214=0,"",IF(C191="[for completion]","",IF(C191="","",C191/$C$214)))</f>
        <v>0.45568324660651788</v>
      </c>
      <c r="G191" s="132">
        <f t="shared" ref="G191:G213" si="2">IF($D$214=0,"",IF(D191="[for completion]","",IF(D191="","",D191/$D$214)))</f>
        <v>0.42919890139841083</v>
      </c>
    </row>
    <row r="192" spans="1:7" x14ac:dyDescent="0.3">
      <c r="A192" s="79" t="s">
        <v>603</v>
      </c>
      <c r="B192" s="147" t="s">
        <v>1371</v>
      </c>
      <c r="C192" s="150">
        <v>2999.4011702527</v>
      </c>
      <c r="D192" s="136">
        <v>8081</v>
      </c>
      <c r="E192" s="106"/>
      <c r="F192" s="132">
        <f t="shared" si="1"/>
        <v>0.18835842123208837</v>
      </c>
      <c r="G192" s="132">
        <f t="shared" si="2"/>
        <v>8.4711826739627225E-2</v>
      </c>
    </row>
    <row r="193" spans="1:7" x14ac:dyDescent="0.3">
      <c r="A193" s="79" t="s">
        <v>604</v>
      </c>
      <c r="B193" s="147" t="s">
        <v>1372</v>
      </c>
      <c r="C193" s="150">
        <v>1551.7071585887099</v>
      </c>
      <c r="D193" s="136">
        <v>2364</v>
      </c>
      <c r="E193" s="106"/>
      <c r="F193" s="132">
        <f t="shared" si="1"/>
        <v>9.744515455452557E-2</v>
      </c>
      <c r="G193" s="132">
        <f t="shared" si="2"/>
        <v>2.478143279451538E-2</v>
      </c>
    </row>
    <row r="194" spans="1:7" x14ac:dyDescent="0.3">
      <c r="A194" s="79" t="s">
        <v>605</v>
      </c>
      <c r="B194" s="147" t="s">
        <v>1373</v>
      </c>
      <c r="C194" s="150">
        <v>1571.2274663308899</v>
      </c>
      <c r="D194" s="136">
        <v>841</v>
      </c>
      <c r="E194" s="106"/>
      <c r="F194" s="132">
        <f t="shared" si="1"/>
        <v>9.8671004028996423E-2</v>
      </c>
      <c r="G194" s="132">
        <f t="shared" si="2"/>
        <v>8.8160680965259867E-3</v>
      </c>
    </row>
    <row r="195" spans="1:7" x14ac:dyDescent="0.3">
      <c r="A195" s="79" t="s">
        <v>606</v>
      </c>
      <c r="B195" s="147" t="s">
        <v>1374</v>
      </c>
      <c r="C195" s="150">
        <v>395.45316618999999</v>
      </c>
      <c r="D195" s="136">
        <v>50</v>
      </c>
      <c r="E195" s="106"/>
      <c r="F195" s="132">
        <f t="shared" si="1"/>
        <v>2.483393511795674E-2</v>
      </c>
      <c r="G195" s="132">
        <f t="shared" si="2"/>
        <v>5.2414197957942853E-4</v>
      </c>
    </row>
    <row r="196" spans="1:7" x14ac:dyDescent="0.3">
      <c r="A196" s="79" t="s">
        <v>607</v>
      </c>
      <c r="B196" s="100"/>
      <c r="C196" s="133"/>
      <c r="D196" s="136"/>
      <c r="E196" s="106"/>
      <c r="F196" s="132" t="str">
        <f t="shared" si="1"/>
        <v/>
      </c>
      <c r="G196" s="132" t="str">
        <f t="shared" si="2"/>
        <v/>
      </c>
    </row>
    <row r="197" spans="1:7" x14ac:dyDescent="0.3">
      <c r="A197" s="79" t="s">
        <v>608</v>
      </c>
      <c r="B197" s="100"/>
      <c r="C197" s="133"/>
      <c r="D197" s="136"/>
      <c r="E197" s="106"/>
      <c r="F197" s="132" t="str">
        <f t="shared" si="1"/>
        <v/>
      </c>
      <c r="G197" s="132" t="str">
        <f t="shared" si="2"/>
        <v/>
      </c>
    </row>
    <row r="198" spans="1:7" x14ac:dyDescent="0.3">
      <c r="A198" s="79" t="s">
        <v>609</v>
      </c>
      <c r="B198" s="100"/>
      <c r="C198" s="133"/>
      <c r="D198" s="136"/>
      <c r="E198" s="106"/>
      <c r="F198" s="132" t="str">
        <f t="shared" si="1"/>
        <v/>
      </c>
      <c r="G198" s="132" t="str">
        <f t="shared" si="2"/>
        <v/>
      </c>
    </row>
    <row r="199" spans="1:7" x14ac:dyDescent="0.3">
      <c r="A199" s="79" t="s">
        <v>610</v>
      </c>
      <c r="B199" s="100"/>
      <c r="C199" s="133"/>
      <c r="D199" s="136"/>
      <c r="E199" s="100"/>
      <c r="F199" s="132" t="str">
        <f t="shared" si="1"/>
        <v/>
      </c>
      <c r="G199" s="132" t="str">
        <f t="shared" si="2"/>
        <v/>
      </c>
    </row>
    <row r="200" spans="1:7" x14ac:dyDescent="0.3">
      <c r="A200" s="79" t="s">
        <v>611</v>
      </c>
      <c r="B200" s="100"/>
      <c r="C200" s="133"/>
      <c r="D200" s="136"/>
      <c r="E200" s="100"/>
      <c r="F200" s="132" t="str">
        <f t="shared" si="1"/>
        <v/>
      </c>
      <c r="G200" s="132" t="str">
        <f t="shared" si="2"/>
        <v/>
      </c>
    </row>
    <row r="201" spans="1:7" x14ac:dyDescent="0.3">
      <c r="A201" s="79" t="s">
        <v>612</v>
      </c>
      <c r="B201" s="100"/>
      <c r="C201" s="133"/>
      <c r="D201" s="136"/>
      <c r="E201" s="100"/>
      <c r="F201" s="132" t="str">
        <f t="shared" si="1"/>
        <v/>
      </c>
      <c r="G201" s="132" t="str">
        <f t="shared" si="2"/>
        <v/>
      </c>
    </row>
    <row r="202" spans="1:7" x14ac:dyDescent="0.3">
      <c r="A202" s="79" t="s">
        <v>613</v>
      </c>
      <c r="B202" s="100"/>
      <c r="C202" s="133"/>
      <c r="D202" s="136"/>
      <c r="E202" s="100"/>
      <c r="F202" s="132" t="str">
        <f t="shared" si="1"/>
        <v/>
      </c>
      <c r="G202" s="132" t="str">
        <f t="shared" si="2"/>
        <v/>
      </c>
    </row>
    <row r="203" spans="1:7" x14ac:dyDescent="0.3">
      <c r="A203" s="79" t="s">
        <v>614</v>
      </c>
      <c r="B203" s="100"/>
      <c r="C203" s="133"/>
      <c r="D203" s="136"/>
      <c r="E203" s="100"/>
      <c r="F203" s="132" t="str">
        <f t="shared" si="1"/>
        <v/>
      </c>
      <c r="G203" s="132" t="str">
        <f t="shared" si="2"/>
        <v/>
      </c>
    </row>
    <row r="204" spans="1:7" x14ac:dyDescent="0.3">
      <c r="A204" s="79" t="s">
        <v>615</v>
      </c>
      <c r="B204" s="100"/>
      <c r="C204" s="133"/>
      <c r="D204" s="136"/>
      <c r="E204" s="100"/>
      <c r="F204" s="132" t="str">
        <f t="shared" si="1"/>
        <v/>
      </c>
      <c r="G204" s="132" t="str">
        <f t="shared" si="2"/>
        <v/>
      </c>
    </row>
    <row r="205" spans="1:7" x14ac:dyDescent="0.3">
      <c r="A205" s="79" t="s">
        <v>616</v>
      </c>
      <c r="B205" s="100"/>
      <c r="C205" s="133"/>
      <c r="D205" s="136"/>
      <c r="F205" s="132" t="str">
        <f t="shared" si="1"/>
        <v/>
      </c>
      <c r="G205" s="132" t="str">
        <f t="shared" si="2"/>
        <v/>
      </c>
    </row>
    <row r="206" spans="1:7" x14ac:dyDescent="0.3">
      <c r="A206" s="79" t="s">
        <v>617</v>
      </c>
      <c r="B206" s="100"/>
      <c r="C206" s="133"/>
      <c r="D206" s="136"/>
      <c r="E206" s="95"/>
      <c r="F206" s="132" t="str">
        <f t="shared" si="1"/>
        <v/>
      </c>
      <c r="G206" s="132" t="str">
        <f t="shared" si="2"/>
        <v/>
      </c>
    </row>
    <row r="207" spans="1:7" x14ac:dyDescent="0.3">
      <c r="A207" s="79" t="s">
        <v>618</v>
      </c>
      <c r="B207" s="100"/>
      <c r="C207" s="133"/>
      <c r="D207" s="136"/>
      <c r="E207" s="95"/>
      <c r="F207" s="132" t="str">
        <f t="shared" si="1"/>
        <v/>
      </c>
      <c r="G207" s="132" t="str">
        <f t="shared" si="2"/>
        <v/>
      </c>
    </row>
    <row r="208" spans="1:7" x14ac:dyDescent="0.3">
      <c r="A208" s="79" t="s">
        <v>619</v>
      </c>
      <c r="B208" s="100"/>
      <c r="C208" s="133"/>
      <c r="D208" s="136"/>
      <c r="E208" s="95"/>
      <c r="F208" s="132" t="str">
        <f t="shared" si="1"/>
        <v/>
      </c>
      <c r="G208" s="132" t="str">
        <f t="shared" si="2"/>
        <v/>
      </c>
    </row>
    <row r="209" spans="1:7" x14ac:dyDescent="0.3">
      <c r="A209" s="79" t="s">
        <v>620</v>
      </c>
      <c r="B209" s="100"/>
      <c r="C209" s="133"/>
      <c r="D209" s="136"/>
      <c r="E209" s="95"/>
      <c r="F209" s="132" t="str">
        <f t="shared" si="1"/>
        <v/>
      </c>
      <c r="G209" s="132" t="str">
        <f t="shared" si="2"/>
        <v/>
      </c>
    </row>
    <row r="210" spans="1:7" x14ac:dyDescent="0.3">
      <c r="A210" s="79" t="s">
        <v>621</v>
      </c>
      <c r="B210" s="100"/>
      <c r="C210" s="133"/>
      <c r="D210" s="136"/>
      <c r="E210" s="95"/>
      <c r="F210" s="132" t="str">
        <f t="shared" si="1"/>
        <v/>
      </c>
      <c r="G210" s="132" t="str">
        <f t="shared" si="2"/>
        <v/>
      </c>
    </row>
    <row r="211" spans="1:7" x14ac:dyDescent="0.3">
      <c r="A211" s="79" t="s">
        <v>622</v>
      </c>
      <c r="B211" s="100"/>
      <c r="C211" s="133"/>
      <c r="D211" s="136"/>
      <c r="E211" s="95"/>
      <c r="F211" s="132" t="str">
        <f t="shared" si="1"/>
        <v/>
      </c>
      <c r="G211" s="132" t="str">
        <f t="shared" si="2"/>
        <v/>
      </c>
    </row>
    <row r="212" spans="1:7" x14ac:dyDescent="0.3">
      <c r="A212" s="79" t="s">
        <v>623</v>
      </c>
      <c r="B212" s="100"/>
      <c r="C212" s="133"/>
      <c r="D212" s="136"/>
      <c r="E212" s="95"/>
      <c r="F212" s="132" t="str">
        <f t="shared" si="1"/>
        <v/>
      </c>
      <c r="G212" s="132" t="str">
        <f t="shared" si="2"/>
        <v/>
      </c>
    </row>
    <row r="213" spans="1:7" x14ac:dyDescent="0.3">
      <c r="A213" s="79" t="s">
        <v>624</v>
      </c>
      <c r="B213" s="100"/>
      <c r="C213" s="133"/>
      <c r="D213" s="136"/>
      <c r="E213" s="95"/>
      <c r="F213" s="132" t="str">
        <f t="shared" si="1"/>
        <v/>
      </c>
      <c r="G213" s="132" t="str">
        <f t="shared" si="2"/>
        <v/>
      </c>
    </row>
    <row r="214" spans="1:7" x14ac:dyDescent="0.3">
      <c r="A214" s="79" t="s">
        <v>625</v>
      </c>
      <c r="B214" s="109" t="s">
        <v>86</v>
      </c>
      <c r="C214" s="139">
        <f>SUM(C190:C213)</f>
        <v>15923.902688465132</v>
      </c>
      <c r="D214" s="137">
        <f>SUM(D190:D213)</f>
        <v>95394</v>
      </c>
      <c r="E214" s="95"/>
      <c r="F214" s="138">
        <f>SUM(F190:F213)</f>
        <v>0.99999999999999978</v>
      </c>
      <c r="G214" s="138">
        <f>SUM(G190:G213)</f>
        <v>1</v>
      </c>
    </row>
    <row r="215" spans="1:7" ht="15" customHeight="1" x14ac:dyDescent="0.3">
      <c r="A215" s="90"/>
      <c r="B215" s="90" t="s">
        <v>626</v>
      </c>
      <c r="C215" s="90" t="s">
        <v>595</v>
      </c>
      <c r="D215" s="90" t="s">
        <v>596</v>
      </c>
      <c r="E215" s="97"/>
      <c r="F215" s="90" t="s">
        <v>425</v>
      </c>
      <c r="G215" s="90" t="s">
        <v>597</v>
      </c>
    </row>
    <row r="216" spans="1:7" x14ac:dyDescent="0.3">
      <c r="A216" s="79" t="s">
        <v>627</v>
      </c>
      <c r="B216" s="79" t="s">
        <v>628</v>
      </c>
      <c r="C216" s="113">
        <v>0.71521851385799495</v>
      </c>
      <c r="F216" s="135"/>
      <c r="G216" s="135"/>
    </row>
    <row r="217" spans="1:7" x14ac:dyDescent="0.3">
      <c r="F217" s="135"/>
      <c r="G217" s="135"/>
    </row>
    <row r="218" spans="1:7" x14ac:dyDescent="0.3">
      <c r="B218" s="100" t="s">
        <v>629</v>
      </c>
      <c r="F218" s="135"/>
      <c r="G218" s="135"/>
    </row>
    <row r="219" spans="1:7" x14ac:dyDescent="0.3">
      <c r="A219" s="79" t="s">
        <v>630</v>
      </c>
      <c r="B219" s="79" t="s">
        <v>631</v>
      </c>
      <c r="C219" s="133">
        <v>2350.9317235918002</v>
      </c>
      <c r="D219" s="136">
        <v>26443</v>
      </c>
      <c r="F219" s="132">
        <f t="shared" ref="F219:F226" si="3">IF($C$227=0,"",IF(C219="[for completion]","",C219/$C$227))</f>
        <v>0.14763539878290952</v>
      </c>
      <c r="G219" s="132">
        <f t="shared" ref="G219:G226" si="4">IF($D$227=0,"",IF(D219="[for completion]","",D219/$D$227))</f>
        <v>0.27719772732037656</v>
      </c>
    </row>
    <row r="220" spans="1:7" x14ac:dyDescent="0.3">
      <c r="A220" s="79" t="s">
        <v>632</v>
      </c>
      <c r="B220" s="79" t="s">
        <v>633</v>
      </c>
      <c r="C220" s="150">
        <v>1794.1866896123599</v>
      </c>
      <c r="D220" s="136">
        <v>10764</v>
      </c>
      <c r="F220" s="132">
        <f t="shared" si="3"/>
        <v>0.11267254797481391</v>
      </c>
      <c r="G220" s="132">
        <f t="shared" si="4"/>
        <v>0.11283728536385937</v>
      </c>
    </row>
    <row r="221" spans="1:7" x14ac:dyDescent="0.3">
      <c r="A221" s="79" t="s">
        <v>634</v>
      </c>
      <c r="B221" s="79" t="s">
        <v>635</v>
      </c>
      <c r="C221" s="150">
        <v>2022.3618960353599</v>
      </c>
      <c r="D221" s="136">
        <v>11436</v>
      </c>
      <c r="F221" s="132">
        <f t="shared" si="3"/>
        <v>0.12700164875412751</v>
      </c>
      <c r="G221" s="132">
        <f t="shared" si="4"/>
        <v>0.11988175356940688</v>
      </c>
    </row>
    <row r="222" spans="1:7" x14ac:dyDescent="0.3">
      <c r="A222" s="79" t="s">
        <v>636</v>
      </c>
      <c r="B222" s="79" t="s">
        <v>637</v>
      </c>
      <c r="C222" s="150">
        <v>2109.7598128024301</v>
      </c>
      <c r="D222" s="136">
        <v>11217</v>
      </c>
      <c r="F222" s="132">
        <f t="shared" si="3"/>
        <v>0.13249012218158562</v>
      </c>
      <c r="G222" s="132">
        <f t="shared" si="4"/>
        <v>0.11758601169884898</v>
      </c>
    </row>
    <row r="223" spans="1:7" x14ac:dyDescent="0.3">
      <c r="A223" s="79" t="s">
        <v>638</v>
      </c>
      <c r="B223" s="79" t="s">
        <v>639</v>
      </c>
      <c r="C223" s="150">
        <v>2067.6826517982199</v>
      </c>
      <c r="D223" s="136">
        <v>10683</v>
      </c>
      <c r="F223" s="132">
        <f t="shared" si="3"/>
        <v>0.12984773219544926</v>
      </c>
      <c r="G223" s="132">
        <f t="shared" si="4"/>
        <v>0.11198817535694069</v>
      </c>
    </row>
    <row r="224" spans="1:7" x14ac:dyDescent="0.3">
      <c r="A224" s="79" t="s">
        <v>640</v>
      </c>
      <c r="B224" s="79" t="s">
        <v>641</v>
      </c>
      <c r="C224" s="150">
        <v>2116.9357821600001</v>
      </c>
      <c r="D224" s="136">
        <v>9791</v>
      </c>
      <c r="F224" s="132">
        <f t="shared" si="3"/>
        <v>0.13294076355373921</v>
      </c>
      <c r="G224" s="132">
        <f t="shared" si="4"/>
        <v>0.10263748244124368</v>
      </c>
    </row>
    <row r="225" spans="1:7" x14ac:dyDescent="0.3">
      <c r="A225" s="79" t="s">
        <v>642</v>
      </c>
      <c r="B225" s="79" t="s">
        <v>643</v>
      </c>
      <c r="C225" s="150">
        <v>1420.97222513</v>
      </c>
      <c r="D225" s="136">
        <v>6322</v>
      </c>
      <c r="F225" s="132">
        <f t="shared" si="3"/>
        <v>8.9235173872251342E-2</v>
      </c>
      <c r="G225" s="132">
        <f t="shared" si="4"/>
        <v>6.627251189802294E-2</v>
      </c>
    </row>
    <row r="226" spans="1:7" x14ac:dyDescent="0.3">
      <c r="A226" s="79" t="s">
        <v>644</v>
      </c>
      <c r="B226" s="79" t="s">
        <v>645</v>
      </c>
      <c r="C226" s="150">
        <v>2041.0719073350001</v>
      </c>
      <c r="D226" s="136">
        <v>8738</v>
      </c>
      <c r="F226" s="132">
        <f t="shared" si="3"/>
        <v>0.1281766126851237</v>
      </c>
      <c r="G226" s="132">
        <f t="shared" si="4"/>
        <v>9.1599052351300919E-2</v>
      </c>
    </row>
    <row r="227" spans="1:7" x14ac:dyDescent="0.3">
      <c r="A227" s="79" t="s">
        <v>646</v>
      </c>
      <c r="B227" s="109" t="s">
        <v>86</v>
      </c>
      <c r="C227" s="133">
        <f>SUM(C219:C226)</f>
        <v>15923.902688465168</v>
      </c>
      <c r="D227" s="136">
        <f>SUM(D219:D226)</f>
        <v>95394</v>
      </c>
      <c r="F227" s="113">
        <f>SUM(F219:F226)</f>
        <v>1</v>
      </c>
      <c r="G227" s="113">
        <f>SUM(G219:G226)</f>
        <v>1</v>
      </c>
    </row>
    <row r="228" spans="1:7" outlineLevel="1" x14ac:dyDescent="0.3">
      <c r="A228" s="79" t="s">
        <v>647</v>
      </c>
      <c r="B228" s="96" t="s">
        <v>648</v>
      </c>
      <c r="C228" s="133"/>
      <c r="D228" s="136"/>
      <c r="F228" s="132"/>
      <c r="G228" s="132"/>
    </row>
    <row r="229" spans="1:7" outlineLevel="1" x14ac:dyDescent="0.3">
      <c r="A229" s="79" t="s">
        <v>649</v>
      </c>
      <c r="B229" s="96" t="s">
        <v>650</v>
      </c>
      <c r="C229" s="133"/>
      <c r="D229" s="136"/>
      <c r="F229" s="132"/>
      <c r="G229" s="132"/>
    </row>
    <row r="230" spans="1:7" outlineLevel="1" x14ac:dyDescent="0.3">
      <c r="A230" s="79" t="s">
        <v>651</v>
      </c>
      <c r="B230" s="96" t="s">
        <v>652</v>
      </c>
      <c r="C230" s="133"/>
      <c r="D230" s="136"/>
      <c r="F230" s="132"/>
      <c r="G230" s="132"/>
    </row>
    <row r="231" spans="1:7" outlineLevel="1" x14ac:dyDescent="0.3">
      <c r="A231" s="79" t="s">
        <v>653</v>
      </c>
      <c r="B231" s="96" t="s">
        <v>654</v>
      </c>
      <c r="C231" s="133"/>
      <c r="D231" s="136"/>
      <c r="F231" s="132"/>
      <c r="G231" s="132"/>
    </row>
    <row r="232" spans="1:7" outlineLevel="1" x14ac:dyDescent="0.3">
      <c r="A232" s="79" t="s">
        <v>655</v>
      </c>
      <c r="B232" s="96" t="s">
        <v>656</v>
      </c>
      <c r="C232" s="133"/>
      <c r="D232" s="136"/>
      <c r="F232" s="132"/>
      <c r="G232" s="132"/>
    </row>
    <row r="233" spans="1:7" outlineLevel="1" x14ac:dyDescent="0.3">
      <c r="A233" s="79" t="s">
        <v>657</v>
      </c>
      <c r="B233" s="96" t="s">
        <v>658</v>
      </c>
      <c r="C233" s="133"/>
      <c r="D233" s="136"/>
      <c r="F233" s="132"/>
      <c r="G233" s="132"/>
    </row>
    <row r="234" spans="1:7" outlineLevel="1" x14ac:dyDescent="0.3">
      <c r="A234" s="79" t="s">
        <v>659</v>
      </c>
      <c r="B234" s="96"/>
      <c r="F234" s="132"/>
      <c r="G234" s="132"/>
    </row>
    <row r="235" spans="1:7" outlineLevel="1" x14ac:dyDescent="0.3">
      <c r="A235" s="79" t="s">
        <v>660</v>
      </c>
      <c r="B235" s="96"/>
      <c r="F235" s="132"/>
      <c r="G235" s="132"/>
    </row>
    <row r="236" spans="1:7" outlineLevel="1" x14ac:dyDescent="0.3">
      <c r="A236" s="79" t="s">
        <v>661</v>
      </c>
      <c r="B236" s="96"/>
      <c r="F236" s="132"/>
      <c r="G236" s="132"/>
    </row>
    <row r="237" spans="1:7" ht="15" customHeight="1" x14ac:dyDescent="0.3">
      <c r="A237" s="90"/>
      <c r="B237" s="90" t="s">
        <v>662</v>
      </c>
      <c r="C237" s="90" t="s">
        <v>595</v>
      </c>
      <c r="D237" s="90" t="s">
        <v>596</v>
      </c>
      <c r="E237" s="97"/>
      <c r="F237" s="90" t="s">
        <v>425</v>
      </c>
      <c r="G237" s="90" t="s">
        <v>597</v>
      </c>
    </row>
    <row r="238" spans="1:7" x14ac:dyDescent="0.3">
      <c r="A238" s="79" t="s">
        <v>663</v>
      </c>
      <c r="B238" s="79" t="s">
        <v>628</v>
      </c>
      <c r="C238" s="113">
        <v>0.628435300110878</v>
      </c>
      <c r="F238" s="135"/>
      <c r="G238" s="135"/>
    </row>
    <row r="239" spans="1:7" x14ac:dyDescent="0.3">
      <c r="F239" s="135"/>
      <c r="G239" s="135"/>
    </row>
    <row r="240" spans="1:7" x14ac:dyDescent="0.3">
      <c r="B240" s="100" t="s">
        <v>629</v>
      </c>
      <c r="F240" s="135"/>
      <c r="G240" s="135"/>
    </row>
    <row r="241" spans="1:7" x14ac:dyDescent="0.3">
      <c r="A241" s="79" t="s">
        <v>664</v>
      </c>
      <c r="B241" s="79" t="s">
        <v>631</v>
      </c>
      <c r="C241" s="133">
        <v>3282.42881441181</v>
      </c>
      <c r="D241" s="136">
        <v>34938</v>
      </c>
      <c r="F241" s="132">
        <f>IF($C$249=0,"",IF(C241="[Mark as ND1 if not relevant]","",C241/$C$249))</f>
        <v>0.20613218245735121</v>
      </c>
      <c r="G241" s="132">
        <f>IF($D$249=0,"",IF(D241="[Mark as ND1 if not relevant]","",D241/$D$249))</f>
        <v>0.36624944965092143</v>
      </c>
    </row>
    <row r="242" spans="1:7" x14ac:dyDescent="0.3">
      <c r="A242" s="79" t="s">
        <v>665</v>
      </c>
      <c r="B242" s="79" t="s">
        <v>633</v>
      </c>
      <c r="C242" s="150">
        <v>2357.5503588738202</v>
      </c>
      <c r="D242" s="136">
        <v>13425</v>
      </c>
      <c r="F242" s="132">
        <f t="shared" ref="F242:F248" si="5">IF($C$249=0,"",IF(C242="[Mark as ND1 if not relevant]","",C242/$C$249))</f>
        <v>0.14805104031322436</v>
      </c>
      <c r="G242" s="132">
        <f t="shared" ref="G242:G248" si="6">IF($D$249=0,"",IF(D242="[Mark as ND1 if not relevant]","",D242/$D$249))</f>
        <v>0.14073212151707654</v>
      </c>
    </row>
    <row r="243" spans="1:7" x14ac:dyDescent="0.3">
      <c r="A243" s="79" t="s">
        <v>666</v>
      </c>
      <c r="B243" s="79" t="s">
        <v>635</v>
      </c>
      <c r="C243" s="150">
        <v>2380.9462353338899</v>
      </c>
      <c r="D243" s="136">
        <v>12174</v>
      </c>
      <c r="F243" s="132">
        <f t="shared" si="5"/>
        <v>0.14952027037056559</v>
      </c>
      <c r="G243" s="132">
        <f t="shared" si="6"/>
        <v>0.12761808918799925</v>
      </c>
    </row>
    <row r="244" spans="1:7" x14ac:dyDescent="0.3">
      <c r="A244" s="79" t="s">
        <v>667</v>
      </c>
      <c r="B244" s="79" t="s">
        <v>637</v>
      </c>
      <c r="C244" s="150">
        <v>2267.1168776006598</v>
      </c>
      <c r="D244" s="136">
        <v>11108</v>
      </c>
      <c r="F244" s="132">
        <f t="shared" si="5"/>
        <v>0.14237193745493648</v>
      </c>
      <c r="G244" s="132">
        <f t="shared" si="6"/>
        <v>0.11644338218336583</v>
      </c>
    </row>
    <row r="245" spans="1:7" x14ac:dyDescent="0.3">
      <c r="A245" s="79" t="s">
        <v>668</v>
      </c>
      <c r="B245" s="79" t="s">
        <v>639</v>
      </c>
      <c r="C245" s="150">
        <v>2082.0434802</v>
      </c>
      <c r="D245" s="136">
        <v>9552</v>
      </c>
      <c r="F245" s="132">
        <f t="shared" si="5"/>
        <v>0.13074957320030425</v>
      </c>
      <c r="G245" s="132">
        <f t="shared" si="6"/>
        <v>0.10013208377885402</v>
      </c>
    </row>
    <row r="246" spans="1:7" x14ac:dyDescent="0.3">
      <c r="A246" s="79" t="s">
        <v>669</v>
      </c>
      <c r="B246" s="79" t="s">
        <v>641</v>
      </c>
      <c r="C246" s="150">
        <v>1548.8378511200001</v>
      </c>
      <c r="D246" s="136">
        <v>6507</v>
      </c>
      <c r="F246" s="132">
        <f t="shared" si="5"/>
        <v>9.7264965845460349E-2</v>
      </c>
      <c r="G246" s="132">
        <f t="shared" si="6"/>
        <v>6.821183722246682E-2</v>
      </c>
    </row>
    <row r="247" spans="1:7" x14ac:dyDescent="0.3">
      <c r="A247" s="79" t="s">
        <v>670</v>
      </c>
      <c r="B247" s="79" t="s">
        <v>643</v>
      </c>
      <c r="C247" s="150">
        <v>848.69894641000099</v>
      </c>
      <c r="D247" s="136">
        <v>3300</v>
      </c>
      <c r="F247" s="132">
        <f t="shared" si="5"/>
        <v>5.3297169859294238E-2</v>
      </c>
      <c r="G247" s="132">
        <f t="shared" si="6"/>
        <v>3.4593370652242279E-2</v>
      </c>
    </row>
    <row r="248" spans="1:7" x14ac:dyDescent="0.3">
      <c r="A248" s="79" t="s">
        <v>671</v>
      </c>
      <c r="B248" s="79" t="s">
        <v>645</v>
      </c>
      <c r="C248" s="150">
        <v>1156.2801245149999</v>
      </c>
      <c r="D248" s="136">
        <v>4390</v>
      </c>
      <c r="F248" s="132">
        <f t="shared" si="5"/>
        <v>7.2612860498863521E-2</v>
      </c>
      <c r="G248" s="132">
        <f t="shared" si="6"/>
        <v>4.6019665807073819E-2</v>
      </c>
    </row>
    <row r="249" spans="1:7" x14ac:dyDescent="0.3">
      <c r="A249" s="79" t="s">
        <v>672</v>
      </c>
      <c r="B249" s="109" t="s">
        <v>86</v>
      </c>
      <c r="C249" s="133">
        <f>SUM(C241:C248)</f>
        <v>15923.902688465181</v>
      </c>
      <c r="D249" s="136">
        <f>SUM(D241:D248)</f>
        <v>95394</v>
      </c>
      <c r="F249" s="113">
        <f>SUM(F241:F248)</f>
        <v>1</v>
      </c>
      <c r="G249" s="113">
        <f>SUM(G241:G248)</f>
        <v>1</v>
      </c>
    </row>
    <row r="250" spans="1:7" outlineLevel="1" x14ac:dyDescent="0.3">
      <c r="A250" s="79" t="s">
        <v>673</v>
      </c>
      <c r="B250" s="96" t="s">
        <v>648</v>
      </c>
      <c r="C250" s="133"/>
      <c r="D250" s="136"/>
      <c r="F250" s="132"/>
      <c r="G250" s="132"/>
    </row>
    <row r="251" spans="1:7" outlineLevel="1" x14ac:dyDescent="0.3">
      <c r="A251" s="79" t="s">
        <v>674</v>
      </c>
      <c r="B251" s="96" t="s">
        <v>650</v>
      </c>
      <c r="C251" s="133"/>
      <c r="D251" s="136"/>
      <c r="F251" s="132"/>
      <c r="G251" s="132"/>
    </row>
    <row r="252" spans="1:7" outlineLevel="1" x14ac:dyDescent="0.3">
      <c r="A252" s="79" t="s">
        <v>675</v>
      </c>
      <c r="B252" s="96" t="s">
        <v>652</v>
      </c>
      <c r="C252" s="133"/>
      <c r="D252" s="136"/>
      <c r="F252" s="132"/>
      <c r="G252" s="132"/>
    </row>
    <row r="253" spans="1:7" outlineLevel="1" x14ac:dyDescent="0.3">
      <c r="A253" s="79" t="s">
        <v>676</v>
      </c>
      <c r="B253" s="96" t="s">
        <v>654</v>
      </c>
      <c r="C253" s="133"/>
      <c r="D253" s="136"/>
      <c r="F253" s="132"/>
      <c r="G253" s="132"/>
    </row>
    <row r="254" spans="1:7" outlineLevel="1" x14ac:dyDescent="0.3">
      <c r="A254" s="79" t="s">
        <v>677</v>
      </c>
      <c r="B254" s="96" t="s">
        <v>656</v>
      </c>
      <c r="C254" s="133"/>
      <c r="D254" s="136"/>
      <c r="F254" s="132"/>
      <c r="G254" s="132"/>
    </row>
    <row r="255" spans="1:7" outlineLevel="1" x14ac:dyDescent="0.3">
      <c r="A255" s="79" t="s">
        <v>678</v>
      </c>
      <c r="B255" s="96" t="s">
        <v>658</v>
      </c>
      <c r="C255" s="133"/>
      <c r="D255" s="136"/>
      <c r="F255" s="132"/>
      <c r="G255" s="132"/>
    </row>
    <row r="256" spans="1:7" outlineLevel="1" x14ac:dyDescent="0.3">
      <c r="A256" s="79" t="s">
        <v>679</v>
      </c>
      <c r="B256" s="96"/>
      <c r="F256" s="93"/>
      <c r="G256" s="93"/>
    </row>
    <row r="257" spans="1:14" outlineLevel="1" x14ac:dyDescent="0.3">
      <c r="A257" s="79" t="s">
        <v>680</v>
      </c>
      <c r="B257" s="96"/>
      <c r="F257" s="93"/>
      <c r="G257" s="93"/>
    </row>
    <row r="258" spans="1:14" outlineLevel="1" x14ac:dyDescent="0.3">
      <c r="A258" s="79" t="s">
        <v>681</v>
      </c>
      <c r="B258" s="96"/>
      <c r="F258" s="93"/>
      <c r="G258" s="93"/>
    </row>
    <row r="259" spans="1:14" ht="15" customHeight="1" x14ac:dyDescent="0.3">
      <c r="A259" s="90"/>
      <c r="B259" s="172" t="s">
        <v>682</v>
      </c>
      <c r="C259" s="90" t="s">
        <v>425</v>
      </c>
      <c r="D259" s="90"/>
      <c r="E259" s="97"/>
      <c r="F259" s="90"/>
      <c r="G259" s="90"/>
    </row>
    <row r="260" spans="1:14" x14ac:dyDescent="0.3">
      <c r="A260" s="79" t="s">
        <v>683</v>
      </c>
      <c r="B260" s="79" t="s">
        <v>684</v>
      </c>
      <c r="C260" s="113" t="s">
        <v>764</v>
      </c>
      <c r="E260" s="95"/>
      <c r="F260" s="95"/>
      <c r="G260" s="95"/>
    </row>
    <row r="261" spans="1:14" x14ac:dyDescent="0.3">
      <c r="A261" s="79" t="s">
        <v>685</v>
      </c>
      <c r="B261" s="79" t="s">
        <v>686</v>
      </c>
      <c r="C261" s="113" t="s">
        <v>764</v>
      </c>
      <c r="E261" s="95"/>
      <c r="F261" s="95"/>
    </row>
    <row r="262" spans="1:14" x14ac:dyDescent="0.3">
      <c r="A262" s="79" t="s">
        <v>687</v>
      </c>
      <c r="B262" s="79" t="s">
        <v>688</v>
      </c>
      <c r="C262" s="113" t="s">
        <v>764</v>
      </c>
      <c r="E262" s="95"/>
      <c r="F262" s="95"/>
    </row>
    <row r="263" spans="1:14" s="159" customFormat="1" x14ac:dyDescent="0.3">
      <c r="A263" s="160" t="s">
        <v>689</v>
      </c>
      <c r="B263" s="160" t="s">
        <v>1004</v>
      </c>
      <c r="C263" s="161">
        <v>0.140595006481115</v>
      </c>
      <c r="D263" s="160"/>
      <c r="E263" s="144"/>
      <c r="F263" s="144"/>
      <c r="G263" s="158"/>
    </row>
    <row r="264" spans="1:14" x14ac:dyDescent="0.3">
      <c r="A264" s="160" t="s">
        <v>780</v>
      </c>
      <c r="B264" s="100" t="s">
        <v>774</v>
      </c>
      <c r="C264" s="113" t="s">
        <v>764</v>
      </c>
      <c r="D264" s="106"/>
      <c r="E264" s="106"/>
      <c r="F264" s="107"/>
      <c r="G264" s="107"/>
      <c r="H264" s="75"/>
      <c r="I264" s="79"/>
      <c r="J264" s="79"/>
      <c r="K264" s="79"/>
      <c r="L264" s="75"/>
      <c r="M264" s="75"/>
      <c r="N264" s="75"/>
    </row>
    <row r="265" spans="1:14" x14ac:dyDescent="0.3">
      <c r="A265" s="160" t="s">
        <v>1005</v>
      </c>
      <c r="B265" s="79" t="s">
        <v>84</v>
      </c>
      <c r="C265" s="113">
        <v>0.859404993518885</v>
      </c>
      <c r="E265" s="95"/>
      <c r="F265" s="95"/>
    </row>
    <row r="266" spans="1:14" outlineLevel="1" x14ac:dyDescent="0.3">
      <c r="A266" s="79" t="s">
        <v>690</v>
      </c>
      <c r="B266" s="234" t="s">
        <v>692</v>
      </c>
      <c r="C266" s="140" t="s" cm="1">
        <v>764</v>
      </c>
      <c r="E266" s="95"/>
      <c r="F266" s="95"/>
    </row>
    <row r="267" spans="1:14" outlineLevel="1" x14ac:dyDescent="0.3">
      <c r="A267" s="160" t="s">
        <v>691</v>
      </c>
      <c r="B267" s="234" t="s">
        <v>694</v>
      </c>
      <c r="C267" s="140" t="s" cm="1">
        <v>764</v>
      </c>
      <c r="E267" s="95"/>
      <c r="F267" s="95"/>
    </row>
    <row r="268" spans="1:14" outlineLevel="1" x14ac:dyDescent="0.3">
      <c r="A268" s="160" t="s">
        <v>693</v>
      </c>
      <c r="B268" s="234" t="s">
        <v>1480</v>
      </c>
      <c r="C268" s="140">
        <v>4.4782944533852398E-2</v>
      </c>
      <c r="E268" s="95"/>
      <c r="F268" s="95"/>
    </row>
    <row r="269" spans="1:14" outlineLevel="1" x14ac:dyDescent="0.3">
      <c r="A269" s="160" t="s">
        <v>695</v>
      </c>
      <c r="B269" s="234" t="s">
        <v>697</v>
      </c>
      <c r="C269" s="140">
        <v>1.1756389087683099E-2</v>
      </c>
      <c r="E269" s="95"/>
      <c r="F269" s="95"/>
    </row>
    <row r="270" spans="1:14" outlineLevel="1" x14ac:dyDescent="0.3">
      <c r="A270" s="160" t="s">
        <v>696</v>
      </c>
      <c r="B270" s="234" t="s">
        <v>88</v>
      </c>
      <c r="C270" s="113"/>
      <c r="E270" s="95"/>
      <c r="F270" s="95"/>
    </row>
    <row r="271" spans="1:14" outlineLevel="1" x14ac:dyDescent="0.3">
      <c r="A271" s="160" t="s">
        <v>698</v>
      </c>
      <c r="B271" s="96" t="s">
        <v>88</v>
      </c>
      <c r="C271" s="113"/>
      <c r="E271" s="95"/>
      <c r="F271" s="95"/>
    </row>
    <row r="272" spans="1:14" outlineLevel="1" x14ac:dyDescent="0.3">
      <c r="A272" s="160" t="s">
        <v>699</v>
      </c>
      <c r="B272" s="96" t="s">
        <v>88</v>
      </c>
      <c r="C272" s="113"/>
      <c r="E272" s="95"/>
      <c r="F272" s="95"/>
    </row>
    <row r="273" spans="1:7" outlineLevel="1" x14ac:dyDescent="0.3">
      <c r="A273" s="160" t="s">
        <v>700</v>
      </c>
      <c r="B273" s="96" t="s">
        <v>88</v>
      </c>
      <c r="C273" s="113"/>
      <c r="E273" s="95"/>
      <c r="F273" s="95"/>
    </row>
    <row r="274" spans="1:7" outlineLevel="1" x14ac:dyDescent="0.3">
      <c r="A274" s="160" t="s">
        <v>701</v>
      </c>
      <c r="B274" s="96" t="s">
        <v>88</v>
      </c>
      <c r="C274" s="113"/>
      <c r="E274" s="95"/>
      <c r="F274" s="95"/>
    </row>
    <row r="275" spans="1:7" outlineLevel="1" x14ac:dyDescent="0.3">
      <c r="A275" s="160" t="s">
        <v>702</v>
      </c>
      <c r="B275" s="96" t="s">
        <v>88</v>
      </c>
      <c r="C275" s="113"/>
      <c r="E275" s="95"/>
      <c r="F275" s="95"/>
    </row>
    <row r="276" spans="1:7" ht="15" customHeight="1" x14ac:dyDescent="0.3">
      <c r="A276" s="90"/>
      <c r="B276" s="172" t="s">
        <v>703</v>
      </c>
      <c r="C276" s="90" t="s">
        <v>425</v>
      </c>
      <c r="D276" s="90"/>
      <c r="E276" s="97"/>
      <c r="F276" s="90"/>
      <c r="G276" s="92"/>
    </row>
    <row r="277" spans="1:7" x14ac:dyDescent="0.3">
      <c r="A277" s="79" t="s">
        <v>7</v>
      </c>
      <c r="B277" s="79" t="s">
        <v>775</v>
      </c>
      <c r="C277" s="113">
        <v>0.67182983899858595</v>
      </c>
      <c r="E277" s="75"/>
      <c r="F277" s="75"/>
    </row>
    <row r="278" spans="1:7" x14ac:dyDescent="0.3">
      <c r="A278" s="79" t="s">
        <v>704</v>
      </c>
      <c r="B278" s="79" t="s">
        <v>705</v>
      </c>
      <c r="C278" s="113" t="s">
        <v>761</v>
      </c>
      <c r="E278" s="75"/>
      <c r="F278" s="75"/>
    </row>
    <row r="279" spans="1:7" x14ac:dyDescent="0.3">
      <c r="A279" s="79" t="s">
        <v>706</v>
      </c>
      <c r="B279" s="79" t="s">
        <v>84</v>
      </c>
      <c r="C279" s="113">
        <v>0.328170161001409</v>
      </c>
      <c r="E279" s="75"/>
      <c r="F279" s="75"/>
    </row>
    <row r="280" spans="1:7" outlineLevel="1" x14ac:dyDescent="0.3">
      <c r="A280" s="79" t="s">
        <v>707</v>
      </c>
      <c r="C280" s="113"/>
      <c r="E280" s="75"/>
      <c r="F280" s="75"/>
    </row>
    <row r="281" spans="1:7" outlineLevel="1" x14ac:dyDescent="0.3">
      <c r="A281" s="79" t="s">
        <v>708</v>
      </c>
      <c r="C281" s="113"/>
      <c r="E281" s="75"/>
      <c r="F281" s="75"/>
    </row>
    <row r="282" spans="1:7" outlineLevel="1" x14ac:dyDescent="0.3">
      <c r="A282" s="79" t="s">
        <v>709</v>
      </c>
      <c r="C282" s="113"/>
      <c r="E282" s="75"/>
      <c r="F282" s="75"/>
    </row>
    <row r="283" spans="1:7" outlineLevel="1" x14ac:dyDescent="0.3">
      <c r="A283" s="79" t="s">
        <v>710</v>
      </c>
      <c r="C283" s="113"/>
      <c r="E283" s="75"/>
      <c r="F283" s="75"/>
    </row>
    <row r="284" spans="1:7" outlineLevel="1" x14ac:dyDescent="0.3">
      <c r="A284" s="79" t="s">
        <v>711</v>
      </c>
      <c r="C284" s="113"/>
      <c r="E284" s="75"/>
      <c r="F284" s="75"/>
    </row>
    <row r="285" spans="1:7" outlineLevel="1" x14ac:dyDescent="0.3">
      <c r="A285" s="79" t="s">
        <v>712</v>
      </c>
      <c r="C285" s="113"/>
      <c r="E285" s="75"/>
      <c r="F285" s="75"/>
    </row>
    <row r="286" spans="1:7" s="141" customFormat="1" x14ac:dyDescent="0.3">
      <c r="A286" s="91"/>
      <c r="B286" s="91" t="s">
        <v>1042</v>
      </c>
      <c r="C286" s="91" t="s">
        <v>58</v>
      </c>
      <c r="D286" s="91" t="s">
        <v>886</v>
      </c>
      <c r="E286" s="91"/>
      <c r="F286" s="91" t="s">
        <v>425</v>
      </c>
      <c r="G286" s="91" t="s">
        <v>890</v>
      </c>
    </row>
    <row r="287" spans="1:7" s="141" customFormat="1" x14ac:dyDescent="0.3">
      <c r="A287" s="174" t="s">
        <v>892</v>
      </c>
      <c r="B287" s="152" t="s">
        <v>518</v>
      </c>
      <c r="C287" s="150" t="s">
        <v>29</v>
      </c>
      <c r="D287" s="231" t="s">
        <v>29</v>
      </c>
      <c r="E287" s="153"/>
      <c r="F287" s="149" t="str">
        <f>IF($C$305=0,"",IF(C287="[For completion]","",C287/$C$305))</f>
        <v/>
      </c>
      <c r="G287" s="149" t="str">
        <f>IF($D$305=0,"",IF(D287="[For completion]","",D287/$D$305))</f>
        <v/>
      </c>
    </row>
    <row r="288" spans="1:7" s="141" customFormat="1" x14ac:dyDescent="0.3">
      <c r="A288" s="174" t="s">
        <v>893</v>
      </c>
      <c r="B288" s="152" t="s">
        <v>518</v>
      </c>
      <c r="C288" s="150" t="s">
        <v>29</v>
      </c>
      <c r="D288" s="231" t="s">
        <v>29</v>
      </c>
      <c r="E288" s="153"/>
      <c r="F288" s="149" t="str">
        <f t="shared" ref="F288:F304" si="7">IF($C$305=0,"",IF(C288="[For completion]","",C288/$C$305))</f>
        <v/>
      </c>
      <c r="G288" s="149" t="str">
        <f t="shared" ref="G288:G304" si="8">IF($D$305=0,"",IF(D288="[For completion]","",D288/$D$305))</f>
        <v/>
      </c>
    </row>
    <row r="289" spans="1:7" s="141" customFormat="1" x14ac:dyDescent="0.3">
      <c r="A289" s="174" t="s">
        <v>894</v>
      </c>
      <c r="B289" s="152" t="s">
        <v>518</v>
      </c>
      <c r="C289" s="150" t="s">
        <v>29</v>
      </c>
      <c r="D289" s="231" t="s">
        <v>29</v>
      </c>
      <c r="E289" s="153"/>
      <c r="F289" s="149" t="str">
        <f t="shared" si="7"/>
        <v/>
      </c>
      <c r="G289" s="149" t="str">
        <f t="shared" si="8"/>
        <v/>
      </c>
    </row>
    <row r="290" spans="1:7" s="141" customFormat="1" x14ac:dyDescent="0.3">
      <c r="A290" s="174" t="s">
        <v>895</v>
      </c>
      <c r="B290" s="152" t="s">
        <v>518</v>
      </c>
      <c r="C290" s="150" t="s">
        <v>29</v>
      </c>
      <c r="D290" s="231" t="s">
        <v>29</v>
      </c>
      <c r="E290" s="153"/>
      <c r="F290" s="149" t="str">
        <f t="shared" si="7"/>
        <v/>
      </c>
      <c r="G290" s="149" t="str">
        <f t="shared" si="8"/>
        <v/>
      </c>
    </row>
    <row r="291" spans="1:7" s="141" customFormat="1" x14ac:dyDescent="0.3">
      <c r="A291" s="174" t="s">
        <v>896</v>
      </c>
      <c r="B291" s="152" t="s">
        <v>518</v>
      </c>
      <c r="C291" s="150" t="s">
        <v>29</v>
      </c>
      <c r="D291" s="231" t="s">
        <v>29</v>
      </c>
      <c r="E291" s="153"/>
      <c r="F291" s="149" t="str">
        <f t="shared" si="7"/>
        <v/>
      </c>
      <c r="G291" s="149" t="str">
        <f t="shared" si="8"/>
        <v/>
      </c>
    </row>
    <row r="292" spans="1:7" s="141" customFormat="1" x14ac:dyDescent="0.3">
      <c r="A292" s="174" t="s">
        <v>897</v>
      </c>
      <c r="B292" s="152" t="s">
        <v>518</v>
      </c>
      <c r="C292" s="150" t="s">
        <v>29</v>
      </c>
      <c r="D292" s="231" t="s">
        <v>29</v>
      </c>
      <c r="E292" s="153"/>
      <c r="F292" s="149" t="str">
        <f t="shared" si="7"/>
        <v/>
      </c>
      <c r="G292" s="149" t="str">
        <f t="shared" si="8"/>
        <v/>
      </c>
    </row>
    <row r="293" spans="1:7" s="141" customFormat="1" x14ac:dyDescent="0.3">
      <c r="A293" s="174" t="s">
        <v>898</v>
      </c>
      <c r="B293" s="152" t="s">
        <v>518</v>
      </c>
      <c r="C293" s="150" t="s">
        <v>29</v>
      </c>
      <c r="D293" s="231" t="s">
        <v>29</v>
      </c>
      <c r="E293" s="153"/>
      <c r="F293" s="149" t="str">
        <f t="shared" si="7"/>
        <v/>
      </c>
      <c r="G293" s="149" t="str">
        <f t="shared" si="8"/>
        <v/>
      </c>
    </row>
    <row r="294" spans="1:7" s="141" customFormat="1" x14ac:dyDescent="0.3">
      <c r="A294" s="174" t="s">
        <v>899</v>
      </c>
      <c r="B294" s="152" t="s">
        <v>518</v>
      </c>
      <c r="C294" s="150" t="s">
        <v>29</v>
      </c>
      <c r="D294" s="231" t="s">
        <v>29</v>
      </c>
      <c r="E294" s="153"/>
      <c r="F294" s="149" t="str">
        <f t="shared" si="7"/>
        <v/>
      </c>
      <c r="G294" s="149" t="str">
        <f t="shared" si="8"/>
        <v/>
      </c>
    </row>
    <row r="295" spans="1:7" s="141" customFormat="1" x14ac:dyDescent="0.3">
      <c r="A295" s="174" t="s">
        <v>900</v>
      </c>
      <c r="B295" s="165" t="s">
        <v>518</v>
      </c>
      <c r="C295" s="150" t="s">
        <v>29</v>
      </c>
      <c r="D295" s="231" t="s">
        <v>29</v>
      </c>
      <c r="E295" s="153"/>
      <c r="F295" s="149" t="str">
        <f t="shared" si="7"/>
        <v/>
      </c>
      <c r="G295" s="149" t="str">
        <f t="shared" si="8"/>
        <v/>
      </c>
    </row>
    <row r="296" spans="1:7" s="141" customFormat="1" x14ac:dyDescent="0.3">
      <c r="A296" s="174" t="s">
        <v>901</v>
      </c>
      <c r="B296" s="152" t="s">
        <v>518</v>
      </c>
      <c r="C296" s="150" t="s">
        <v>29</v>
      </c>
      <c r="D296" s="231" t="s">
        <v>29</v>
      </c>
      <c r="E296" s="153"/>
      <c r="F296" s="149" t="str">
        <f t="shared" si="7"/>
        <v/>
      </c>
      <c r="G296" s="149" t="str">
        <f t="shared" si="8"/>
        <v/>
      </c>
    </row>
    <row r="297" spans="1:7" s="141" customFormat="1" x14ac:dyDescent="0.3">
      <c r="A297" s="174" t="s">
        <v>902</v>
      </c>
      <c r="B297" s="152" t="s">
        <v>518</v>
      </c>
      <c r="C297" s="150" t="s">
        <v>29</v>
      </c>
      <c r="D297" s="231" t="s">
        <v>29</v>
      </c>
      <c r="E297" s="153"/>
      <c r="F297" s="149" t="str">
        <f t="shared" si="7"/>
        <v/>
      </c>
      <c r="G297" s="149" t="str">
        <f t="shared" si="8"/>
        <v/>
      </c>
    </row>
    <row r="298" spans="1:7" s="141" customFormat="1" x14ac:dyDescent="0.3">
      <c r="A298" s="174" t="s">
        <v>903</v>
      </c>
      <c r="B298" s="152" t="s">
        <v>518</v>
      </c>
      <c r="C298" s="150" t="s">
        <v>29</v>
      </c>
      <c r="D298" s="231" t="s">
        <v>29</v>
      </c>
      <c r="E298" s="153"/>
      <c r="F298" s="149" t="str">
        <f t="shared" si="7"/>
        <v/>
      </c>
      <c r="G298" s="149" t="str">
        <f t="shared" si="8"/>
        <v/>
      </c>
    </row>
    <row r="299" spans="1:7" s="141" customFormat="1" x14ac:dyDescent="0.3">
      <c r="A299" s="174" t="s">
        <v>904</v>
      </c>
      <c r="B299" s="152" t="s">
        <v>518</v>
      </c>
      <c r="C299" s="150" t="s">
        <v>29</v>
      </c>
      <c r="D299" s="231" t="s">
        <v>29</v>
      </c>
      <c r="E299" s="153"/>
      <c r="F299" s="149" t="str">
        <f t="shared" si="7"/>
        <v/>
      </c>
      <c r="G299" s="149" t="str">
        <f t="shared" si="8"/>
        <v/>
      </c>
    </row>
    <row r="300" spans="1:7" s="141" customFormat="1" x14ac:dyDescent="0.3">
      <c r="A300" s="174" t="s">
        <v>905</v>
      </c>
      <c r="B300" s="152" t="s">
        <v>518</v>
      </c>
      <c r="C300" s="150" t="s">
        <v>29</v>
      </c>
      <c r="D300" s="231" t="s">
        <v>29</v>
      </c>
      <c r="E300" s="153"/>
      <c r="F300" s="149" t="str">
        <f t="shared" si="7"/>
        <v/>
      </c>
      <c r="G300" s="149" t="str">
        <f t="shared" si="8"/>
        <v/>
      </c>
    </row>
    <row r="301" spans="1:7" s="141" customFormat="1" x14ac:dyDescent="0.3">
      <c r="A301" s="174" t="s">
        <v>906</v>
      </c>
      <c r="B301" s="152" t="s">
        <v>518</v>
      </c>
      <c r="C301" s="150" t="s">
        <v>29</v>
      </c>
      <c r="D301" s="231" t="s">
        <v>29</v>
      </c>
      <c r="E301" s="153"/>
      <c r="F301" s="149" t="str">
        <f t="shared" si="7"/>
        <v/>
      </c>
      <c r="G301" s="149" t="str">
        <f t="shared" si="8"/>
        <v/>
      </c>
    </row>
    <row r="302" spans="1:7" s="141" customFormat="1" x14ac:dyDescent="0.3">
      <c r="A302" s="174" t="s">
        <v>907</v>
      </c>
      <c r="B302" s="152" t="s">
        <v>518</v>
      </c>
      <c r="C302" s="150" t="s">
        <v>29</v>
      </c>
      <c r="D302" s="231" t="s">
        <v>29</v>
      </c>
      <c r="E302" s="153"/>
      <c r="F302" s="149" t="str">
        <f t="shared" si="7"/>
        <v/>
      </c>
      <c r="G302" s="149" t="str">
        <f t="shared" si="8"/>
        <v/>
      </c>
    </row>
    <row r="303" spans="1:7" s="141" customFormat="1" x14ac:dyDescent="0.3">
      <c r="A303" s="174" t="s">
        <v>908</v>
      </c>
      <c r="B303" s="152" t="s">
        <v>518</v>
      </c>
      <c r="C303" s="150" t="s">
        <v>29</v>
      </c>
      <c r="D303" s="231" t="s">
        <v>29</v>
      </c>
      <c r="E303" s="153"/>
      <c r="F303" s="149" t="str">
        <f t="shared" si="7"/>
        <v/>
      </c>
      <c r="G303" s="149" t="str">
        <f t="shared" si="8"/>
        <v/>
      </c>
    </row>
    <row r="304" spans="1:7" s="141" customFormat="1" x14ac:dyDescent="0.3">
      <c r="A304" s="174" t="s">
        <v>909</v>
      </c>
      <c r="B304" s="152" t="s">
        <v>931</v>
      </c>
      <c r="C304" s="150" t="s">
        <v>29</v>
      </c>
      <c r="D304" s="231" t="s">
        <v>29</v>
      </c>
      <c r="E304" s="153"/>
      <c r="F304" s="149" t="str">
        <f t="shared" si="7"/>
        <v/>
      </c>
      <c r="G304" s="149" t="str">
        <f t="shared" si="8"/>
        <v/>
      </c>
    </row>
    <row r="305" spans="1:7" s="141" customFormat="1" x14ac:dyDescent="0.3">
      <c r="A305" s="174" t="s">
        <v>910</v>
      </c>
      <c r="B305" s="152" t="s">
        <v>86</v>
      </c>
      <c r="C305" s="150">
        <f>SUM(C287:C304)</f>
        <v>0</v>
      </c>
      <c r="D305" s="151">
        <f>SUM(D287:D304)</f>
        <v>0</v>
      </c>
      <c r="E305" s="153"/>
      <c r="F305" s="168">
        <f>SUM(F287:F304)</f>
        <v>0</v>
      </c>
      <c r="G305" s="168">
        <f>SUM(G287:G304)</f>
        <v>0</v>
      </c>
    </row>
    <row r="306" spans="1:7" s="141" customFormat="1" x14ac:dyDescent="0.3">
      <c r="A306" s="174" t="s">
        <v>911</v>
      </c>
      <c r="B306" s="152"/>
      <c r="C306" s="151"/>
      <c r="D306" s="151"/>
      <c r="E306" s="153"/>
      <c r="F306" s="153"/>
      <c r="G306" s="153"/>
    </row>
    <row r="307" spans="1:7" s="141" customFormat="1" x14ac:dyDescent="0.3">
      <c r="A307" s="174" t="s">
        <v>912</v>
      </c>
      <c r="B307" s="152"/>
      <c r="C307" s="151"/>
      <c r="D307" s="151"/>
      <c r="E307" s="153"/>
      <c r="F307" s="153"/>
      <c r="G307" s="153"/>
    </row>
    <row r="308" spans="1:7" s="141" customFormat="1" x14ac:dyDescent="0.3">
      <c r="A308" s="174" t="s">
        <v>913</v>
      </c>
      <c r="B308" s="152"/>
      <c r="C308" s="151"/>
      <c r="D308" s="151"/>
      <c r="E308" s="153"/>
      <c r="F308" s="153"/>
      <c r="G308" s="153"/>
    </row>
    <row r="309" spans="1:7" s="155" customFormat="1" x14ac:dyDescent="0.3">
      <c r="A309" s="91"/>
      <c r="B309" s="91" t="s">
        <v>1066</v>
      </c>
      <c r="C309" s="91" t="s">
        <v>58</v>
      </c>
      <c r="D309" s="91" t="s">
        <v>886</v>
      </c>
      <c r="E309" s="91"/>
      <c r="F309" s="91" t="s">
        <v>425</v>
      </c>
      <c r="G309" s="91" t="s">
        <v>890</v>
      </c>
    </row>
    <row r="310" spans="1:7" s="155" customFormat="1" x14ac:dyDescent="0.3">
      <c r="A310" s="174" t="s">
        <v>914</v>
      </c>
      <c r="B310" s="165" t="s">
        <v>518</v>
      </c>
      <c r="C310" s="150" t="s">
        <v>29</v>
      </c>
      <c r="D310" s="231" t="s">
        <v>29</v>
      </c>
      <c r="E310" s="166"/>
      <c r="F310" s="149" t="str">
        <f>IF($C$328=0,"",IF(C310="[For completion]","",C310/$C$328))</f>
        <v/>
      </c>
      <c r="G310" s="149" t="str">
        <f>IF($D$328=0,"",IF(D310="[For completion]","",D310/$D$328))</f>
        <v/>
      </c>
    </row>
    <row r="311" spans="1:7" s="155" customFormat="1" x14ac:dyDescent="0.3">
      <c r="A311" s="174" t="s">
        <v>915</v>
      </c>
      <c r="B311" s="165" t="s">
        <v>518</v>
      </c>
      <c r="C311" s="150" t="s">
        <v>29</v>
      </c>
      <c r="D311" s="231" t="s">
        <v>29</v>
      </c>
      <c r="E311" s="166"/>
      <c r="F311" s="189" t="str">
        <f t="shared" ref="F311:F327" si="9">IF($C$328=0,"",IF(C311="[For completion]","",C311/$C$328))</f>
        <v/>
      </c>
      <c r="G311" s="189" t="str">
        <f t="shared" ref="G311:G327" si="10">IF($D$328=0,"",IF(D311="[For completion]","",D311/$D$328))</f>
        <v/>
      </c>
    </row>
    <row r="312" spans="1:7" s="155" customFormat="1" x14ac:dyDescent="0.3">
      <c r="A312" s="174" t="s">
        <v>916</v>
      </c>
      <c r="B312" s="165" t="s">
        <v>518</v>
      </c>
      <c r="C312" s="150" t="s">
        <v>29</v>
      </c>
      <c r="D312" s="231" t="s">
        <v>29</v>
      </c>
      <c r="E312" s="166"/>
      <c r="F312" s="189" t="str">
        <f t="shared" si="9"/>
        <v/>
      </c>
      <c r="G312" s="189" t="str">
        <f t="shared" si="10"/>
        <v/>
      </c>
    </row>
    <row r="313" spans="1:7" s="155" customFormat="1" x14ac:dyDescent="0.3">
      <c r="A313" s="174" t="s">
        <v>917</v>
      </c>
      <c r="B313" s="165" t="s">
        <v>518</v>
      </c>
      <c r="C313" s="150" t="s">
        <v>29</v>
      </c>
      <c r="D313" s="231" t="s">
        <v>29</v>
      </c>
      <c r="E313" s="166"/>
      <c r="F313" s="189" t="str">
        <f t="shared" si="9"/>
        <v/>
      </c>
      <c r="G313" s="189" t="str">
        <f t="shared" si="10"/>
        <v/>
      </c>
    </row>
    <row r="314" spans="1:7" s="155" customFormat="1" x14ac:dyDescent="0.3">
      <c r="A314" s="174" t="s">
        <v>918</v>
      </c>
      <c r="B314" s="165" t="s">
        <v>518</v>
      </c>
      <c r="C314" s="150" t="s">
        <v>29</v>
      </c>
      <c r="D314" s="231" t="s">
        <v>29</v>
      </c>
      <c r="E314" s="166"/>
      <c r="F314" s="189" t="str">
        <f t="shared" si="9"/>
        <v/>
      </c>
      <c r="G314" s="189" t="str">
        <f t="shared" si="10"/>
        <v/>
      </c>
    </row>
    <row r="315" spans="1:7" s="155" customFormat="1" x14ac:dyDescent="0.3">
      <c r="A315" s="174" t="s">
        <v>919</v>
      </c>
      <c r="B315" s="165" t="s">
        <v>518</v>
      </c>
      <c r="C315" s="150" t="s">
        <v>29</v>
      </c>
      <c r="D315" s="231" t="s">
        <v>29</v>
      </c>
      <c r="E315" s="166"/>
      <c r="F315" s="189" t="str">
        <f t="shared" si="9"/>
        <v/>
      </c>
      <c r="G315" s="189" t="str">
        <f t="shared" si="10"/>
        <v/>
      </c>
    </row>
    <row r="316" spans="1:7" s="155" customFormat="1" x14ac:dyDescent="0.3">
      <c r="A316" s="174" t="s">
        <v>920</v>
      </c>
      <c r="B316" s="165" t="s">
        <v>518</v>
      </c>
      <c r="C316" s="150" t="s">
        <v>29</v>
      </c>
      <c r="D316" s="231" t="s">
        <v>29</v>
      </c>
      <c r="E316" s="166"/>
      <c r="F316" s="189" t="str">
        <f t="shared" si="9"/>
        <v/>
      </c>
      <c r="G316" s="189" t="str">
        <f t="shared" si="10"/>
        <v/>
      </c>
    </row>
    <row r="317" spans="1:7" s="155" customFormat="1" x14ac:dyDescent="0.3">
      <c r="A317" s="174" t="s">
        <v>921</v>
      </c>
      <c r="B317" s="165" t="s">
        <v>518</v>
      </c>
      <c r="C317" s="150" t="s">
        <v>29</v>
      </c>
      <c r="D317" s="231" t="s">
        <v>29</v>
      </c>
      <c r="E317" s="166"/>
      <c r="F317" s="189" t="str">
        <f t="shared" si="9"/>
        <v/>
      </c>
      <c r="G317" s="189" t="str">
        <f t="shared" si="10"/>
        <v/>
      </c>
    </row>
    <row r="318" spans="1:7" s="155" customFormat="1" x14ac:dyDescent="0.3">
      <c r="A318" s="174" t="s">
        <v>922</v>
      </c>
      <c r="B318" s="165" t="s">
        <v>518</v>
      </c>
      <c r="C318" s="150" t="s">
        <v>29</v>
      </c>
      <c r="D318" s="231" t="s">
        <v>29</v>
      </c>
      <c r="E318" s="166"/>
      <c r="F318" s="189" t="str">
        <f t="shared" si="9"/>
        <v/>
      </c>
      <c r="G318" s="189" t="str">
        <f t="shared" si="10"/>
        <v/>
      </c>
    </row>
    <row r="319" spans="1:7" s="155" customFormat="1" x14ac:dyDescent="0.3">
      <c r="A319" s="174" t="s">
        <v>923</v>
      </c>
      <c r="B319" s="165" t="s">
        <v>518</v>
      </c>
      <c r="C319" s="150" t="s">
        <v>29</v>
      </c>
      <c r="D319" s="231" t="s">
        <v>29</v>
      </c>
      <c r="E319" s="166"/>
      <c r="F319" s="189" t="str">
        <f t="shared" si="9"/>
        <v/>
      </c>
      <c r="G319" s="189" t="str">
        <f t="shared" si="10"/>
        <v/>
      </c>
    </row>
    <row r="320" spans="1:7" s="155" customFormat="1" x14ac:dyDescent="0.3">
      <c r="A320" s="174" t="s">
        <v>961</v>
      </c>
      <c r="B320" s="165" t="s">
        <v>518</v>
      </c>
      <c r="C320" s="150" t="s">
        <v>29</v>
      </c>
      <c r="D320" s="231" t="s">
        <v>29</v>
      </c>
      <c r="E320" s="166"/>
      <c r="F320" s="189" t="str">
        <f t="shared" si="9"/>
        <v/>
      </c>
      <c r="G320" s="189" t="str">
        <f t="shared" si="10"/>
        <v/>
      </c>
    </row>
    <row r="321" spans="1:7" s="155" customFormat="1" x14ac:dyDescent="0.3">
      <c r="A321" s="174" t="s">
        <v>962</v>
      </c>
      <c r="B321" s="165" t="s">
        <v>518</v>
      </c>
      <c r="C321" s="150" t="s">
        <v>29</v>
      </c>
      <c r="D321" s="231" t="s">
        <v>29</v>
      </c>
      <c r="E321" s="166"/>
      <c r="F321" s="189" t="str">
        <f>IF($C$328=0,"",IF(C321="[For completion]","",C321/$C$328))</f>
        <v/>
      </c>
      <c r="G321" s="189" t="str">
        <f t="shared" si="10"/>
        <v/>
      </c>
    </row>
    <row r="322" spans="1:7" s="155" customFormat="1" x14ac:dyDescent="0.3">
      <c r="A322" s="174" t="s">
        <v>963</v>
      </c>
      <c r="B322" s="165" t="s">
        <v>518</v>
      </c>
      <c r="C322" s="150" t="s">
        <v>29</v>
      </c>
      <c r="D322" s="231" t="s">
        <v>29</v>
      </c>
      <c r="E322" s="166"/>
      <c r="F322" s="189" t="str">
        <f t="shared" si="9"/>
        <v/>
      </c>
      <c r="G322" s="189" t="str">
        <f t="shared" si="10"/>
        <v/>
      </c>
    </row>
    <row r="323" spans="1:7" s="155" customFormat="1" x14ac:dyDescent="0.3">
      <c r="A323" s="174" t="s">
        <v>964</v>
      </c>
      <c r="B323" s="165" t="s">
        <v>518</v>
      </c>
      <c r="C323" s="150" t="s">
        <v>29</v>
      </c>
      <c r="D323" s="231" t="s">
        <v>29</v>
      </c>
      <c r="E323" s="166"/>
      <c r="F323" s="189" t="str">
        <f t="shared" si="9"/>
        <v/>
      </c>
      <c r="G323" s="189" t="str">
        <f t="shared" si="10"/>
        <v/>
      </c>
    </row>
    <row r="324" spans="1:7" s="155" customFormat="1" x14ac:dyDescent="0.3">
      <c r="A324" s="174" t="s">
        <v>965</v>
      </c>
      <c r="B324" s="165" t="s">
        <v>518</v>
      </c>
      <c r="C324" s="150" t="s">
        <v>29</v>
      </c>
      <c r="D324" s="231" t="s">
        <v>29</v>
      </c>
      <c r="E324" s="166"/>
      <c r="F324" s="189" t="str">
        <f t="shared" si="9"/>
        <v/>
      </c>
      <c r="G324" s="189" t="str">
        <f t="shared" si="10"/>
        <v/>
      </c>
    </row>
    <row r="325" spans="1:7" s="155" customFormat="1" x14ac:dyDescent="0.3">
      <c r="A325" s="174" t="s">
        <v>966</v>
      </c>
      <c r="B325" s="165" t="s">
        <v>518</v>
      </c>
      <c r="C325" s="150" t="s">
        <v>29</v>
      </c>
      <c r="D325" s="231" t="s">
        <v>29</v>
      </c>
      <c r="E325" s="166"/>
      <c r="F325" s="189" t="str">
        <f t="shared" si="9"/>
        <v/>
      </c>
      <c r="G325" s="189" t="str">
        <f t="shared" si="10"/>
        <v/>
      </c>
    </row>
    <row r="326" spans="1:7" s="155" customFormat="1" x14ac:dyDescent="0.3">
      <c r="A326" s="174" t="s">
        <v>967</v>
      </c>
      <c r="B326" s="165" t="s">
        <v>518</v>
      </c>
      <c r="C326" s="150" t="s">
        <v>29</v>
      </c>
      <c r="D326" s="231" t="s">
        <v>29</v>
      </c>
      <c r="E326" s="166"/>
      <c r="F326" s="189" t="str">
        <f t="shared" si="9"/>
        <v/>
      </c>
      <c r="G326" s="189" t="str">
        <f t="shared" si="10"/>
        <v/>
      </c>
    </row>
    <row r="327" spans="1:7" s="155" customFormat="1" x14ac:dyDescent="0.3">
      <c r="A327" s="174" t="s">
        <v>968</v>
      </c>
      <c r="B327" s="165" t="s">
        <v>931</v>
      </c>
      <c r="C327" s="150" t="s">
        <v>29</v>
      </c>
      <c r="D327" s="231" t="s">
        <v>29</v>
      </c>
      <c r="E327" s="166"/>
      <c r="F327" s="189" t="str">
        <f t="shared" si="9"/>
        <v/>
      </c>
      <c r="G327" s="189" t="str">
        <f t="shared" si="10"/>
        <v/>
      </c>
    </row>
    <row r="328" spans="1:7" s="155" customFormat="1" x14ac:dyDescent="0.3">
      <c r="A328" s="174" t="s">
        <v>969</v>
      </c>
      <c r="B328" s="165" t="s">
        <v>86</v>
      </c>
      <c r="C328" s="150">
        <f>SUM(C310:C327)</f>
        <v>0</v>
      </c>
      <c r="D328" s="164">
        <f>SUM(D310:D327)</f>
        <v>0</v>
      </c>
      <c r="E328" s="166"/>
      <c r="F328" s="168">
        <f>SUM(F310:F327)</f>
        <v>0</v>
      </c>
      <c r="G328" s="168">
        <f>SUM(G310:G327)</f>
        <v>0</v>
      </c>
    </row>
    <row r="329" spans="1:7" s="155" customFormat="1" x14ac:dyDescent="0.3">
      <c r="A329" s="174" t="s">
        <v>924</v>
      </c>
      <c r="B329" s="165"/>
      <c r="C329" s="164"/>
      <c r="D329" s="164"/>
      <c r="E329" s="166"/>
      <c r="F329" s="166"/>
      <c r="G329" s="166"/>
    </row>
    <row r="330" spans="1:7" s="155" customFormat="1" x14ac:dyDescent="0.3">
      <c r="A330" s="174" t="s">
        <v>970</v>
      </c>
      <c r="B330" s="165"/>
      <c r="C330" s="164"/>
      <c r="D330" s="164"/>
      <c r="E330" s="166"/>
      <c r="F330" s="166"/>
      <c r="G330" s="166"/>
    </row>
    <row r="331" spans="1:7" s="155" customFormat="1" x14ac:dyDescent="0.3">
      <c r="A331" s="174" t="s">
        <v>971</v>
      </c>
      <c r="B331" s="165"/>
      <c r="C331" s="164"/>
      <c r="D331" s="164"/>
      <c r="E331" s="166"/>
      <c r="F331" s="166"/>
      <c r="G331" s="166"/>
    </row>
    <row r="332" spans="1:7" s="141" customFormat="1" x14ac:dyDescent="0.3">
      <c r="A332" s="91"/>
      <c r="B332" s="91" t="s">
        <v>1043</v>
      </c>
      <c r="C332" s="91" t="s">
        <v>58</v>
      </c>
      <c r="D332" s="91" t="s">
        <v>886</v>
      </c>
      <c r="E332" s="91"/>
      <c r="F332" s="91" t="s">
        <v>425</v>
      </c>
      <c r="G332" s="91" t="s">
        <v>890</v>
      </c>
    </row>
    <row r="333" spans="1:7" s="141" customFormat="1" x14ac:dyDescent="0.3">
      <c r="A333" s="174" t="s">
        <v>972</v>
      </c>
      <c r="B333" s="152" t="s">
        <v>879</v>
      </c>
      <c r="C333" s="150" t="s">
        <v>29</v>
      </c>
      <c r="D333" s="231" t="s">
        <v>29</v>
      </c>
      <c r="E333" s="153"/>
      <c r="F333" s="149" t="str">
        <f>IF($C$346=0,"",IF(C333="[For completion]","",C333/$C$346))</f>
        <v/>
      </c>
      <c r="G333" s="149" t="str">
        <f>IF($D$346=0,"",IF(D333="[For completion]","",D333/$D$346))</f>
        <v/>
      </c>
    </row>
    <row r="334" spans="1:7" s="141" customFormat="1" x14ac:dyDescent="0.3">
      <c r="A334" s="174" t="s">
        <v>973</v>
      </c>
      <c r="B334" s="152" t="s">
        <v>880</v>
      </c>
      <c r="C334" s="150" t="s">
        <v>29</v>
      </c>
      <c r="D334" s="231" t="s">
        <v>29</v>
      </c>
      <c r="E334" s="153"/>
      <c r="F334" s="189" t="str">
        <f t="shared" ref="F334:F345" si="11">IF($C$346=0,"",IF(C334="[For completion]","",C334/$C$346))</f>
        <v/>
      </c>
      <c r="G334" s="189" t="str">
        <f t="shared" ref="G334:G345" si="12">IF($D$346=0,"",IF(D334="[For completion]","",D334/$D$346))</f>
        <v/>
      </c>
    </row>
    <row r="335" spans="1:7" s="141" customFormat="1" x14ac:dyDescent="0.3">
      <c r="A335" s="174" t="s">
        <v>974</v>
      </c>
      <c r="B335" s="179" t="s">
        <v>1047</v>
      </c>
      <c r="C335" s="150" t="s">
        <v>29</v>
      </c>
      <c r="D335" s="231" t="s">
        <v>29</v>
      </c>
      <c r="E335" s="153"/>
      <c r="F335" s="189" t="str">
        <f t="shared" si="11"/>
        <v/>
      </c>
      <c r="G335" s="189" t="str">
        <f t="shared" si="12"/>
        <v/>
      </c>
    </row>
    <row r="336" spans="1:7" s="141" customFormat="1" x14ac:dyDescent="0.3">
      <c r="A336" s="174" t="s">
        <v>975</v>
      </c>
      <c r="B336" s="152" t="s">
        <v>881</v>
      </c>
      <c r="C336" s="150" t="s">
        <v>29</v>
      </c>
      <c r="D336" s="231" t="s">
        <v>29</v>
      </c>
      <c r="E336" s="153"/>
      <c r="F336" s="189" t="str">
        <f t="shared" si="11"/>
        <v/>
      </c>
      <c r="G336" s="189" t="str">
        <f t="shared" si="12"/>
        <v/>
      </c>
    </row>
    <row r="337" spans="1:7" s="141" customFormat="1" x14ac:dyDescent="0.3">
      <c r="A337" s="174" t="s">
        <v>976</v>
      </c>
      <c r="B337" s="152" t="s">
        <v>882</v>
      </c>
      <c r="C337" s="150" t="s">
        <v>29</v>
      </c>
      <c r="D337" s="231" t="s">
        <v>29</v>
      </c>
      <c r="E337" s="153"/>
      <c r="F337" s="189" t="str">
        <f t="shared" si="11"/>
        <v/>
      </c>
      <c r="G337" s="189" t="str">
        <f t="shared" si="12"/>
        <v/>
      </c>
    </row>
    <row r="338" spans="1:7" s="141" customFormat="1" x14ac:dyDescent="0.3">
      <c r="A338" s="174" t="s">
        <v>977</v>
      </c>
      <c r="B338" s="152" t="s">
        <v>883</v>
      </c>
      <c r="C338" s="150" t="s">
        <v>29</v>
      </c>
      <c r="D338" s="231" t="s">
        <v>29</v>
      </c>
      <c r="E338" s="153"/>
      <c r="F338" s="189" t="str">
        <f t="shared" si="11"/>
        <v/>
      </c>
      <c r="G338" s="189" t="str">
        <f t="shared" si="12"/>
        <v/>
      </c>
    </row>
    <row r="339" spans="1:7" s="141" customFormat="1" x14ac:dyDescent="0.3">
      <c r="A339" s="174" t="s">
        <v>978</v>
      </c>
      <c r="B339" s="152" t="s">
        <v>884</v>
      </c>
      <c r="C339" s="150" t="s">
        <v>29</v>
      </c>
      <c r="D339" s="231" t="s">
        <v>29</v>
      </c>
      <c r="E339" s="153"/>
      <c r="F339" s="189" t="str">
        <f t="shared" si="11"/>
        <v/>
      </c>
      <c r="G339" s="189" t="str">
        <f t="shared" si="12"/>
        <v/>
      </c>
    </row>
    <row r="340" spans="1:7" s="141" customFormat="1" x14ac:dyDescent="0.3">
      <c r="A340" s="174" t="s">
        <v>979</v>
      </c>
      <c r="B340" s="152" t="s">
        <v>885</v>
      </c>
      <c r="C340" s="150" t="s">
        <v>29</v>
      </c>
      <c r="D340" s="231" t="s">
        <v>29</v>
      </c>
      <c r="E340" s="153"/>
      <c r="F340" s="189" t="str">
        <f t="shared" si="11"/>
        <v/>
      </c>
      <c r="G340" s="189" t="str">
        <f t="shared" si="12"/>
        <v/>
      </c>
    </row>
    <row r="341" spans="1:7" s="141" customFormat="1" x14ac:dyDescent="0.3">
      <c r="A341" s="191" t="s">
        <v>980</v>
      </c>
      <c r="B341" s="192" t="s">
        <v>1298</v>
      </c>
      <c r="C341" s="150" t="s">
        <v>29</v>
      </c>
      <c r="D341" s="231" t="s">
        <v>29</v>
      </c>
      <c r="E341" s="201"/>
      <c r="F341" s="189" t="str">
        <f t="shared" si="11"/>
        <v/>
      </c>
      <c r="G341" s="189" t="str">
        <f t="shared" si="12"/>
        <v/>
      </c>
    </row>
    <row r="342" spans="1:7" s="141" customFormat="1" x14ac:dyDescent="0.3">
      <c r="A342" s="191" t="s">
        <v>981</v>
      </c>
      <c r="B342" s="191" t="s">
        <v>1301</v>
      </c>
      <c r="C342" s="150" t="s">
        <v>29</v>
      </c>
      <c r="D342" s="231" t="s">
        <v>29</v>
      </c>
      <c r="E342" s="65"/>
      <c r="F342" s="189" t="str">
        <f t="shared" si="11"/>
        <v/>
      </c>
      <c r="G342" s="189" t="str">
        <f t="shared" si="12"/>
        <v/>
      </c>
    </row>
    <row r="343" spans="1:7" s="141" customFormat="1" x14ac:dyDescent="0.3">
      <c r="A343" s="191" t="s">
        <v>982</v>
      </c>
      <c r="B343" s="191" t="s">
        <v>1299</v>
      </c>
      <c r="C343" s="150" t="s">
        <v>29</v>
      </c>
      <c r="D343" s="231" t="s">
        <v>29</v>
      </c>
      <c r="E343" s="65"/>
      <c r="F343" s="189" t="str">
        <f t="shared" si="11"/>
        <v/>
      </c>
      <c r="G343" s="189" t="str">
        <f t="shared" si="12"/>
        <v/>
      </c>
    </row>
    <row r="344" spans="1:7" s="185" customFormat="1" x14ac:dyDescent="0.3">
      <c r="A344" s="191" t="s">
        <v>1295</v>
      </c>
      <c r="B344" s="192" t="s">
        <v>1300</v>
      </c>
      <c r="C344" s="150" t="s">
        <v>29</v>
      </c>
      <c r="D344" s="231" t="s">
        <v>29</v>
      </c>
      <c r="E344" s="201"/>
      <c r="F344" s="189" t="str">
        <f t="shared" si="11"/>
        <v/>
      </c>
      <c r="G344" s="189" t="str">
        <f t="shared" si="12"/>
        <v/>
      </c>
    </row>
    <row r="345" spans="1:7" s="185" customFormat="1" x14ac:dyDescent="0.3">
      <c r="A345" s="191" t="s">
        <v>1296</v>
      </c>
      <c r="B345" s="191" t="s">
        <v>931</v>
      </c>
      <c r="C345" s="150" t="s">
        <v>29</v>
      </c>
      <c r="D345" s="231" t="s">
        <v>29</v>
      </c>
      <c r="E345" s="65"/>
      <c r="F345" s="189" t="str">
        <f t="shared" si="11"/>
        <v/>
      </c>
      <c r="G345" s="189" t="str">
        <f t="shared" si="12"/>
        <v/>
      </c>
    </row>
    <row r="346" spans="1:7" s="185" customFormat="1" x14ac:dyDescent="0.3">
      <c r="A346" s="191" t="s">
        <v>1297</v>
      </c>
      <c r="B346" s="192" t="s">
        <v>86</v>
      </c>
      <c r="C346" s="150">
        <f>SUM(C333:C345)</f>
        <v>0</v>
      </c>
      <c r="D346" s="191">
        <f>SUM(D333:D345)</f>
        <v>0</v>
      </c>
      <c r="E346" s="201"/>
      <c r="F346" s="202">
        <f>SUM(F333:F345)</f>
        <v>0</v>
      </c>
      <c r="G346" s="202">
        <f>SUM(G333:G345)</f>
        <v>0</v>
      </c>
    </row>
    <row r="347" spans="1:7" s="185" customFormat="1" x14ac:dyDescent="0.3">
      <c r="A347" s="191" t="s">
        <v>983</v>
      </c>
      <c r="B347" s="192"/>
      <c r="C347" s="150"/>
      <c r="D347" s="191"/>
      <c r="E347" s="201"/>
      <c r="F347" s="202"/>
      <c r="G347" s="202"/>
    </row>
    <row r="348" spans="1:7" s="185" customFormat="1" x14ac:dyDescent="0.3">
      <c r="A348" s="191" t="s">
        <v>1302</v>
      </c>
      <c r="B348" s="192"/>
      <c r="C348" s="150"/>
      <c r="D348" s="191"/>
      <c r="E348" s="201"/>
      <c r="F348" s="202"/>
      <c r="G348" s="202"/>
    </row>
    <row r="349" spans="1:7" s="185" customFormat="1" x14ac:dyDescent="0.3">
      <c r="A349" s="191" t="s">
        <v>1303</v>
      </c>
      <c r="B349" s="65"/>
      <c r="C349" s="65"/>
      <c r="D349" s="65"/>
      <c r="E349" s="65"/>
      <c r="F349" s="65"/>
      <c r="G349" s="65"/>
    </row>
    <row r="350" spans="1:7" s="185" customFormat="1" x14ac:dyDescent="0.3">
      <c r="A350" s="191" t="s">
        <v>1304</v>
      </c>
      <c r="B350" s="65"/>
      <c r="C350" s="65"/>
      <c r="D350" s="65"/>
      <c r="E350" s="65"/>
      <c r="F350" s="65"/>
      <c r="G350" s="65"/>
    </row>
    <row r="351" spans="1:7" s="185" customFormat="1" x14ac:dyDescent="0.3">
      <c r="A351" s="191" t="s">
        <v>1305</v>
      </c>
      <c r="B351" s="192"/>
      <c r="C351" s="150"/>
      <c r="D351" s="191"/>
      <c r="E351" s="201"/>
      <c r="F351" s="202"/>
      <c r="G351" s="202"/>
    </row>
    <row r="352" spans="1:7" s="185" customFormat="1" x14ac:dyDescent="0.3">
      <c r="A352" s="191" t="s">
        <v>1306</v>
      </c>
      <c r="B352" s="192"/>
      <c r="C352" s="150"/>
      <c r="D352" s="191"/>
      <c r="E352" s="201"/>
      <c r="F352" s="202"/>
      <c r="G352" s="202"/>
    </row>
    <row r="353" spans="1:7" s="185" customFormat="1" x14ac:dyDescent="0.3">
      <c r="A353" s="191" t="s">
        <v>1307</v>
      </c>
      <c r="B353" s="192"/>
      <c r="C353" s="150"/>
      <c r="D353" s="191"/>
      <c r="E353" s="201"/>
      <c r="F353" s="202"/>
      <c r="G353" s="202"/>
    </row>
    <row r="354" spans="1:7" s="185" customFormat="1" x14ac:dyDescent="0.3">
      <c r="A354" s="191" t="s">
        <v>1308</v>
      </c>
      <c r="B354" s="192"/>
      <c r="C354" s="150"/>
      <c r="D354" s="191"/>
      <c r="E354" s="201"/>
      <c r="F354" s="202"/>
      <c r="G354" s="202"/>
    </row>
    <row r="355" spans="1:7" s="141" customFormat="1" x14ac:dyDescent="0.3">
      <c r="A355" s="191" t="s">
        <v>1309</v>
      </c>
      <c r="B355" s="192"/>
      <c r="C355" s="191"/>
      <c r="D355" s="191"/>
      <c r="E355" s="201"/>
      <c r="F355" s="201"/>
      <c r="G355" s="201"/>
    </row>
    <row r="356" spans="1:7" s="185" customFormat="1" x14ac:dyDescent="0.3">
      <c r="A356" s="191" t="s">
        <v>1321</v>
      </c>
      <c r="B356" s="192"/>
      <c r="C356" s="191"/>
      <c r="D356" s="191"/>
      <c r="E356" s="201"/>
      <c r="F356" s="201"/>
      <c r="G356" s="201"/>
    </row>
    <row r="357" spans="1:7" s="141" customFormat="1" x14ac:dyDescent="0.3">
      <c r="A357" s="91"/>
      <c r="B357" s="91" t="s">
        <v>1044</v>
      </c>
      <c r="C357" s="91" t="s">
        <v>58</v>
      </c>
      <c r="D357" s="91" t="s">
        <v>886</v>
      </c>
      <c r="E357" s="91"/>
      <c r="F357" s="91" t="s">
        <v>425</v>
      </c>
      <c r="G357" s="91" t="s">
        <v>890</v>
      </c>
    </row>
    <row r="358" spans="1:7" s="141" customFormat="1" x14ac:dyDescent="0.3">
      <c r="A358" s="174" t="s">
        <v>1102</v>
      </c>
      <c r="B358" s="165" t="s">
        <v>925</v>
      </c>
      <c r="C358" s="150" t="s">
        <v>29</v>
      </c>
      <c r="D358" s="231" t="s">
        <v>29</v>
      </c>
      <c r="E358" s="166"/>
      <c r="F358" s="149" t="str">
        <f>IF($C$365=0,"",IF(C358="[For completion]","",C358/$C$365))</f>
        <v/>
      </c>
      <c r="G358" s="149" t="str">
        <f>IF($D$365=0,"",IF(D358="[For completion]","",D358/$D$365))</f>
        <v/>
      </c>
    </row>
    <row r="359" spans="1:7" s="141" customFormat="1" x14ac:dyDescent="0.3">
      <c r="A359" s="174" t="s">
        <v>1103</v>
      </c>
      <c r="B359" s="162" t="s">
        <v>926</v>
      </c>
      <c r="C359" s="150" t="s">
        <v>29</v>
      </c>
      <c r="D359" s="231" t="s">
        <v>29</v>
      </c>
      <c r="E359" s="166"/>
      <c r="F359" s="149" t="str">
        <f t="shared" ref="F359:F364" si="13">IF($C$365=0,"",IF(C359="[For completion]","",C359/$C$365))</f>
        <v/>
      </c>
      <c r="G359" s="149" t="str">
        <f t="shared" ref="G359:G364" si="14">IF($D$365=0,"",IF(D359="[For completion]","",D359/$D$365))</f>
        <v/>
      </c>
    </row>
    <row r="360" spans="1:7" s="141" customFormat="1" x14ac:dyDescent="0.3">
      <c r="A360" s="174" t="s">
        <v>1104</v>
      </c>
      <c r="B360" s="165" t="s">
        <v>927</v>
      </c>
      <c r="C360" s="150" t="s">
        <v>29</v>
      </c>
      <c r="D360" s="231" t="s">
        <v>29</v>
      </c>
      <c r="E360" s="166"/>
      <c r="F360" s="149" t="str">
        <f t="shared" si="13"/>
        <v/>
      </c>
      <c r="G360" s="149" t="str">
        <f t="shared" si="14"/>
        <v/>
      </c>
    </row>
    <row r="361" spans="1:7" s="141" customFormat="1" x14ac:dyDescent="0.3">
      <c r="A361" s="174" t="s">
        <v>1105</v>
      </c>
      <c r="B361" s="165" t="s">
        <v>928</v>
      </c>
      <c r="C361" s="150" t="s">
        <v>29</v>
      </c>
      <c r="D361" s="231" t="s">
        <v>29</v>
      </c>
      <c r="E361" s="166"/>
      <c r="F361" s="149" t="str">
        <f t="shared" si="13"/>
        <v/>
      </c>
      <c r="G361" s="149" t="str">
        <f t="shared" si="14"/>
        <v/>
      </c>
    </row>
    <row r="362" spans="1:7" s="141" customFormat="1" x14ac:dyDescent="0.3">
      <c r="A362" s="174" t="s">
        <v>1106</v>
      </c>
      <c r="B362" s="165" t="s">
        <v>929</v>
      </c>
      <c r="C362" s="150" t="s">
        <v>29</v>
      </c>
      <c r="D362" s="231" t="s">
        <v>29</v>
      </c>
      <c r="E362" s="166"/>
      <c r="F362" s="149" t="str">
        <f t="shared" si="13"/>
        <v/>
      </c>
      <c r="G362" s="149" t="str">
        <f t="shared" si="14"/>
        <v/>
      </c>
    </row>
    <row r="363" spans="1:7" s="141" customFormat="1" x14ac:dyDescent="0.3">
      <c r="A363" s="174" t="s">
        <v>1107</v>
      </c>
      <c r="B363" s="165" t="s">
        <v>930</v>
      </c>
      <c r="C363" s="150" t="s">
        <v>29</v>
      </c>
      <c r="D363" s="231" t="s">
        <v>29</v>
      </c>
      <c r="E363" s="166"/>
      <c r="F363" s="149" t="str">
        <f t="shared" si="13"/>
        <v/>
      </c>
      <c r="G363" s="149" t="str">
        <f t="shared" si="14"/>
        <v/>
      </c>
    </row>
    <row r="364" spans="1:7" s="141" customFormat="1" x14ac:dyDescent="0.3">
      <c r="A364" s="174" t="s">
        <v>1108</v>
      </c>
      <c r="B364" s="165" t="s">
        <v>887</v>
      </c>
      <c r="C364" s="150" t="s">
        <v>29</v>
      </c>
      <c r="D364" s="231" t="s">
        <v>29</v>
      </c>
      <c r="E364" s="166"/>
      <c r="F364" s="149" t="str">
        <f t="shared" si="13"/>
        <v/>
      </c>
      <c r="G364" s="149" t="str">
        <f t="shared" si="14"/>
        <v/>
      </c>
    </row>
    <row r="365" spans="1:7" s="141" customFormat="1" x14ac:dyDescent="0.3">
      <c r="A365" s="174" t="s">
        <v>1109</v>
      </c>
      <c r="B365" s="165" t="s">
        <v>86</v>
      </c>
      <c r="C365" s="150">
        <f>SUM(C358:C364)</f>
        <v>0</v>
      </c>
      <c r="D365" s="164">
        <f>SUM(D358:D364)</f>
        <v>0</v>
      </c>
      <c r="E365" s="166"/>
      <c r="F365" s="168">
        <f>SUM(F358:F364)</f>
        <v>0</v>
      </c>
      <c r="G365" s="168">
        <f>SUM(G358:G364)</f>
        <v>0</v>
      </c>
    </row>
    <row r="366" spans="1:7" s="141" customFormat="1" x14ac:dyDescent="0.3">
      <c r="A366" s="174" t="s">
        <v>984</v>
      </c>
      <c r="B366" s="165"/>
      <c r="C366" s="164"/>
      <c r="D366" s="164"/>
      <c r="E366" s="166"/>
      <c r="F366" s="166"/>
      <c r="G366" s="166"/>
    </row>
    <row r="367" spans="1:7" s="141" customFormat="1" x14ac:dyDescent="0.3">
      <c r="A367" s="91"/>
      <c r="B367" s="91" t="s">
        <v>1045</v>
      </c>
      <c r="C367" s="91" t="s">
        <v>58</v>
      </c>
      <c r="D367" s="91" t="s">
        <v>886</v>
      </c>
      <c r="E367" s="91"/>
      <c r="F367" s="91" t="s">
        <v>425</v>
      </c>
      <c r="G367" s="91" t="s">
        <v>890</v>
      </c>
    </row>
    <row r="368" spans="1:7" s="141" customFormat="1" x14ac:dyDescent="0.3">
      <c r="A368" s="174" t="s">
        <v>1110</v>
      </c>
      <c r="B368" s="165" t="s">
        <v>1010</v>
      </c>
      <c r="C368" s="150" t="s">
        <v>29</v>
      </c>
      <c r="D368" s="231" t="s">
        <v>29</v>
      </c>
      <c r="E368" s="166"/>
      <c r="F368" s="149" t="str">
        <f>IF($C$372=0,"",IF(C368="[For completion]","",C368/$C$372))</f>
        <v/>
      </c>
      <c r="G368" s="149" t="str">
        <f>IF($D$372=0,"",IF(D368="[For completion]","",D368/$D$372))</f>
        <v/>
      </c>
    </row>
    <row r="369" spans="1:7" s="141" customFormat="1" x14ac:dyDescent="0.3">
      <c r="A369" s="174" t="s">
        <v>1111</v>
      </c>
      <c r="B369" s="162" t="s">
        <v>1016</v>
      </c>
      <c r="C369" s="150" t="s">
        <v>29</v>
      </c>
      <c r="D369" s="231" t="s">
        <v>29</v>
      </c>
      <c r="E369" s="166"/>
      <c r="F369" s="149" t="str">
        <f>IF($C$372=0,"",IF(C369="[For completion]","",C369/$C$372))</f>
        <v/>
      </c>
      <c r="G369" s="149" t="str">
        <f>IF($D$372=0,"",IF(D369="[For completion]","",D369/$D$372))</f>
        <v/>
      </c>
    </row>
    <row r="370" spans="1:7" s="141" customFormat="1" x14ac:dyDescent="0.3">
      <c r="A370" s="174" t="s">
        <v>1112</v>
      </c>
      <c r="B370" s="165" t="s">
        <v>887</v>
      </c>
      <c r="C370" s="150" t="s">
        <v>29</v>
      </c>
      <c r="D370" s="231" t="s">
        <v>29</v>
      </c>
      <c r="E370" s="166"/>
      <c r="F370" s="149" t="str">
        <f>IF($C$372=0,"",IF(C370="[For completion]","",C370/$C$372))</f>
        <v/>
      </c>
      <c r="G370" s="149" t="str">
        <f>IF($D$372=0,"",IF(D370="[For completion]","",D370/$D$372))</f>
        <v/>
      </c>
    </row>
    <row r="371" spans="1:7" s="141" customFormat="1" x14ac:dyDescent="0.3">
      <c r="A371" s="174" t="s">
        <v>1113</v>
      </c>
      <c r="B371" s="164" t="s">
        <v>931</v>
      </c>
      <c r="C371" s="150" t="s">
        <v>29</v>
      </c>
      <c r="D371" s="231" t="s">
        <v>29</v>
      </c>
      <c r="E371" s="166"/>
      <c r="F371" s="149" t="str">
        <f>IF($C$372=0,"",IF(C371="[For completion]","",C371/$C$372))</f>
        <v/>
      </c>
      <c r="G371" s="149" t="str">
        <f>IF($D$372=0,"",IF(D371="[For completion]","",D371/$D$372))</f>
        <v/>
      </c>
    </row>
    <row r="372" spans="1:7" s="141" customFormat="1" x14ac:dyDescent="0.3">
      <c r="A372" s="174" t="s">
        <v>1114</v>
      </c>
      <c r="B372" s="165" t="s">
        <v>86</v>
      </c>
      <c r="C372" s="150">
        <f>SUM(C368:C371)</f>
        <v>0</v>
      </c>
      <c r="D372" s="164">
        <f>SUM(D368:D371)</f>
        <v>0</v>
      </c>
      <c r="E372" s="166"/>
      <c r="F372" s="168">
        <f>SUM(F368:F371)</f>
        <v>0</v>
      </c>
      <c r="G372" s="168">
        <f>SUM(G368:G371)</f>
        <v>0</v>
      </c>
    </row>
    <row r="373" spans="1:7" s="141" customFormat="1" x14ac:dyDescent="0.3">
      <c r="A373" s="174" t="s">
        <v>1115</v>
      </c>
      <c r="B373" s="165"/>
      <c r="C373" s="164"/>
      <c r="D373" s="164"/>
      <c r="E373" s="166"/>
      <c r="F373" s="166"/>
      <c r="G373" s="166"/>
    </row>
    <row r="374" spans="1:7" s="141" customFormat="1" x14ac:dyDescent="0.3">
      <c r="A374" s="91"/>
      <c r="B374" s="91" t="s">
        <v>1289</v>
      </c>
      <c r="C374" s="91" t="s">
        <v>1286</v>
      </c>
      <c r="D374" s="91" t="s">
        <v>1287</v>
      </c>
      <c r="E374" s="91"/>
      <c r="F374" s="91" t="s">
        <v>1288</v>
      </c>
      <c r="G374" s="91"/>
    </row>
    <row r="375" spans="1:7" s="141" customFormat="1" x14ac:dyDescent="0.3">
      <c r="A375" s="174" t="s">
        <v>1116</v>
      </c>
      <c r="B375" s="165" t="s">
        <v>925</v>
      </c>
      <c r="C375" s="232" t="s">
        <v>29</v>
      </c>
      <c r="D375" s="231" t="s">
        <v>29</v>
      </c>
      <c r="E375" s="180"/>
      <c r="F375" s="233" t="s">
        <v>29</v>
      </c>
      <c r="G375" s="149" t="str">
        <f>IF($D$393=0,"",IF(D375="[For completion]","",D375/$D$393))</f>
        <v/>
      </c>
    </row>
    <row r="376" spans="1:7" s="141" customFormat="1" x14ac:dyDescent="0.3">
      <c r="A376" s="174" t="s">
        <v>1117</v>
      </c>
      <c r="B376" s="165" t="s">
        <v>926</v>
      </c>
      <c r="C376" s="232" t="s">
        <v>29</v>
      </c>
      <c r="D376" s="231" t="s">
        <v>29</v>
      </c>
      <c r="E376" s="180"/>
      <c r="F376" s="233" t="s">
        <v>29</v>
      </c>
      <c r="G376" s="149" t="str">
        <f t="shared" ref="G376:G393" si="15">IF($D$393=0,"",IF(D376="[For completion]","",D376/$D$393))</f>
        <v/>
      </c>
    </row>
    <row r="377" spans="1:7" s="141" customFormat="1" x14ac:dyDescent="0.3">
      <c r="A377" s="174" t="s">
        <v>1118</v>
      </c>
      <c r="B377" s="165" t="s">
        <v>927</v>
      </c>
      <c r="C377" s="232" t="s">
        <v>29</v>
      </c>
      <c r="D377" s="231" t="s">
        <v>29</v>
      </c>
      <c r="E377" s="180"/>
      <c r="F377" s="233" t="s">
        <v>29</v>
      </c>
      <c r="G377" s="149" t="str">
        <f t="shared" si="15"/>
        <v/>
      </c>
    </row>
    <row r="378" spans="1:7" s="141" customFormat="1" x14ac:dyDescent="0.3">
      <c r="A378" s="174" t="s">
        <v>1119</v>
      </c>
      <c r="B378" s="165" t="s">
        <v>928</v>
      </c>
      <c r="C378" s="232" t="s">
        <v>29</v>
      </c>
      <c r="D378" s="231" t="s">
        <v>29</v>
      </c>
      <c r="E378" s="180"/>
      <c r="F378" s="233" t="s">
        <v>29</v>
      </c>
      <c r="G378" s="149" t="str">
        <f t="shared" si="15"/>
        <v/>
      </c>
    </row>
    <row r="379" spans="1:7" s="141" customFormat="1" x14ac:dyDescent="0.3">
      <c r="A379" s="174" t="s">
        <v>1120</v>
      </c>
      <c r="B379" s="165" t="s">
        <v>929</v>
      </c>
      <c r="C379" s="232" t="s">
        <v>29</v>
      </c>
      <c r="D379" s="231" t="s">
        <v>29</v>
      </c>
      <c r="E379" s="180"/>
      <c r="F379" s="233" t="s">
        <v>29</v>
      </c>
      <c r="G379" s="149" t="str">
        <f t="shared" si="15"/>
        <v/>
      </c>
    </row>
    <row r="380" spans="1:7" s="141" customFormat="1" x14ac:dyDescent="0.3">
      <c r="A380" s="174" t="s">
        <v>1121</v>
      </c>
      <c r="B380" s="165" t="s">
        <v>930</v>
      </c>
      <c r="C380" s="232" t="s">
        <v>29</v>
      </c>
      <c r="D380" s="231" t="s">
        <v>29</v>
      </c>
      <c r="E380" s="180"/>
      <c r="F380" s="233" t="s">
        <v>29</v>
      </c>
      <c r="G380" s="149" t="str">
        <f t="shared" si="15"/>
        <v/>
      </c>
    </row>
    <row r="381" spans="1:7" s="141" customFormat="1" x14ac:dyDescent="0.3">
      <c r="A381" s="174" t="s">
        <v>1122</v>
      </c>
      <c r="B381" s="165" t="s">
        <v>887</v>
      </c>
      <c r="C381" s="232" t="s">
        <v>29</v>
      </c>
      <c r="D381" s="231" t="s">
        <v>29</v>
      </c>
      <c r="E381" s="180"/>
      <c r="F381" s="233" t="s">
        <v>29</v>
      </c>
      <c r="G381" s="149" t="str">
        <f t="shared" si="15"/>
        <v/>
      </c>
    </row>
    <row r="382" spans="1:7" s="141" customFormat="1" x14ac:dyDescent="0.3">
      <c r="A382" s="174" t="s">
        <v>1123</v>
      </c>
      <c r="B382" s="165" t="s">
        <v>931</v>
      </c>
      <c r="C382" s="232" t="s">
        <v>29</v>
      </c>
      <c r="D382" s="231" t="s">
        <v>29</v>
      </c>
      <c r="E382" s="180"/>
      <c r="F382" s="233" t="s">
        <v>29</v>
      </c>
      <c r="G382" s="149" t="str">
        <f t="shared" si="15"/>
        <v/>
      </c>
    </row>
    <row r="383" spans="1:7" s="141" customFormat="1" x14ac:dyDescent="0.3">
      <c r="A383" s="174" t="s">
        <v>1124</v>
      </c>
      <c r="B383" s="165" t="s">
        <v>86</v>
      </c>
      <c r="C383" s="203">
        <v>0</v>
      </c>
      <c r="D383" s="203">
        <v>0</v>
      </c>
      <c r="E383" s="180"/>
      <c r="F383" s="191"/>
      <c r="G383" s="149" t="str">
        <f t="shared" si="15"/>
        <v/>
      </c>
    </row>
    <row r="384" spans="1:7" s="141" customFormat="1" x14ac:dyDescent="0.3">
      <c r="A384" s="174" t="s">
        <v>1125</v>
      </c>
      <c r="B384" s="165" t="s">
        <v>1285</v>
      </c>
      <c r="C384" s="160"/>
      <c r="D384" s="160"/>
      <c r="E384" s="160"/>
      <c r="F384" s="177"/>
      <c r="G384" s="149" t="str">
        <f t="shared" si="15"/>
        <v/>
      </c>
    </row>
    <row r="385" spans="1:7" s="141" customFormat="1" x14ac:dyDescent="0.3">
      <c r="A385" s="174" t="s">
        <v>1126</v>
      </c>
      <c r="B385" s="179"/>
      <c r="C385" s="150"/>
      <c r="D385" s="174"/>
      <c r="E385" s="180"/>
      <c r="F385" s="149"/>
      <c r="G385" s="149" t="str">
        <f t="shared" si="15"/>
        <v/>
      </c>
    </row>
    <row r="386" spans="1:7" s="141" customFormat="1" x14ac:dyDescent="0.3">
      <c r="A386" s="174" t="s">
        <v>1127</v>
      </c>
      <c r="B386" s="179"/>
      <c r="C386" s="150"/>
      <c r="D386" s="174"/>
      <c r="E386" s="180"/>
      <c r="F386" s="149"/>
      <c r="G386" s="149" t="str">
        <f t="shared" si="15"/>
        <v/>
      </c>
    </row>
    <row r="387" spans="1:7" s="141" customFormat="1" x14ac:dyDescent="0.3">
      <c r="A387" s="174" t="s">
        <v>1128</v>
      </c>
      <c r="B387" s="179"/>
      <c r="C387" s="150"/>
      <c r="D387" s="174"/>
      <c r="E387" s="180"/>
      <c r="F387" s="149"/>
      <c r="G387" s="149" t="str">
        <f t="shared" si="15"/>
        <v/>
      </c>
    </row>
    <row r="388" spans="1:7" s="141" customFormat="1" x14ac:dyDescent="0.3">
      <c r="A388" s="174" t="s">
        <v>1129</v>
      </c>
      <c r="B388" s="179"/>
      <c r="C388" s="150"/>
      <c r="D388" s="174"/>
      <c r="E388" s="180"/>
      <c r="F388" s="149"/>
      <c r="G388" s="149" t="str">
        <f t="shared" si="15"/>
        <v/>
      </c>
    </row>
    <row r="389" spans="1:7" s="141" customFormat="1" x14ac:dyDescent="0.3">
      <c r="A389" s="174" t="s">
        <v>1130</v>
      </c>
      <c r="B389" s="179"/>
      <c r="C389" s="150"/>
      <c r="D389" s="174"/>
      <c r="E389" s="180"/>
      <c r="F389" s="149"/>
      <c r="G389" s="149" t="str">
        <f t="shared" si="15"/>
        <v/>
      </c>
    </row>
    <row r="390" spans="1:7" s="141" customFormat="1" x14ac:dyDescent="0.3">
      <c r="A390" s="174" t="s">
        <v>1131</v>
      </c>
      <c r="B390" s="179"/>
      <c r="C390" s="150"/>
      <c r="D390" s="174"/>
      <c r="E390" s="180"/>
      <c r="F390" s="149"/>
      <c r="G390" s="149" t="str">
        <f t="shared" si="15"/>
        <v/>
      </c>
    </row>
    <row r="391" spans="1:7" s="141" customFormat="1" x14ac:dyDescent="0.3">
      <c r="A391" s="174" t="s">
        <v>1132</v>
      </c>
      <c r="B391" s="179"/>
      <c r="C391" s="150"/>
      <c r="D391" s="174"/>
      <c r="E391" s="180"/>
      <c r="F391" s="149"/>
      <c r="G391" s="149" t="str">
        <f t="shared" si="15"/>
        <v/>
      </c>
    </row>
    <row r="392" spans="1:7" s="141" customFormat="1" x14ac:dyDescent="0.3">
      <c r="A392" s="174" t="s">
        <v>1133</v>
      </c>
      <c r="B392" s="179"/>
      <c r="C392" s="150"/>
      <c r="D392" s="174"/>
      <c r="E392" s="180"/>
      <c r="F392" s="149"/>
      <c r="G392" s="149" t="str">
        <f t="shared" si="15"/>
        <v/>
      </c>
    </row>
    <row r="393" spans="1:7" s="141" customFormat="1" x14ac:dyDescent="0.3">
      <c r="A393" s="174" t="s">
        <v>1134</v>
      </c>
      <c r="B393" s="179"/>
      <c r="C393" s="150"/>
      <c r="D393" s="174"/>
      <c r="E393" s="180"/>
      <c r="F393" s="149"/>
      <c r="G393" s="149" t="str">
        <f t="shared" si="15"/>
        <v/>
      </c>
    </row>
    <row r="394" spans="1:7" s="141" customFormat="1" x14ac:dyDescent="0.3">
      <c r="A394" s="174" t="s">
        <v>1135</v>
      </c>
      <c r="B394" s="174"/>
      <c r="C394" s="181"/>
      <c r="D394" s="174"/>
      <c r="E394" s="180"/>
      <c r="F394" s="180"/>
      <c r="G394" s="180"/>
    </row>
    <row r="395" spans="1:7" s="141" customFormat="1" x14ac:dyDescent="0.3">
      <c r="A395" s="174" t="s">
        <v>1136</v>
      </c>
      <c r="B395" s="174"/>
      <c r="C395" s="181"/>
      <c r="D395" s="174"/>
      <c r="E395" s="180"/>
      <c r="F395" s="180"/>
      <c r="G395" s="180"/>
    </row>
    <row r="396" spans="1:7" s="141" customFormat="1" x14ac:dyDescent="0.3">
      <c r="A396" s="174" t="s">
        <v>1137</v>
      </c>
      <c r="B396" s="174"/>
      <c r="C396" s="181"/>
      <c r="D396" s="174"/>
      <c r="E396" s="180"/>
      <c r="F396" s="180"/>
      <c r="G396" s="180"/>
    </row>
    <row r="397" spans="1:7" s="141" customFormat="1" x14ac:dyDescent="0.3">
      <c r="A397" s="174" t="s">
        <v>1138</v>
      </c>
      <c r="B397" s="174"/>
      <c r="C397" s="181"/>
      <c r="D397" s="174"/>
      <c r="E397" s="180"/>
      <c r="F397" s="180"/>
      <c r="G397" s="180"/>
    </row>
    <row r="398" spans="1:7" s="141" customFormat="1" x14ac:dyDescent="0.3">
      <c r="A398" s="174" t="s">
        <v>1139</v>
      </c>
      <c r="B398" s="174"/>
      <c r="C398" s="181"/>
      <c r="D398" s="174"/>
      <c r="E398" s="180"/>
      <c r="F398" s="180"/>
      <c r="G398" s="180"/>
    </row>
    <row r="399" spans="1:7" s="141" customFormat="1" x14ac:dyDescent="0.3">
      <c r="A399" s="174" t="s">
        <v>1140</v>
      </c>
      <c r="B399" s="174"/>
      <c r="C399" s="181"/>
      <c r="D399" s="174"/>
      <c r="E399" s="180"/>
      <c r="F399" s="180"/>
      <c r="G399" s="180"/>
    </row>
    <row r="400" spans="1:7" s="141" customFormat="1" x14ac:dyDescent="0.3">
      <c r="A400" s="174" t="s">
        <v>1141</v>
      </c>
      <c r="B400" s="174"/>
      <c r="C400" s="181"/>
      <c r="D400" s="174"/>
      <c r="E400" s="180"/>
      <c r="F400" s="180"/>
      <c r="G400" s="180"/>
    </row>
    <row r="401" spans="1:7" s="141" customFormat="1" x14ac:dyDescent="0.3">
      <c r="A401" s="174" t="s">
        <v>1142</v>
      </c>
      <c r="B401" s="174"/>
      <c r="C401" s="181"/>
      <c r="D401" s="174"/>
      <c r="E401" s="180"/>
      <c r="F401" s="180"/>
      <c r="G401" s="180"/>
    </row>
    <row r="402" spans="1:7" s="141" customFormat="1" x14ac:dyDescent="0.3">
      <c r="A402" s="174" t="s">
        <v>1143</v>
      </c>
      <c r="B402" s="174"/>
      <c r="C402" s="181"/>
      <c r="D402" s="174"/>
      <c r="E402" s="180"/>
      <c r="F402" s="180"/>
      <c r="G402" s="180"/>
    </row>
    <row r="403" spans="1:7" s="141" customFormat="1" x14ac:dyDescent="0.3">
      <c r="A403" s="174" t="s">
        <v>1144</v>
      </c>
      <c r="B403" s="174"/>
      <c r="C403" s="181"/>
      <c r="D403" s="174"/>
      <c r="E403" s="180"/>
      <c r="F403" s="180"/>
      <c r="G403" s="180"/>
    </row>
    <row r="404" spans="1:7" s="141" customFormat="1" x14ac:dyDescent="0.3">
      <c r="A404" s="174" t="s">
        <v>1145</v>
      </c>
      <c r="B404" s="174"/>
      <c r="C404" s="181"/>
      <c r="D404" s="174"/>
      <c r="E404" s="180"/>
      <c r="F404" s="180"/>
      <c r="G404" s="180"/>
    </row>
    <row r="405" spans="1:7" s="141" customFormat="1" x14ac:dyDescent="0.3">
      <c r="A405" s="174" t="s">
        <v>1146</v>
      </c>
      <c r="B405" s="174"/>
      <c r="C405" s="181"/>
      <c r="D405" s="174"/>
      <c r="E405" s="180"/>
      <c r="F405" s="180"/>
      <c r="G405" s="180"/>
    </row>
    <row r="406" spans="1:7" s="141" customFormat="1" x14ac:dyDescent="0.3">
      <c r="A406" s="174" t="s">
        <v>1147</v>
      </c>
      <c r="B406" s="174"/>
      <c r="C406" s="181"/>
      <c r="D406" s="174"/>
      <c r="E406" s="180"/>
      <c r="F406" s="180"/>
      <c r="G406" s="180"/>
    </row>
    <row r="407" spans="1:7" s="141" customFormat="1" x14ac:dyDescent="0.3">
      <c r="A407" s="174" t="s">
        <v>1148</v>
      </c>
      <c r="B407" s="174"/>
      <c r="C407" s="181"/>
      <c r="D407" s="174"/>
      <c r="E407" s="180"/>
      <c r="F407" s="180"/>
      <c r="G407" s="180"/>
    </row>
    <row r="408" spans="1:7" s="141" customFormat="1" x14ac:dyDescent="0.3">
      <c r="A408" s="174" t="s">
        <v>1149</v>
      </c>
      <c r="B408" s="174"/>
      <c r="C408" s="181"/>
      <c r="D408" s="174"/>
      <c r="E408" s="180"/>
      <c r="F408" s="180"/>
      <c r="G408" s="180"/>
    </row>
    <row r="409" spans="1:7" s="141" customFormat="1" x14ac:dyDescent="0.3">
      <c r="A409" s="174" t="s">
        <v>1150</v>
      </c>
      <c r="B409" s="174"/>
      <c r="C409" s="181"/>
      <c r="D409" s="174"/>
      <c r="E409" s="180"/>
      <c r="F409" s="180"/>
      <c r="G409" s="180"/>
    </row>
    <row r="410" spans="1:7" s="141" customFormat="1" x14ac:dyDescent="0.3">
      <c r="A410" s="174" t="s">
        <v>1151</v>
      </c>
      <c r="B410" s="174"/>
      <c r="C410" s="181"/>
      <c r="D410" s="174"/>
      <c r="E410" s="180"/>
      <c r="F410" s="180"/>
      <c r="G410" s="180"/>
    </row>
    <row r="411" spans="1:7" s="141" customFormat="1" x14ac:dyDescent="0.3">
      <c r="A411" s="174" t="s">
        <v>1152</v>
      </c>
      <c r="B411" s="174"/>
      <c r="C411" s="181"/>
      <c r="D411" s="174"/>
      <c r="E411" s="180"/>
      <c r="F411" s="180"/>
      <c r="G411" s="180"/>
    </row>
    <row r="412" spans="1:7" s="141" customFormat="1" x14ac:dyDescent="0.3">
      <c r="A412" s="174" t="s">
        <v>1153</v>
      </c>
      <c r="B412" s="174"/>
      <c r="C412" s="181"/>
      <c r="D412" s="174"/>
      <c r="E412" s="180"/>
      <c r="F412" s="180"/>
      <c r="G412" s="180"/>
    </row>
    <row r="413" spans="1:7" s="155" customFormat="1" x14ac:dyDescent="0.3">
      <c r="A413" s="174" t="s">
        <v>1154</v>
      </c>
      <c r="B413" s="174"/>
      <c r="C413" s="181"/>
      <c r="D413" s="174"/>
      <c r="E413" s="180"/>
      <c r="F413" s="180"/>
      <c r="G413" s="180"/>
    </row>
    <row r="414" spans="1:7" s="155" customFormat="1" x14ac:dyDescent="0.3">
      <c r="A414" s="174" t="s">
        <v>1155</v>
      </c>
      <c r="B414" s="174"/>
      <c r="C414" s="181"/>
      <c r="D414" s="174"/>
      <c r="E414" s="180"/>
      <c r="F414" s="180"/>
      <c r="G414" s="180"/>
    </row>
    <row r="415" spans="1:7" s="155" customFormat="1" x14ac:dyDescent="0.3">
      <c r="A415" s="174" t="s">
        <v>1156</v>
      </c>
      <c r="B415" s="174"/>
      <c r="C415" s="181"/>
      <c r="D415" s="174"/>
      <c r="E415" s="180"/>
      <c r="F415" s="180"/>
      <c r="G415" s="180"/>
    </row>
    <row r="416" spans="1:7" s="155" customFormat="1" x14ac:dyDescent="0.3">
      <c r="A416" s="174" t="s">
        <v>1157</v>
      </c>
      <c r="B416" s="174"/>
      <c r="C416" s="181"/>
      <c r="D416" s="174"/>
      <c r="E416" s="180"/>
      <c r="F416" s="180"/>
      <c r="G416" s="180"/>
    </row>
    <row r="417" spans="1:7" s="155" customFormat="1" x14ac:dyDescent="0.3">
      <c r="A417" s="174" t="s">
        <v>1158</v>
      </c>
      <c r="B417" s="174"/>
      <c r="C417" s="181"/>
      <c r="D417" s="174"/>
      <c r="E417" s="180"/>
      <c r="F417" s="180"/>
      <c r="G417" s="180"/>
    </row>
    <row r="418" spans="1:7" s="155" customFormat="1" x14ac:dyDescent="0.3">
      <c r="A418" s="174" t="s">
        <v>1159</v>
      </c>
      <c r="B418" s="174"/>
      <c r="C418" s="181"/>
      <c r="D418" s="174"/>
      <c r="E418" s="180"/>
      <c r="F418" s="180"/>
      <c r="G418" s="180"/>
    </row>
    <row r="419" spans="1:7" s="155" customFormat="1" x14ac:dyDescent="0.3">
      <c r="A419" s="174" t="s">
        <v>1160</v>
      </c>
      <c r="B419" s="174"/>
      <c r="C419" s="181"/>
      <c r="D419" s="174"/>
      <c r="E419" s="180"/>
      <c r="F419" s="180"/>
      <c r="G419" s="180"/>
    </row>
    <row r="420" spans="1:7" s="155" customFormat="1" x14ac:dyDescent="0.3">
      <c r="A420" s="174" t="s">
        <v>1161</v>
      </c>
      <c r="B420" s="174"/>
      <c r="C420" s="181"/>
      <c r="D420" s="174"/>
      <c r="E420" s="180"/>
      <c r="F420" s="180"/>
      <c r="G420" s="180"/>
    </row>
    <row r="421" spans="1:7" s="155" customFormat="1" x14ac:dyDescent="0.3">
      <c r="A421" s="174" t="s">
        <v>1162</v>
      </c>
      <c r="B421" s="174"/>
      <c r="C421" s="181"/>
      <c r="D421" s="174"/>
      <c r="E421" s="180"/>
      <c r="F421" s="180"/>
      <c r="G421" s="180"/>
    </row>
    <row r="422" spans="1:7" s="141" customFormat="1" x14ac:dyDescent="0.3">
      <c r="A422" s="174" t="s">
        <v>1163</v>
      </c>
      <c r="B422" s="174"/>
      <c r="C422" s="181"/>
      <c r="D422" s="174"/>
      <c r="E422" s="180"/>
      <c r="F422" s="180"/>
      <c r="G422" s="180"/>
    </row>
    <row r="423" spans="1:7" ht="18" x14ac:dyDescent="0.3">
      <c r="A423" s="103"/>
      <c r="B423" s="104" t="s">
        <v>713</v>
      </c>
      <c r="C423" s="103"/>
      <c r="D423" s="103"/>
      <c r="E423" s="103"/>
      <c r="F423" s="105"/>
      <c r="G423" s="105"/>
    </row>
    <row r="424" spans="1:7" ht="15" customHeight="1" x14ac:dyDescent="0.3">
      <c r="A424" s="90"/>
      <c r="B424" s="90" t="s">
        <v>1048</v>
      </c>
      <c r="C424" s="90" t="s">
        <v>595</v>
      </c>
      <c r="D424" s="90" t="s">
        <v>596</v>
      </c>
      <c r="E424" s="90"/>
      <c r="F424" s="90" t="s">
        <v>426</v>
      </c>
      <c r="G424" s="90" t="s">
        <v>597</v>
      </c>
    </row>
    <row r="425" spans="1:7" x14ac:dyDescent="0.3">
      <c r="A425" s="174" t="s">
        <v>932</v>
      </c>
      <c r="B425" s="79" t="s">
        <v>599</v>
      </c>
      <c r="C425" s="133">
        <v>767.79979758803302</v>
      </c>
      <c r="D425" s="106"/>
      <c r="E425" s="106"/>
      <c r="F425" s="107"/>
      <c r="G425" s="107"/>
    </row>
    <row r="426" spans="1:7" x14ac:dyDescent="0.3">
      <c r="A426" s="182"/>
      <c r="D426" s="106"/>
      <c r="E426" s="106"/>
      <c r="F426" s="107"/>
      <c r="G426" s="107"/>
    </row>
    <row r="427" spans="1:7" x14ac:dyDescent="0.3">
      <c r="A427" s="174"/>
      <c r="B427" s="79" t="s">
        <v>600</v>
      </c>
      <c r="D427" s="106"/>
      <c r="E427" s="106"/>
      <c r="F427" s="107"/>
      <c r="G427" s="107"/>
    </row>
    <row r="428" spans="1:7" x14ac:dyDescent="0.3">
      <c r="A428" s="174" t="s">
        <v>933</v>
      </c>
      <c r="B428" s="100" t="s">
        <v>1369</v>
      </c>
      <c r="C428" s="133">
        <v>250.14498879809901</v>
      </c>
      <c r="D428" s="136">
        <v>5381</v>
      </c>
      <c r="E428" s="106"/>
      <c r="F428" s="132">
        <f t="shared" ref="F428:F451" si="16">IF($C$452=0,"",IF(C428="[for completion]","",C428/$C$452))</f>
        <v>1.8939341299084294E-2</v>
      </c>
      <c r="G428" s="132">
        <f t="shared" ref="G428:G451" si="17">IF($D$452=0,"",IF(D428="[for completion]","",D428/$D$452))</f>
        <v>0.31281246366701548</v>
      </c>
    </row>
    <row r="429" spans="1:7" x14ac:dyDescent="0.3">
      <c r="A429" s="174" t="s">
        <v>934</v>
      </c>
      <c r="B429" s="100" t="s">
        <v>1370</v>
      </c>
      <c r="C429" s="150">
        <v>897.76896567670099</v>
      </c>
      <c r="D429" s="136">
        <v>4850</v>
      </c>
      <c r="E429" s="106"/>
      <c r="F429" s="132">
        <f t="shared" si="16"/>
        <v>6.797318999022918E-2</v>
      </c>
      <c r="G429" s="132">
        <f t="shared" si="17"/>
        <v>0.28194396000465061</v>
      </c>
    </row>
    <row r="430" spans="1:7" x14ac:dyDescent="0.3">
      <c r="A430" s="174" t="s">
        <v>935</v>
      </c>
      <c r="B430" s="100" t="s">
        <v>1371</v>
      </c>
      <c r="C430" s="150">
        <v>776.52319501440604</v>
      </c>
      <c r="D430" s="136">
        <v>1984</v>
      </c>
      <c r="E430" s="106"/>
      <c r="F430" s="132">
        <f t="shared" si="16"/>
        <v>5.8793253815304869E-2</v>
      </c>
      <c r="G430" s="132">
        <f t="shared" si="17"/>
        <v>0.11533542611324264</v>
      </c>
    </row>
    <row r="431" spans="1:7" x14ac:dyDescent="0.3">
      <c r="A431" s="174" t="s">
        <v>936</v>
      </c>
      <c r="B431" s="100" t="s">
        <v>1372</v>
      </c>
      <c r="C431" s="150">
        <v>1528.98092252015</v>
      </c>
      <c r="D431" s="136">
        <v>2160</v>
      </c>
      <c r="E431" s="106"/>
      <c r="F431" s="132">
        <f t="shared" si="16"/>
        <v>0.11576442794451035</v>
      </c>
      <c r="G431" s="132">
        <f t="shared" si="17"/>
        <v>0.12556679455877223</v>
      </c>
    </row>
    <row r="432" spans="1:7" x14ac:dyDescent="0.3">
      <c r="A432" s="174" t="s">
        <v>937</v>
      </c>
      <c r="B432" s="100" t="s">
        <v>1373</v>
      </c>
      <c r="C432" s="150">
        <v>5011.2310308271499</v>
      </c>
      <c r="D432" s="136">
        <v>2417</v>
      </c>
      <c r="E432" s="106"/>
      <c r="F432" s="132">
        <f t="shared" si="16"/>
        <v>0.37941761407022306</v>
      </c>
      <c r="G432" s="132">
        <f t="shared" si="17"/>
        <v>0.14050691780025579</v>
      </c>
    </row>
    <row r="433" spans="1:7" x14ac:dyDescent="0.3">
      <c r="A433" s="174" t="s">
        <v>938</v>
      </c>
      <c r="B433" s="100" t="s">
        <v>1374</v>
      </c>
      <c r="C433" s="150">
        <v>4743.0430152728704</v>
      </c>
      <c r="D433" s="136">
        <v>410</v>
      </c>
      <c r="E433" s="106"/>
      <c r="F433" s="132">
        <f t="shared" si="16"/>
        <v>0.35911217288064834</v>
      </c>
      <c r="G433" s="132">
        <f t="shared" si="17"/>
        <v>2.3834437856063248E-2</v>
      </c>
    </row>
    <row r="434" spans="1:7" x14ac:dyDescent="0.3">
      <c r="A434" s="174" t="s">
        <v>939</v>
      </c>
      <c r="B434" s="100"/>
      <c r="C434" s="133"/>
      <c r="D434" s="136"/>
      <c r="E434" s="106"/>
      <c r="F434" s="132">
        <f t="shared" si="16"/>
        <v>0</v>
      </c>
      <c r="G434" s="132">
        <f t="shared" si="17"/>
        <v>0</v>
      </c>
    </row>
    <row r="435" spans="1:7" x14ac:dyDescent="0.3">
      <c r="A435" s="174" t="s">
        <v>940</v>
      </c>
      <c r="B435" s="100"/>
      <c r="C435" s="133"/>
      <c r="D435" s="136"/>
      <c r="E435" s="106"/>
      <c r="F435" s="132">
        <f t="shared" si="16"/>
        <v>0</v>
      </c>
      <c r="G435" s="132">
        <f t="shared" si="17"/>
        <v>0</v>
      </c>
    </row>
    <row r="436" spans="1:7" x14ac:dyDescent="0.3">
      <c r="A436" s="174" t="s">
        <v>941</v>
      </c>
      <c r="B436" s="147"/>
      <c r="C436" s="133"/>
      <c r="D436" s="136"/>
      <c r="E436" s="106"/>
      <c r="F436" s="132">
        <f t="shared" si="16"/>
        <v>0</v>
      </c>
      <c r="G436" s="132">
        <f t="shared" si="17"/>
        <v>0</v>
      </c>
    </row>
    <row r="437" spans="1:7" x14ac:dyDescent="0.3">
      <c r="A437" s="174" t="s">
        <v>1049</v>
      </c>
      <c r="B437" s="100"/>
      <c r="C437" s="133"/>
      <c r="D437" s="136"/>
      <c r="E437" s="100"/>
      <c r="F437" s="132">
        <f t="shared" si="16"/>
        <v>0</v>
      </c>
      <c r="G437" s="132">
        <f t="shared" si="17"/>
        <v>0</v>
      </c>
    </row>
    <row r="438" spans="1:7" x14ac:dyDescent="0.3">
      <c r="A438" s="174" t="s">
        <v>1050</v>
      </c>
      <c r="B438" s="100"/>
      <c r="C438" s="133"/>
      <c r="D438" s="136"/>
      <c r="E438" s="100"/>
      <c r="F438" s="132">
        <f t="shared" si="16"/>
        <v>0</v>
      </c>
      <c r="G438" s="132">
        <f t="shared" si="17"/>
        <v>0</v>
      </c>
    </row>
    <row r="439" spans="1:7" x14ac:dyDescent="0.3">
      <c r="A439" s="174" t="s">
        <v>1051</v>
      </c>
      <c r="B439" s="100"/>
      <c r="C439" s="133"/>
      <c r="D439" s="136"/>
      <c r="E439" s="100"/>
      <c r="F439" s="132">
        <f t="shared" si="16"/>
        <v>0</v>
      </c>
      <c r="G439" s="132">
        <f t="shared" si="17"/>
        <v>0</v>
      </c>
    </row>
    <row r="440" spans="1:7" x14ac:dyDescent="0.3">
      <c r="A440" s="174" t="s">
        <v>1052</v>
      </c>
      <c r="B440" s="100"/>
      <c r="C440" s="133"/>
      <c r="D440" s="136"/>
      <c r="E440" s="100"/>
      <c r="F440" s="132">
        <f t="shared" si="16"/>
        <v>0</v>
      </c>
      <c r="G440" s="132">
        <f t="shared" si="17"/>
        <v>0</v>
      </c>
    </row>
    <row r="441" spans="1:7" x14ac:dyDescent="0.3">
      <c r="A441" s="174" t="s">
        <v>1053</v>
      </c>
      <c r="B441" s="100"/>
      <c r="C441" s="133"/>
      <c r="D441" s="136"/>
      <c r="E441" s="100"/>
      <c r="F441" s="132">
        <f t="shared" si="16"/>
        <v>0</v>
      </c>
      <c r="G441" s="132">
        <f t="shared" si="17"/>
        <v>0</v>
      </c>
    </row>
    <row r="442" spans="1:7" x14ac:dyDescent="0.3">
      <c r="A442" s="174" t="s">
        <v>1054</v>
      </c>
      <c r="B442" s="100"/>
      <c r="C442" s="133"/>
      <c r="D442" s="136"/>
      <c r="E442" s="100"/>
      <c r="F442" s="132">
        <f t="shared" si="16"/>
        <v>0</v>
      </c>
      <c r="G442" s="132">
        <f t="shared" si="17"/>
        <v>0</v>
      </c>
    </row>
    <row r="443" spans="1:7" x14ac:dyDescent="0.3">
      <c r="A443" s="174" t="s">
        <v>1055</v>
      </c>
      <c r="B443" s="100"/>
      <c r="C443" s="133"/>
      <c r="D443" s="136"/>
      <c r="F443" s="132">
        <f t="shared" si="16"/>
        <v>0</v>
      </c>
      <c r="G443" s="132">
        <f t="shared" si="17"/>
        <v>0</v>
      </c>
    </row>
    <row r="444" spans="1:7" x14ac:dyDescent="0.3">
      <c r="A444" s="174" t="s">
        <v>1056</v>
      </c>
      <c r="B444" s="100"/>
      <c r="C444" s="133"/>
      <c r="D444" s="136"/>
      <c r="E444" s="95"/>
      <c r="F444" s="132">
        <f t="shared" si="16"/>
        <v>0</v>
      </c>
      <c r="G444" s="132">
        <f t="shared" si="17"/>
        <v>0</v>
      </c>
    </row>
    <row r="445" spans="1:7" x14ac:dyDescent="0.3">
      <c r="A445" s="174" t="s">
        <v>1057</v>
      </c>
      <c r="B445" s="100"/>
      <c r="C445" s="133"/>
      <c r="D445" s="136"/>
      <c r="E445" s="95"/>
      <c r="F445" s="132">
        <f t="shared" si="16"/>
        <v>0</v>
      </c>
      <c r="G445" s="132">
        <f t="shared" si="17"/>
        <v>0</v>
      </c>
    </row>
    <row r="446" spans="1:7" x14ac:dyDescent="0.3">
      <c r="A446" s="174" t="s">
        <v>1058</v>
      </c>
      <c r="B446" s="100"/>
      <c r="C446" s="133"/>
      <c r="D446" s="136"/>
      <c r="E446" s="95"/>
      <c r="F446" s="132">
        <f t="shared" si="16"/>
        <v>0</v>
      </c>
      <c r="G446" s="132">
        <f t="shared" si="17"/>
        <v>0</v>
      </c>
    </row>
    <row r="447" spans="1:7" x14ac:dyDescent="0.3">
      <c r="A447" s="174" t="s">
        <v>1059</v>
      </c>
      <c r="B447" s="100"/>
      <c r="C447" s="133"/>
      <c r="D447" s="136"/>
      <c r="E447" s="95"/>
      <c r="F447" s="132">
        <f t="shared" si="16"/>
        <v>0</v>
      </c>
      <c r="G447" s="132">
        <f t="shared" si="17"/>
        <v>0</v>
      </c>
    </row>
    <row r="448" spans="1:7" x14ac:dyDescent="0.3">
      <c r="A448" s="174" t="s">
        <v>1060</v>
      </c>
      <c r="B448" s="100"/>
      <c r="C448" s="133"/>
      <c r="D448" s="136"/>
      <c r="E448" s="95"/>
      <c r="F448" s="132">
        <f t="shared" si="16"/>
        <v>0</v>
      </c>
      <c r="G448" s="132">
        <f t="shared" si="17"/>
        <v>0</v>
      </c>
    </row>
    <row r="449" spans="1:7" x14ac:dyDescent="0.3">
      <c r="A449" s="174" t="s">
        <v>1061</v>
      </c>
      <c r="B449" s="100"/>
      <c r="C449" s="133"/>
      <c r="D449" s="136"/>
      <c r="E449" s="95"/>
      <c r="F449" s="132">
        <f t="shared" si="16"/>
        <v>0</v>
      </c>
      <c r="G449" s="132">
        <f t="shared" si="17"/>
        <v>0</v>
      </c>
    </row>
    <row r="450" spans="1:7" x14ac:dyDescent="0.3">
      <c r="A450" s="174" t="s">
        <v>1062</v>
      </c>
      <c r="B450" s="100"/>
      <c r="C450" s="133"/>
      <c r="D450" s="136"/>
      <c r="E450" s="95"/>
      <c r="F450" s="132">
        <f t="shared" si="16"/>
        <v>0</v>
      </c>
      <c r="G450" s="132">
        <f t="shared" si="17"/>
        <v>0</v>
      </c>
    </row>
    <row r="451" spans="1:7" x14ac:dyDescent="0.3">
      <c r="A451" s="174" t="s">
        <v>1063</v>
      </c>
      <c r="B451" s="100"/>
      <c r="C451" s="133"/>
      <c r="D451" s="136"/>
      <c r="E451" s="95"/>
      <c r="F451" s="132">
        <f t="shared" si="16"/>
        <v>0</v>
      </c>
      <c r="G451" s="132">
        <f t="shared" si="17"/>
        <v>0</v>
      </c>
    </row>
    <row r="452" spans="1:7" x14ac:dyDescent="0.3">
      <c r="A452" s="174" t="s">
        <v>1064</v>
      </c>
      <c r="B452" s="147" t="s">
        <v>86</v>
      </c>
      <c r="C452" s="139">
        <f>SUM(C428:C451)</f>
        <v>13207.692118109375</v>
      </c>
      <c r="D452" s="137">
        <f>SUM(D428:D451)</f>
        <v>17202</v>
      </c>
      <c r="E452" s="95"/>
      <c r="F452" s="138">
        <f>SUM(F428:F451)</f>
        <v>1</v>
      </c>
      <c r="G452" s="138">
        <f>SUM(G428:G451)</f>
        <v>0.99999999999999989</v>
      </c>
    </row>
    <row r="453" spans="1:7" ht="15" customHeight="1" x14ac:dyDescent="0.3">
      <c r="A453" s="90"/>
      <c r="B453" s="90" t="s">
        <v>1065</v>
      </c>
      <c r="C453" s="90" t="s">
        <v>595</v>
      </c>
      <c r="D453" s="90" t="s">
        <v>596</v>
      </c>
      <c r="E453" s="90"/>
      <c r="F453" s="90" t="s">
        <v>426</v>
      </c>
      <c r="G453" s="90" t="s">
        <v>597</v>
      </c>
    </row>
    <row r="454" spans="1:7" x14ac:dyDescent="0.3">
      <c r="A454" s="174" t="s">
        <v>942</v>
      </c>
      <c r="B454" s="79" t="s">
        <v>628</v>
      </c>
      <c r="C454" s="113">
        <v>0.59662750012333299</v>
      </c>
      <c r="G454" s="79"/>
    </row>
    <row r="455" spans="1:7" x14ac:dyDescent="0.3">
      <c r="A455" s="174"/>
      <c r="G455" s="79"/>
    </row>
    <row r="456" spans="1:7" x14ac:dyDescent="0.3">
      <c r="A456" s="174"/>
      <c r="B456" s="100" t="s">
        <v>629</v>
      </c>
      <c r="G456" s="79"/>
    </row>
    <row r="457" spans="1:7" x14ac:dyDescent="0.3">
      <c r="A457" s="174" t="s">
        <v>943</v>
      </c>
      <c r="B457" s="79" t="s">
        <v>631</v>
      </c>
      <c r="C457" s="133">
        <v>3282.1221996125801</v>
      </c>
      <c r="D457" s="136">
        <v>6973</v>
      </c>
      <c r="F457" s="132">
        <f>IF($C$465=0,"",IF(C457="[for completion]","",C457/$C$465))</f>
        <v>0.24850081075954095</v>
      </c>
      <c r="G457" s="132">
        <f>IF($D$465=0,"",IF(D457="[for completion]","",D457/$D$465))</f>
        <v>0.40535984187885132</v>
      </c>
    </row>
    <row r="458" spans="1:7" x14ac:dyDescent="0.3">
      <c r="A458" s="174" t="s">
        <v>944</v>
      </c>
      <c r="B458" s="79" t="s">
        <v>633</v>
      </c>
      <c r="C458" s="150">
        <v>2234.0455237012902</v>
      </c>
      <c r="D458" s="136">
        <v>2534</v>
      </c>
      <c r="F458" s="132">
        <f t="shared" ref="F458:F464" si="18">IF($C$465=0,"",IF(C458="[for completion]","",C458/$C$465))</f>
        <v>0.1691473047466133</v>
      </c>
      <c r="G458" s="132">
        <f t="shared" ref="G458:G464" si="19">IF($D$465=0,"",IF(D458="[for completion]","",D458/$D$465))</f>
        <v>0.1473084525055226</v>
      </c>
    </row>
    <row r="459" spans="1:7" x14ac:dyDescent="0.3">
      <c r="A459" s="174" t="s">
        <v>945</v>
      </c>
      <c r="B459" s="79" t="s">
        <v>635</v>
      </c>
      <c r="C459" s="150">
        <v>1995.3645649564501</v>
      </c>
      <c r="D459" s="136">
        <v>2052</v>
      </c>
      <c r="F459" s="132">
        <f t="shared" si="18"/>
        <v>0.15107594476862146</v>
      </c>
      <c r="G459" s="132">
        <f t="shared" si="19"/>
        <v>0.11928845483083363</v>
      </c>
    </row>
    <row r="460" spans="1:7" x14ac:dyDescent="0.3">
      <c r="A460" s="174" t="s">
        <v>946</v>
      </c>
      <c r="B460" s="79" t="s">
        <v>637</v>
      </c>
      <c r="C460" s="150">
        <v>1832.5628813686201</v>
      </c>
      <c r="D460" s="136">
        <v>1696</v>
      </c>
      <c r="F460" s="132">
        <f t="shared" si="18"/>
        <v>0.13874966685935611</v>
      </c>
      <c r="G460" s="132">
        <f t="shared" si="19"/>
        <v>9.8593186838739688E-2</v>
      </c>
    </row>
    <row r="461" spans="1:7" x14ac:dyDescent="0.3">
      <c r="A461" s="174" t="s">
        <v>947</v>
      </c>
      <c r="B461" s="79" t="s">
        <v>639</v>
      </c>
      <c r="C461" s="150">
        <v>1560.3648726245799</v>
      </c>
      <c r="D461" s="136">
        <v>1380</v>
      </c>
      <c r="F461" s="132">
        <f t="shared" si="18"/>
        <v>0.11814061523171988</v>
      </c>
      <c r="G461" s="132">
        <f t="shared" si="19"/>
        <v>8.0223229856993372E-2</v>
      </c>
    </row>
    <row r="462" spans="1:7" x14ac:dyDescent="0.3">
      <c r="A462" s="174" t="s">
        <v>948</v>
      </c>
      <c r="B462" s="79" t="s">
        <v>641</v>
      </c>
      <c r="C462" s="150">
        <v>949.28037827052106</v>
      </c>
      <c r="D462" s="136">
        <v>865</v>
      </c>
      <c r="F462" s="132">
        <f t="shared" si="18"/>
        <v>7.1873296998567981E-2</v>
      </c>
      <c r="G462" s="132">
        <f t="shared" si="19"/>
        <v>5.0284850598767583E-2</v>
      </c>
    </row>
    <row r="463" spans="1:7" x14ac:dyDescent="0.3">
      <c r="A463" s="174" t="s">
        <v>949</v>
      </c>
      <c r="B463" s="79" t="s">
        <v>643</v>
      </c>
      <c r="C463" s="150">
        <v>509.40871632534203</v>
      </c>
      <c r="D463" s="136">
        <v>579</v>
      </c>
      <c r="F463" s="132">
        <f t="shared" si="18"/>
        <v>3.8569093810634759E-2</v>
      </c>
      <c r="G463" s="132">
        <f t="shared" si="19"/>
        <v>3.3658876874782001E-2</v>
      </c>
    </row>
    <row r="464" spans="1:7" x14ac:dyDescent="0.3">
      <c r="A464" s="174" t="s">
        <v>950</v>
      </c>
      <c r="B464" s="79" t="s">
        <v>645</v>
      </c>
      <c r="C464" s="150">
        <v>844.542981249999</v>
      </c>
      <c r="D464" s="136">
        <v>1123</v>
      </c>
      <c r="F464" s="132">
        <f t="shared" si="18"/>
        <v>6.3943266824945597E-2</v>
      </c>
      <c r="G464" s="132">
        <f t="shared" si="19"/>
        <v>6.5283106615509831E-2</v>
      </c>
    </row>
    <row r="465" spans="1:7" x14ac:dyDescent="0.3">
      <c r="A465" s="174" t="s">
        <v>951</v>
      </c>
      <c r="B465" s="109" t="s">
        <v>86</v>
      </c>
      <c r="C465" s="133">
        <f>SUM(C457:C464)</f>
        <v>13207.692118109382</v>
      </c>
      <c r="D465" s="136">
        <f>SUM(D457:D464)</f>
        <v>17202</v>
      </c>
      <c r="F465" s="113">
        <f>SUM(F457:F464)</f>
        <v>0.99999999999999989</v>
      </c>
      <c r="G465" s="113">
        <f>SUM(G457:G464)</f>
        <v>1</v>
      </c>
    </row>
    <row r="466" spans="1:7" outlineLevel="1" x14ac:dyDescent="0.3">
      <c r="A466" s="174" t="s">
        <v>952</v>
      </c>
      <c r="B466" s="96" t="s">
        <v>648</v>
      </c>
      <c r="C466" s="133"/>
      <c r="D466" s="136"/>
      <c r="F466" s="132"/>
      <c r="G466" s="132"/>
    </row>
    <row r="467" spans="1:7" outlineLevel="1" x14ac:dyDescent="0.3">
      <c r="A467" s="174" t="s">
        <v>953</v>
      </c>
      <c r="B467" s="96" t="s">
        <v>650</v>
      </c>
      <c r="C467" s="133"/>
      <c r="D467" s="136"/>
      <c r="F467" s="132"/>
      <c r="G467" s="132"/>
    </row>
    <row r="468" spans="1:7" outlineLevel="1" x14ac:dyDescent="0.3">
      <c r="A468" s="174" t="s">
        <v>954</v>
      </c>
      <c r="B468" s="96" t="s">
        <v>652</v>
      </c>
      <c r="C468" s="133"/>
      <c r="D468" s="136"/>
      <c r="F468" s="132"/>
      <c r="G468" s="132"/>
    </row>
    <row r="469" spans="1:7" outlineLevel="1" x14ac:dyDescent="0.3">
      <c r="A469" s="174" t="s">
        <v>955</v>
      </c>
      <c r="B469" s="96" t="s">
        <v>654</v>
      </c>
      <c r="C469" s="133"/>
      <c r="D469" s="136"/>
      <c r="F469" s="132"/>
      <c r="G469" s="132"/>
    </row>
    <row r="470" spans="1:7" outlineLevel="1" x14ac:dyDescent="0.3">
      <c r="A470" s="174" t="s">
        <v>956</v>
      </c>
      <c r="B470" s="96" t="s">
        <v>656</v>
      </c>
      <c r="C470" s="133"/>
      <c r="D470" s="136"/>
      <c r="F470" s="132"/>
      <c r="G470" s="132"/>
    </row>
    <row r="471" spans="1:7" outlineLevel="1" x14ac:dyDescent="0.3">
      <c r="A471" s="174" t="s">
        <v>957</v>
      </c>
      <c r="B471" s="96" t="s">
        <v>658</v>
      </c>
      <c r="C471" s="133"/>
      <c r="D471" s="136"/>
      <c r="F471" s="132"/>
      <c r="G471" s="132"/>
    </row>
    <row r="472" spans="1:7" outlineLevel="1" x14ac:dyDescent="0.3">
      <c r="A472" s="174" t="s">
        <v>958</v>
      </c>
      <c r="B472" s="96"/>
      <c r="F472" s="93"/>
      <c r="G472" s="93"/>
    </row>
    <row r="473" spans="1:7" outlineLevel="1" x14ac:dyDescent="0.3">
      <c r="A473" s="174" t="s">
        <v>959</v>
      </c>
      <c r="B473" s="96"/>
      <c r="F473" s="93"/>
      <c r="G473" s="93"/>
    </row>
    <row r="474" spans="1:7" outlineLevel="1" x14ac:dyDescent="0.3">
      <c r="A474" s="174" t="s">
        <v>960</v>
      </c>
      <c r="B474" s="96"/>
      <c r="F474" s="95"/>
      <c r="G474" s="95"/>
    </row>
    <row r="475" spans="1:7" ht="15" customHeight="1" x14ac:dyDescent="0.3">
      <c r="A475" s="90"/>
      <c r="B475" s="90" t="s">
        <v>1069</v>
      </c>
      <c r="C475" s="90" t="s">
        <v>595</v>
      </c>
      <c r="D475" s="90" t="s">
        <v>596</v>
      </c>
      <c r="E475" s="90"/>
      <c r="F475" s="90" t="s">
        <v>426</v>
      </c>
      <c r="G475" s="90" t="s">
        <v>597</v>
      </c>
    </row>
    <row r="476" spans="1:7" x14ac:dyDescent="0.3">
      <c r="A476" s="174" t="s">
        <v>985</v>
      </c>
      <c r="B476" s="79" t="s">
        <v>628</v>
      </c>
      <c r="C476" s="113">
        <v>0.57599116966693797</v>
      </c>
      <c r="G476" s="79"/>
    </row>
    <row r="477" spans="1:7" x14ac:dyDescent="0.3">
      <c r="A477" s="174"/>
      <c r="G477" s="79"/>
    </row>
    <row r="478" spans="1:7" x14ac:dyDescent="0.3">
      <c r="A478" s="174"/>
      <c r="B478" s="100" t="s">
        <v>629</v>
      </c>
      <c r="G478" s="79"/>
    </row>
    <row r="479" spans="1:7" x14ac:dyDescent="0.3">
      <c r="A479" s="174" t="s">
        <v>986</v>
      </c>
      <c r="B479" s="79" t="s">
        <v>631</v>
      </c>
      <c r="C479" s="133">
        <v>3510.7883581975798</v>
      </c>
      <c r="D479" s="136">
        <v>7587</v>
      </c>
      <c r="F479" s="132">
        <f>IF($C$487=0,"",IF(C479="[Mark as ND1 if not relevant]","",C479/$C$487))</f>
        <v>0.26581391561844908</v>
      </c>
      <c r="G479" s="132">
        <f>IF($D$487=0,"",IF(D479="[Mark as ND1 if not relevant]","",D479/$D$487))</f>
        <v>0.44105336588768745</v>
      </c>
    </row>
    <row r="480" spans="1:7" x14ac:dyDescent="0.3">
      <c r="A480" s="174" t="s">
        <v>987</v>
      </c>
      <c r="B480" s="79" t="s">
        <v>633</v>
      </c>
      <c r="C480" s="150">
        <v>2451.2270278572901</v>
      </c>
      <c r="D480" s="136">
        <v>2568</v>
      </c>
      <c r="F480" s="132">
        <f t="shared" ref="F480:F486" si="20">IF($C$487=0,"",IF(C480="[Mark as ND1 if not relevant]","",C480/$C$487))</f>
        <v>0.18559086674168879</v>
      </c>
      <c r="G480" s="132">
        <f t="shared" ref="G480:G486" si="21">IF($D$487=0,"",IF(D480="[Mark as ND1 if not relevant]","",D480/$D$487))</f>
        <v>0.14928496686431811</v>
      </c>
    </row>
    <row r="481" spans="1:7" x14ac:dyDescent="0.3">
      <c r="A481" s="174" t="s">
        <v>988</v>
      </c>
      <c r="B481" s="79" t="s">
        <v>635</v>
      </c>
      <c r="C481" s="150">
        <v>1919.81624179545</v>
      </c>
      <c r="D481" s="136">
        <v>2034</v>
      </c>
      <c r="F481" s="132">
        <f t="shared" si="20"/>
        <v>0.14535592021888105</v>
      </c>
      <c r="G481" s="132">
        <f t="shared" si="21"/>
        <v>0.11824206487617719</v>
      </c>
    </row>
    <row r="482" spans="1:7" x14ac:dyDescent="0.3">
      <c r="A482" s="174" t="s">
        <v>989</v>
      </c>
      <c r="B482" s="79" t="s">
        <v>637</v>
      </c>
      <c r="C482" s="150">
        <v>1868.2667421405899</v>
      </c>
      <c r="D482" s="136">
        <v>1634</v>
      </c>
      <c r="F482" s="132">
        <f t="shared" si="20"/>
        <v>0.14145292950756824</v>
      </c>
      <c r="G482" s="132">
        <f t="shared" si="21"/>
        <v>9.4988954772700848E-2</v>
      </c>
    </row>
    <row r="483" spans="1:7" x14ac:dyDescent="0.3">
      <c r="A483" s="174" t="s">
        <v>990</v>
      </c>
      <c r="B483" s="79" t="s">
        <v>639</v>
      </c>
      <c r="C483" s="150">
        <v>1404.8252483604399</v>
      </c>
      <c r="D483" s="136">
        <v>1152</v>
      </c>
      <c r="F483" s="132">
        <f t="shared" si="20"/>
        <v>0.1063641729227055</v>
      </c>
      <c r="G483" s="132">
        <f t="shared" si="21"/>
        <v>6.6968957098011858E-2</v>
      </c>
    </row>
    <row r="484" spans="1:7" x14ac:dyDescent="0.3">
      <c r="A484" s="174" t="s">
        <v>991</v>
      </c>
      <c r="B484" s="79" t="s">
        <v>641</v>
      </c>
      <c r="C484" s="150">
        <v>853.69928004268195</v>
      </c>
      <c r="D484" s="136">
        <v>769</v>
      </c>
      <c r="F484" s="132">
        <f t="shared" si="20"/>
        <v>6.4636521839584307E-2</v>
      </c>
      <c r="G484" s="132">
        <f t="shared" si="21"/>
        <v>4.4704104173933265E-2</v>
      </c>
    </row>
    <row r="485" spans="1:7" x14ac:dyDescent="0.3">
      <c r="A485" s="174" t="s">
        <v>992</v>
      </c>
      <c r="B485" s="79" t="s">
        <v>643</v>
      </c>
      <c r="C485" s="150">
        <v>401.61864069500001</v>
      </c>
      <c r="D485" s="136">
        <v>428</v>
      </c>
      <c r="F485" s="132">
        <f t="shared" si="20"/>
        <v>3.0407934793114339E-2</v>
      </c>
      <c r="G485" s="132">
        <f t="shared" si="21"/>
        <v>2.4880827810719684E-2</v>
      </c>
    </row>
    <row r="486" spans="1:7" x14ac:dyDescent="0.3">
      <c r="A486" s="174" t="s">
        <v>993</v>
      </c>
      <c r="B486" s="79" t="s">
        <v>645</v>
      </c>
      <c r="C486" s="150">
        <v>797.45057902034205</v>
      </c>
      <c r="D486" s="136">
        <v>1030</v>
      </c>
      <c r="F486" s="132">
        <f t="shared" si="20"/>
        <v>6.0377738358008741E-2</v>
      </c>
      <c r="G486" s="132">
        <f t="shared" si="21"/>
        <v>5.9876758516451578E-2</v>
      </c>
    </row>
    <row r="487" spans="1:7" x14ac:dyDescent="0.3">
      <c r="A487" s="174" t="s">
        <v>994</v>
      </c>
      <c r="B487" s="109" t="s">
        <v>86</v>
      </c>
      <c r="C487" s="133">
        <f>SUM(C479:C486)</f>
        <v>13207.692118109373</v>
      </c>
      <c r="D487" s="136">
        <f>SUM(D479:D486)</f>
        <v>17202</v>
      </c>
      <c r="F487" s="113">
        <f>SUM(F479:F486)</f>
        <v>1</v>
      </c>
      <c r="G487" s="113">
        <f>SUM(G479:G486)</f>
        <v>0.99999999999999989</v>
      </c>
    </row>
    <row r="488" spans="1:7" outlineLevel="1" x14ac:dyDescent="0.3">
      <c r="A488" s="174" t="s">
        <v>995</v>
      </c>
      <c r="B488" s="96" t="s">
        <v>648</v>
      </c>
      <c r="C488" s="133"/>
      <c r="D488" s="136"/>
      <c r="F488" s="132"/>
      <c r="G488" s="132"/>
    </row>
    <row r="489" spans="1:7" outlineLevel="1" x14ac:dyDescent="0.3">
      <c r="A489" s="174" t="s">
        <v>996</v>
      </c>
      <c r="B489" s="96" t="s">
        <v>650</v>
      </c>
      <c r="C489" s="133"/>
      <c r="D489" s="136"/>
      <c r="F489" s="132"/>
      <c r="G489" s="132"/>
    </row>
    <row r="490" spans="1:7" outlineLevel="1" x14ac:dyDescent="0.3">
      <c r="A490" s="174" t="s">
        <v>997</v>
      </c>
      <c r="B490" s="96" t="s">
        <v>652</v>
      </c>
      <c r="C490" s="133"/>
      <c r="D490" s="136"/>
      <c r="F490" s="132"/>
      <c r="G490" s="132"/>
    </row>
    <row r="491" spans="1:7" outlineLevel="1" x14ac:dyDescent="0.3">
      <c r="A491" s="174" t="s">
        <v>998</v>
      </c>
      <c r="B491" s="96" t="s">
        <v>654</v>
      </c>
      <c r="C491" s="133"/>
      <c r="D491" s="136"/>
      <c r="F491" s="132"/>
      <c r="G491" s="132"/>
    </row>
    <row r="492" spans="1:7" outlineLevel="1" x14ac:dyDescent="0.3">
      <c r="A492" s="174" t="s">
        <v>999</v>
      </c>
      <c r="B492" s="96" t="s">
        <v>656</v>
      </c>
      <c r="C492" s="133"/>
      <c r="D492" s="136"/>
      <c r="F492" s="132"/>
      <c r="G492" s="132"/>
    </row>
    <row r="493" spans="1:7" outlineLevel="1" x14ac:dyDescent="0.3">
      <c r="A493" s="174" t="s">
        <v>1000</v>
      </c>
      <c r="B493" s="96" t="s">
        <v>658</v>
      </c>
      <c r="C493" s="133"/>
      <c r="D493" s="136"/>
      <c r="F493" s="132"/>
      <c r="G493" s="132"/>
    </row>
    <row r="494" spans="1:7" outlineLevel="1" x14ac:dyDescent="0.3">
      <c r="A494" s="174" t="s">
        <v>1001</v>
      </c>
      <c r="B494" s="96"/>
      <c r="F494" s="132"/>
      <c r="G494" s="132"/>
    </row>
    <row r="495" spans="1:7" outlineLevel="1" x14ac:dyDescent="0.3">
      <c r="A495" s="174" t="s">
        <v>1002</v>
      </c>
      <c r="B495" s="96"/>
      <c r="F495" s="132"/>
      <c r="G495" s="132"/>
    </row>
    <row r="496" spans="1:7" outlineLevel="1" x14ac:dyDescent="0.3">
      <c r="A496" s="174" t="s">
        <v>1003</v>
      </c>
      <c r="B496" s="96"/>
      <c r="F496" s="132"/>
      <c r="G496" s="113"/>
    </row>
    <row r="497" spans="1:7" ht="15" customHeight="1" x14ac:dyDescent="0.3">
      <c r="A497" s="90"/>
      <c r="B497" s="90" t="s">
        <v>1070</v>
      </c>
      <c r="C497" s="90" t="s">
        <v>714</v>
      </c>
      <c r="D497" s="90"/>
      <c r="E497" s="90"/>
      <c r="F497" s="90"/>
      <c r="G497" s="92"/>
    </row>
    <row r="498" spans="1:7" x14ac:dyDescent="0.3">
      <c r="A498" s="174" t="s">
        <v>1071</v>
      </c>
      <c r="B498" s="100" t="s">
        <v>715</v>
      </c>
      <c r="C498" s="113">
        <v>9.6717161637138602E-2</v>
      </c>
      <c r="G498" s="79"/>
    </row>
    <row r="499" spans="1:7" x14ac:dyDescent="0.3">
      <c r="A499" s="174" t="s">
        <v>1072</v>
      </c>
      <c r="B499" s="100" t="s">
        <v>716</v>
      </c>
      <c r="C499" s="188">
        <v>6.7386451626757299E-2</v>
      </c>
      <c r="G499" s="79"/>
    </row>
    <row r="500" spans="1:7" x14ac:dyDescent="0.3">
      <c r="A500" s="174" t="s">
        <v>1073</v>
      </c>
      <c r="B500" s="100" t="s">
        <v>717</v>
      </c>
      <c r="C500" s="188">
        <v>0.100628011786698</v>
      </c>
      <c r="G500" s="79"/>
    </row>
    <row r="501" spans="1:7" x14ac:dyDescent="0.3">
      <c r="A501" s="174" t="s">
        <v>1074</v>
      </c>
      <c r="B501" s="100" t="s">
        <v>718</v>
      </c>
      <c r="C501" s="188">
        <v>0.154091237660128</v>
      </c>
      <c r="G501" s="79"/>
    </row>
    <row r="502" spans="1:7" x14ac:dyDescent="0.3">
      <c r="A502" s="174" t="s">
        <v>1075</v>
      </c>
      <c r="B502" s="100" t="s">
        <v>719</v>
      </c>
      <c r="C502" s="188">
        <v>2.18551526033402E-2</v>
      </c>
      <c r="G502" s="79"/>
    </row>
    <row r="503" spans="1:7" x14ac:dyDescent="0.3">
      <c r="A503" s="174" t="s">
        <v>1076</v>
      </c>
      <c r="B503" s="100" t="s">
        <v>720</v>
      </c>
      <c r="C503" s="188">
        <v>3.3061749621548002E-2</v>
      </c>
      <c r="G503" s="79"/>
    </row>
    <row r="504" spans="1:7" x14ac:dyDescent="0.3">
      <c r="A504" s="174" t="s">
        <v>1077</v>
      </c>
      <c r="B504" s="100" t="s">
        <v>721</v>
      </c>
      <c r="C504" s="188">
        <v>0.43585720904047698</v>
      </c>
      <c r="G504" s="79"/>
    </row>
    <row r="505" spans="1:7" s="159" customFormat="1" x14ac:dyDescent="0.3">
      <c r="A505" s="174" t="s">
        <v>1078</v>
      </c>
      <c r="B505" s="147" t="s">
        <v>1006</v>
      </c>
      <c r="C505" s="188" t="s" cm="1">
        <v>764</v>
      </c>
      <c r="D505" s="160"/>
      <c r="E505" s="160"/>
      <c r="F505" s="160"/>
      <c r="G505" s="160"/>
    </row>
    <row r="506" spans="1:7" s="159" customFormat="1" x14ac:dyDescent="0.3">
      <c r="A506" s="174" t="s">
        <v>1079</v>
      </c>
      <c r="B506" s="147" t="s">
        <v>1007</v>
      </c>
      <c r="C506" s="188" t="s" cm="1">
        <v>764</v>
      </c>
      <c r="D506" s="160"/>
      <c r="E506" s="160"/>
      <c r="F506" s="160"/>
      <c r="G506" s="160"/>
    </row>
    <row r="507" spans="1:7" s="159" customFormat="1" x14ac:dyDescent="0.3">
      <c r="A507" s="174" t="s">
        <v>1080</v>
      </c>
      <c r="B507" s="147" t="s">
        <v>1008</v>
      </c>
      <c r="C507" s="188">
        <v>7.3885904688644598E-3</v>
      </c>
      <c r="D507" s="160"/>
      <c r="E507" s="160"/>
      <c r="F507" s="160"/>
      <c r="G507" s="160"/>
    </row>
    <row r="508" spans="1:7" x14ac:dyDescent="0.3">
      <c r="A508" s="174" t="s">
        <v>1081</v>
      </c>
      <c r="B508" s="147" t="s">
        <v>722</v>
      </c>
      <c r="C508" s="188">
        <v>4.3287751095255497E-2</v>
      </c>
      <c r="G508" s="79"/>
    </row>
    <row r="509" spans="1:7" x14ac:dyDescent="0.3">
      <c r="A509" s="174" t="s">
        <v>1082</v>
      </c>
      <c r="B509" s="147" t="s">
        <v>723</v>
      </c>
      <c r="C509" s="188">
        <v>3.2983065768218502E-2</v>
      </c>
      <c r="G509" s="79"/>
    </row>
    <row r="510" spans="1:7" x14ac:dyDescent="0.3">
      <c r="A510" s="174" t="s">
        <v>1083</v>
      </c>
      <c r="B510" s="147" t="s">
        <v>84</v>
      </c>
      <c r="C510" s="188">
        <v>6.7436186915742404E-3</v>
      </c>
      <c r="G510" s="79"/>
    </row>
    <row r="511" spans="1:7" outlineLevel="1" x14ac:dyDescent="0.3">
      <c r="A511" s="174" t="s">
        <v>1084</v>
      </c>
      <c r="B511" s="145" t="s">
        <v>1009</v>
      </c>
      <c r="C511" s="113">
        <v>0</v>
      </c>
      <c r="G511" s="79"/>
    </row>
    <row r="512" spans="1:7" outlineLevel="1" x14ac:dyDescent="0.3">
      <c r="A512" s="174" t="s">
        <v>1085</v>
      </c>
      <c r="B512" s="145" t="s">
        <v>88</v>
      </c>
      <c r="C512" s="113"/>
      <c r="G512" s="79"/>
    </row>
    <row r="513" spans="1:7" outlineLevel="1" x14ac:dyDescent="0.3">
      <c r="A513" s="174" t="s">
        <v>1086</v>
      </c>
      <c r="B513" s="96" t="s">
        <v>88</v>
      </c>
      <c r="C513" s="113"/>
      <c r="G513" s="79"/>
    </row>
    <row r="514" spans="1:7" outlineLevel="1" x14ac:dyDescent="0.3">
      <c r="A514" s="174" t="s">
        <v>1087</v>
      </c>
      <c r="B514" s="96" t="s">
        <v>88</v>
      </c>
      <c r="C514" s="113"/>
      <c r="G514" s="79"/>
    </row>
    <row r="515" spans="1:7" outlineLevel="1" x14ac:dyDescent="0.3">
      <c r="A515" s="174" t="s">
        <v>1088</v>
      </c>
      <c r="B515" s="96" t="s">
        <v>88</v>
      </c>
      <c r="C515" s="113"/>
      <c r="G515" s="79"/>
    </row>
    <row r="516" spans="1:7" outlineLevel="1" x14ac:dyDescent="0.3">
      <c r="A516" s="174" t="s">
        <v>1089</v>
      </c>
      <c r="B516" s="96" t="s">
        <v>88</v>
      </c>
      <c r="C516" s="113"/>
      <c r="G516" s="79"/>
    </row>
    <row r="517" spans="1:7" outlineLevel="1" x14ac:dyDescent="0.3">
      <c r="A517" s="174" t="s">
        <v>1090</v>
      </c>
      <c r="B517" s="96" t="s">
        <v>88</v>
      </c>
      <c r="C517" s="113"/>
      <c r="G517" s="79"/>
    </row>
    <row r="518" spans="1:7" outlineLevel="1" x14ac:dyDescent="0.3">
      <c r="A518" s="174" t="s">
        <v>1091</v>
      </c>
      <c r="B518" s="96" t="s">
        <v>88</v>
      </c>
      <c r="C518" s="113"/>
      <c r="G518" s="79"/>
    </row>
    <row r="519" spans="1:7" outlineLevel="1" x14ac:dyDescent="0.3">
      <c r="A519" s="174" t="s">
        <v>1092</v>
      </c>
      <c r="B519" s="96" t="s">
        <v>88</v>
      </c>
      <c r="C519" s="113"/>
      <c r="G519" s="79"/>
    </row>
    <row r="520" spans="1:7" outlineLevel="1" x14ac:dyDescent="0.3">
      <c r="A520" s="174" t="s">
        <v>1093</v>
      </c>
      <c r="B520" s="96" t="s">
        <v>88</v>
      </c>
      <c r="C520" s="113"/>
      <c r="G520" s="79"/>
    </row>
    <row r="521" spans="1:7" outlineLevel="1" x14ac:dyDescent="0.3">
      <c r="A521" s="174" t="s">
        <v>1094</v>
      </c>
      <c r="B521" s="96" t="s">
        <v>88</v>
      </c>
      <c r="C521" s="113"/>
      <c r="G521" s="79"/>
    </row>
    <row r="522" spans="1:7" outlineLevel="1" x14ac:dyDescent="0.3">
      <c r="A522" s="174" t="s">
        <v>1095</v>
      </c>
      <c r="B522" s="96" t="s">
        <v>88</v>
      </c>
      <c r="C522" s="113"/>
    </row>
    <row r="523" spans="1:7" outlineLevel="1" x14ac:dyDescent="0.3">
      <c r="A523" s="174" t="s">
        <v>1096</v>
      </c>
      <c r="B523" s="96" t="s">
        <v>88</v>
      </c>
      <c r="C523" s="113"/>
    </row>
    <row r="524" spans="1:7" outlineLevel="1" x14ac:dyDescent="0.3">
      <c r="A524" s="174" t="s">
        <v>1097</v>
      </c>
      <c r="B524" s="96" t="s">
        <v>88</v>
      </c>
      <c r="C524" s="113"/>
    </row>
    <row r="525" spans="1:7" s="141" customFormat="1" x14ac:dyDescent="0.3">
      <c r="A525" s="123"/>
      <c r="B525" s="123" t="s">
        <v>1098</v>
      </c>
      <c r="C525" s="90" t="s">
        <v>58</v>
      </c>
      <c r="D525" s="90" t="s">
        <v>888</v>
      </c>
      <c r="E525" s="90"/>
      <c r="F525" s="90" t="s">
        <v>426</v>
      </c>
      <c r="G525" s="90" t="s">
        <v>891</v>
      </c>
    </row>
    <row r="526" spans="1:7" s="141" customFormat="1" x14ac:dyDescent="0.3">
      <c r="A526" s="174" t="s">
        <v>1164</v>
      </c>
      <c r="B526" s="175" t="s">
        <v>518</v>
      </c>
      <c r="C526" s="150" t="s">
        <v>29</v>
      </c>
      <c r="D526" s="231" t="s">
        <v>29</v>
      </c>
      <c r="E526" s="153"/>
      <c r="F526" s="154" t="str">
        <f>IF($C$544=0,"",IF(C526="[for completion]","",IF(C526="","",C526/$C$544)))</f>
        <v/>
      </c>
      <c r="G526" s="154" t="str">
        <f>IF($D$544=0,"",IF(D526="[for completion]","",IF(D526="","",D526/$D$544)))</f>
        <v/>
      </c>
    </row>
    <row r="527" spans="1:7" s="141" customFormat="1" x14ac:dyDescent="0.3">
      <c r="A527" s="174" t="s">
        <v>1165</v>
      </c>
      <c r="B527" s="152" t="s">
        <v>518</v>
      </c>
      <c r="C527" s="150" t="s">
        <v>29</v>
      </c>
      <c r="D527" s="231" t="s">
        <v>29</v>
      </c>
      <c r="E527" s="153"/>
      <c r="F527" s="154" t="str">
        <f t="shared" ref="F527:F543" si="22">IF($C$544=0,"",IF(C527="[for completion]","",IF(C527="","",C527/$C$544)))</f>
        <v/>
      </c>
      <c r="G527" s="154" t="str">
        <f t="shared" ref="G527:G543" si="23">IF($D$544=0,"",IF(D527="[for completion]","",IF(D527="","",D527/$D$544)))</f>
        <v/>
      </c>
    </row>
    <row r="528" spans="1:7" s="141" customFormat="1" x14ac:dyDescent="0.3">
      <c r="A528" s="174" t="s">
        <v>1166</v>
      </c>
      <c r="B528" s="152" t="s">
        <v>518</v>
      </c>
      <c r="C528" s="150" t="s">
        <v>29</v>
      </c>
      <c r="D528" s="231" t="s">
        <v>29</v>
      </c>
      <c r="E528" s="153"/>
      <c r="F528" s="154" t="str">
        <f t="shared" si="22"/>
        <v/>
      </c>
      <c r="G528" s="154" t="str">
        <f t="shared" si="23"/>
        <v/>
      </c>
    </row>
    <row r="529" spans="1:7" s="141" customFormat="1" x14ac:dyDescent="0.3">
      <c r="A529" s="174" t="s">
        <v>1167</v>
      </c>
      <c r="B529" s="152" t="s">
        <v>518</v>
      </c>
      <c r="C529" s="150" t="s">
        <v>29</v>
      </c>
      <c r="D529" s="231" t="s">
        <v>29</v>
      </c>
      <c r="E529" s="153"/>
      <c r="F529" s="154" t="str">
        <f t="shared" si="22"/>
        <v/>
      </c>
      <c r="G529" s="154" t="str">
        <f t="shared" si="23"/>
        <v/>
      </c>
    </row>
    <row r="530" spans="1:7" s="141" customFormat="1" x14ac:dyDescent="0.3">
      <c r="A530" s="174" t="s">
        <v>1168</v>
      </c>
      <c r="B530" s="165" t="s">
        <v>518</v>
      </c>
      <c r="C530" s="150" t="s">
        <v>29</v>
      </c>
      <c r="D530" s="231" t="s">
        <v>29</v>
      </c>
      <c r="E530" s="153"/>
      <c r="F530" s="154" t="str">
        <f t="shared" si="22"/>
        <v/>
      </c>
      <c r="G530" s="154" t="str">
        <f t="shared" si="23"/>
        <v/>
      </c>
    </row>
    <row r="531" spans="1:7" s="141" customFormat="1" x14ac:dyDescent="0.3">
      <c r="A531" s="174" t="s">
        <v>1169</v>
      </c>
      <c r="B531" s="152" t="s">
        <v>518</v>
      </c>
      <c r="C531" s="150" t="s">
        <v>29</v>
      </c>
      <c r="D531" s="231" t="s">
        <v>29</v>
      </c>
      <c r="E531" s="153"/>
      <c r="F531" s="154" t="str">
        <f t="shared" si="22"/>
        <v/>
      </c>
      <c r="G531" s="154" t="str">
        <f t="shared" si="23"/>
        <v/>
      </c>
    </row>
    <row r="532" spans="1:7" s="141" customFormat="1" x14ac:dyDescent="0.3">
      <c r="A532" s="174" t="s">
        <v>1170</v>
      </c>
      <c r="B532" s="152" t="s">
        <v>518</v>
      </c>
      <c r="C532" s="150" t="s">
        <v>29</v>
      </c>
      <c r="D532" s="231" t="s">
        <v>29</v>
      </c>
      <c r="E532" s="153"/>
      <c r="F532" s="154" t="str">
        <f t="shared" si="22"/>
        <v/>
      </c>
      <c r="G532" s="154" t="str">
        <f t="shared" si="23"/>
        <v/>
      </c>
    </row>
    <row r="533" spans="1:7" s="141" customFormat="1" x14ac:dyDescent="0.3">
      <c r="A533" s="174" t="s">
        <v>1171</v>
      </c>
      <c r="B533" s="152" t="s">
        <v>518</v>
      </c>
      <c r="C533" s="150" t="s">
        <v>29</v>
      </c>
      <c r="D533" s="231" t="s">
        <v>29</v>
      </c>
      <c r="E533" s="153"/>
      <c r="F533" s="154" t="str">
        <f t="shared" si="22"/>
        <v/>
      </c>
      <c r="G533" s="154" t="str">
        <f t="shared" si="23"/>
        <v/>
      </c>
    </row>
    <row r="534" spans="1:7" s="141" customFormat="1" x14ac:dyDescent="0.3">
      <c r="A534" s="174" t="s">
        <v>1172</v>
      </c>
      <c r="B534" s="152" t="s">
        <v>518</v>
      </c>
      <c r="C534" s="150" t="s">
        <v>29</v>
      </c>
      <c r="D534" s="231" t="s">
        <v>29</v>
      </c>
      <c r="E534" s="153"/>
      <c r="F534" s="154" t="str">
        <f t="shared" si="22"/>
        <v/>
      </c>
      <c r="G534" s="154" t="str">
        <f t="shared" si="23"/>
        <v/>
      </c>
    </row>
    <row r="535" spans="1:7" s="141" customFormat="1" x14ac:dyDescent="0.3">
      <c r="A535" s="174" t="s">
        <v>1173</v>
      </c>
      <c r="B535" s="165" t="s">
        <v>518</v>
      </c>
      <c r="C535" s="150" t="s">
        <v>29</v>
      </c>
      <c r="D535" s="231" t="s">
        <v>29</v>
      </c>
      <c r="E535" s="153"/>
      <c r="F535" s="154" t="str">
        <f t="shared" si="22"/>
        <v/>
      </c>
      <c r="G535" s="154" t="str">
        <f t="shared" si="23"/>
        <v/>
      </c>
    </row>
    <row r="536" spans="1:7" s="141" customFormat="1" x14ac:dyDescent="0.3">
      <c r="A536" s="174" t="s">
        <v>1174</v>
      </c>
      <c r="B536" s="152" t="s">
        <v>518</v>
      </c>
      <c r="C536" s="150" t="s">
        <v>29</v>
      </c>
      <c r="D536" s="231" t="s">
        <v>29</v>
      </c>
      <c r="E536" s="153"/>
      <c r="F536" s="154" t="str">
        <f t="shared" si="22"/>
        <v/>
      </c>
      <c r="G536" s="154" t="str">
        <f t="shared" si="23"/>
        <v/>
      </c>
    </row>
    <row r="537" spans="1:7" s="141" customFormat="1" x14ac:dyDescent="0.3">
      <c r="A537" s="174" t="s">
        <v>1175</v>
      </c>
      <c r="B537" s="152" t="s">
        <v>518</v>
      </c>
      <c r="C537" s="150" t="s">
        <v>29</v>
      </c>
      <c r="D537" s="231" t="s">
        <v>29</v>
      </c>
      <c r="E537" s="153"/>
      <c r="F537" s="154" t="str">
        <f t="shared" si="22"/>
        <v/>
      </c>
      <c r="G537" s="154" t="str">
        <f t="shared" si="23"/>
        <v/>
      </c>
    </row>
    <row r="538" spans="1:7" s="141" customFormat="1" x14ac:dyDescent="0.3">
      <c r="A538" s="174" t="s">
        <v>1176</v>
      </c>
      <c r="B538" s="152" t="s">
        <v>518</v>
      </c>
      <c r="C538" s="150" t="s">
        <v>29</v>
      </c>
      <c r="D538" s="231" t="s">
        <v>29</v>
      </c>
      <c r="E538" s="153"/>
      <c r="F538" s="154" t="str">
        <f t="shared" si="22"/>
        <v/>
      </c>
      <c r="G538" s="154" t="str">
        <f t="shared" si="23"/>
        <v/>
      </c>
    </row>
    <row r="539" spans="1:7" s="141" customFormat="1" x14ac:dyDescent="0.3">
      <c r="A539" s="174" t="s">
        <v>1177</v>
      </c>
      <c r="B539" s="152" t="s">
        <v>518</v>
      </c>
      <c r="C539" s="150" t="s">
        <v>29</v>
      </c>
      <c r="D539" s="231" t="s">
        <v>29</v>
      </c>
      <c r="E539" s="153"/>
      <c r="F539" s="154" t="str">
        <f t="shared" si="22"/>
        <v/>
      </c>
      <c r="G539" s="154" t="str">
        <f t="shared" si="23"/>
        <v/>
      </c>
    </row>
    <row r="540" spans="1:7" s="141" customFormat="1" x14ac:dyDescent="0.3">
      <c r="A540" s="174" t="s">
        <v>1178</v>
      </c>
      <c r="B540" s="152" t="s">
        <v>518</v>
      </c>
      <c r="C540" s="150" t="s">
        <v>29</v>
      </c>
      <c r="D540" s="231" t="s">
        <v>29</v>
      </c>
      <c r="E540" s="153"/>
      <c r="F540" s="154" t="str">
        <f t="shared" si="22"/>
        <v/>
      </c>
      <c r="G540" s="154" t="str">
        <f t="shared" si="23"/>
        <v/>
      </c>
    </row>
    <row r="541" spans="1:7" s="141" customFormat="1" x14ac:dyDescent="0.3">
      <c r="A541" s="174" t="s">
        <v>1179</v>
      </c>
      <c r="B541" s="152" t="s">
        <v>518</v>
      </c>
      <c r="C541" s="150" t="s">
        <v>29</v>
      </c>
      <c r="D541" s="231" t="s">
        <v>29</v>
      </c>
      <c r="E541" s="153"/>
      <c r="F541" s="154" t="str">
        <f t="shared" si="22"/>
        <v/>
      </c>
      <c r="G541" s="154" t="str">
        <f t="shared" si="23"/>
        <v/>
      </c>
    </row>
    <row r="542" spans="1:7" s="141" customFormat="1" x14ac:dyDescent="0.3">
      <c r="A542" s="174" t="s">
        <v>1180</v>
      </c>
      <c r="B542" s="152" t="s">
        <v>518</v>
      </c>
      <c r="C542" s="150" t="s">
        <v>29</v>
      </c>
      <c r="D542" s="231" t="s">
        <v>29</v>
      </c>
      <c r="E542" s="153"/>
      <c r="F542" s="154" t="str">
        <f t="shared" si="22"/>
        <v/>
      </c>
      <c r="G542" s="154" t="str">
        <f t="shared" si="23"/>
        <v/>
      </c>
    </row>
    <row r="543" spans="1:7" s="141" customFormat="1" x14ac:dyDescent="0.3">
      <c r="A543" s="174" t="s">
        <v>1181</v>
      </c>
      <c r="B543" s="152" t="s">
        <v>931</v>
      </c>
      <c r="C543" s="150" t="s">
        <v>29</v>
      </c>
      <c r="D543" s="231" t="s">
        <v>29</v>
      </c>
      <c r="E543" s="153"/>
      <c r="F543" s="154" t="str">
        <f t="shared" si="22"/>
        <v/>
      </c>
      <c r="G543" s="154" t="str">
        <f t="shared" si="23"/>
        <v/>
      </c>
    </row>
    <row r="544" spans="1:7" s="141" customFormat="1" x14ac:dyDescent="0.3">
      <c r="A544" s="174" t="s">
        <v>1182</v>
      </c>
      <c r="B544" s="152" t="s">
        <v>86</v>
      </c>
      <c r="C544" s="169">
        <f>SUM(C526:C543)</f>
        <v>0</v>
      </c>
      <c r="D544" s="170">
        <f>SUM(D526:D543)</f>
        <v>0</v>
      </c>
      <c r="E544" s="153"/>
      <c r="F544" s="161">
        <f>SUM(F526:F543)</f>
        <v>0</v>
      </c>
      <c r="G544" s="161">
        <f>SUM(G526:G543)</f>
        <v>0</v>
      </c>
    </row>
    <row r="545" spans="1:7" s="141" customFormat="1" x14ac:dyDescent="0.3">
      <c r="A545" s="174" t="s">
        <v>1183</v>
      </c>
      <c r="B545" s="152"/>
      <c r="C545" s="151"/>
      <c r="D545" s="151"/>
      <c r="E545" s="153"/>
      <c r="F545" s="153"/>
      <c r="G545" s="153"/>
    </row>
    <row r="546" spans="1:7" s="141" customFormat="1" x14ac:dyDescent="0.3">
      <c r="A546" s="174" t="s">
        <v>1184</v>
      </c>
      <c r="B546" s="152"/>
      <c r="C546" s="151"/>
      <c r="D546" s="151"/>
      <c r="E546" s="153"/>
      <c r="F546" s="153"/>
      <c r="G546" s="153"/>
    </row>
    <row r="547" spans="1:7" s="141" customFormat="1" x14ac:dyDescent="0.3">
      <c r="A547" s="174" t="s">
        <v>1185</v>
      </c>
      <c r="B547" s="152"/>
      <c r="C547" s="151"/>
      <c r="D547" s="151"/>
      <c r="E547" s="153"/>
      <c r="F547" s="153"/>
      <c r="G547" s="153"/>
    </row>
    <row r="548" spans="1:7" s="155" customFormat="1" x14ac:dyDescent="0.3">
      <c r="A548" s="123"/>
      <c r="B548" s="123" t="s">
        <v>1099</v>
      </c>
      <c r="C548" s="90" t="s">
        <v>58</v>
      </c>
      <c r="D548" s="90" t="s">
        <v>888</v>
      </c>
      <c r="E548" s="90"/>
      <c r="F548" s="90" t="s">
        <v>426</v>
      </c>
      <c r="G548" s="90" t="s">
        <v>891</v>
      </c>
    </row>
    <row r="549" spans="1:7" s="155" customFormat="1" x14ac:dyDescent="0.3">
      <c r="A549" s="174" t="s">
        <v>1186</v>
      </c>
      <c r="B549" s="165" t="s">
        <v>518</v>
      </c>
      <c r="C549" s="169" t="s">
        <v>29</v>
      </c>
      <c r="D549" s="170" t="s">
        <v>29</v>
      </c>
      <c r="E549" s="166"/>
      <c r="F549" s="154" t="str">
        <f>IF($C$567=0,"",IF(C549="[for completion]","",IF(C549="","",C549/$C$567)))</f>
        <v/>
      </c>
      <c r="G549" s="154" t="str">
        <f>IF($D$567=0,"",IF(D549="[for completion]","",IF(D549="","",D549/$D$567)))</f>
        <v/>
      </c>
    </row>
    <row r="550" spans="1:7" s="155" customFormat="1" x14ac:dyDescent="0.3">
      <c r="A550" s="174" t="s">
        <v>1187</v>
      </c>
      <c r="B550" s="165" t="s">
        <v>518</v>
      </c>
      <c r="C550" s="169" t="s">
        <v>29</v>
      </c>
      <c r="D550" s="170" t="s">
        <v>29</v>
      </c>
      <c r="E550" s="166"/>
      <c r="F550" s="154" t="str">
        <f t="shared" ref="F550:F566" si="24">IF($C$567=0,"",IF(C550="[for completion]","",IF(C550="","",C550/$C$567)))</f>
        <v/>
      </c>
      <c r="G550" s="154" t="str">
        <f t="shared" ref="G550:G566" si="25">IF($D$567=0,"",IF(D550="[for completion]","",IF(D550="","",D550/$D$567)))</f>
        <v/>
      </c>
    </row>
    <row r="551" spans="1:7" s="155" customFormat="1" x14ac:dyDescent="0.3">
      <c r="A551" s="174" t="s">
        <v>1188</v>
      </c>
      <c r="B551" s="165" t="s">
        <v>518</v>
      </c>
      <c r="C551" s="169" t="s">
        <v>29</v>
      </c>
      <c r="D551" s="170" t="s">
        <v>29</v>
      </c>
      <c r="E551" s="166"/>
      <c r="F551" s="154" t="str">
        <f t="shared" si="24"/>
        <v/>
      </c>
      <c r="G551" s="154" t="str">
        <f t="shared" si="25"/>
        <v/>
      </c>
    </row>
    <row r="552" spans="1:7" s="155" customFormat="1" x14ac:dyDescent="0.3">
      <c r="A552" s="174" t="s">
        <v>1189</v>
      </c>
      <c r="B552" s="165" t="s">
        <v>518</v>
      </c>
      <c r="C552" s="169" t="s">
        <v>29</v>
      </c>
      <c r="D552" s="170" t="s">
        <v>29</v>
      </c>
      <c r="E552" s="166"/>
      <c r="F552" s="154" t="str">
        <f t="shared" si="24"/>
        <v/>
      </c>
      <c r="G552" s="154" t="str">
        <f t="shared" si="25"/>
        <v/>
      </c>
    </row>
    <row r="553" spans="1:7" s="155" customFormat="1" x14ac:dyDescent="0.3">
      <c r="A553" s="174" t="s">
        <v>1190</v>
      </c>
      <c r="B553" s="165" t="s">
        <v>518</v>
      </c>
      <c r="C553" s="169" t="s">
        <v>29</v>
      </c>
      <c r="D553" s="170" t="s">
        <v>29</v>
      </c>
      <c r="E553" s="166"/>
      <c r="F553" s="154" t="str">
        <f t="shared" si="24"/>
        <v/>
      </c>
      <c r="G553" s="154" t="str">
        <f t="shared" si="25"/>
        <v/>
      </c>
    </row>
    <row r="554" spans="1:7" s="155" customFormat="1" x14ac:dyDescent="0.3">
      <c r="A554" s="174" t="s">
        <v>1191</v>
      </c>
      <c r="B554" s="165" t="s">
        <v>518</v>
      </c>
      <c r="C554" s="169" t="s">
        <v>29</v>
      </c>
      <c r="D554" s="170" t="s">
        <v>29</v>
      </c>
      <c r="E554" s="166"/>
      <c r="F554" s="154" t="str">
        <f t="shared" si="24"/>
        <v/>
      </c>
      <c r="G554" s="154" t="str">
        <f t="shared" si="25"/>
        <v/>
      </c>
    </row>
    <row r="555" spans="1:7" s="155" customFormat="1" x14ac:dyDescent="0.3">
      <c r="A555" s="174" t="s">
        <v>1192</v>
      </c>
      <c r="B555" s="175" t="s">
        <v>518</v>
      </c>
      <c r="C555" s="169" t="s">
        <v>29</v>
      </c>
      <c r="D555" s="170" t="s">
        <v>29</v>
      </c>
      <c r="E555" s="166"/>
      <c r="F555" s="154" t="str">
        <f t="shared" si="24"/>
        <v/>
      </c>
      <c r="G555" s="154" t="str">
        <f t="shared" si="25"/>
        <v/>
      </c>
    </row>
    <row r="556" spans="1:7" s="155" customFormat="1" x14ac:dyDescent="0.3">
      <c r="A556" s="174" t="s">
        <v>1193</v>
      </c>
      <c r="B556" s="165" t="s">
        <v>518</v>
      </c>
      <c r="C556" s="169" t="s">
        <v>29</v>
      </c>
      <c r="D556" s="170" t="s">
        <v>29</v>
      </c>
      <c r="E556" s="166"/>
      <c r="F556" s="154" t="str">
        <f t="shared" si="24"/>
        <v/>
      </c>
      <c r="G556" s="154" t="str">
        <f t="shared" si="25"/>
        <v/>
      </c>
    </row>
    <row r="557" spans="1:7" s="155" customFormat="1" x14ac:dyDescent="0.3">
      <c r="A557" s="174" t="s">
        <v>1194</v>
      </c>
      <c r="B557" s="165" t="s">
        <v>518</v>
      </c>
      <c r="C557" s="169" t="s">
        <v>29</v>
      </c>
      <c r="D557" s="170" t="s">
        <v>29</v>
      </c>
      <c r="E557" s="166"/>
      <c r="F557" s="154" t="str">
        <f t="shared" si="24"/>
        <v/>
      </c>
      <c r="G557" s="154" t="str">
        <f t="shared" si="25"/>
        <v/>
      </c>
    </row>
    <row r="558" spans="1:7" s="155" customFormat="1" x14ac:dyDescent="0.3">
      <c r="A558" s="174" t="s">
        <v>1195</v>
      </c>
      <c r="B558" s="165" t="s">
        <v>518</v>
      </c>
      <c r="C558" s="169" t="s">
        <v>29</v>
      </c>
      <c r="D558" s="170" t="s">
        <v>29</v>
      </c>
      <c r="E558" s="166"/>
      <c r="F558" s="154" t="str">
        <f t="shared" si="24"/>
        <v/>
      </c>
      <c r="G558" s="154" t="str">
        <f t="shared" si="25"/>
        <v/>
      </c>
    </row>
    <row r="559" spans="1:7" s="155" customFormat="1" x14ac:dyDescent="0.3">
      <c r="A559" s="174" t="s">
        <v>1196</v>
      </c>
      <c r="B559" s="165" t="s">
        <v>518</v>
      </c>
      <c r="C559" s="169" t="s">
        <v>29</v>
      </c>
      <c r="D559" s="170" t="s">
        <v>29</v>
      </c>
      <c r="E559" s="166"/>
      <c r="F559" s="154" t="str">
        <f t="shared" si="24"/>
        <v/>
      </c>
      <c r="G559" s="154" t="str">
        <f t="shared" si="25"/>
        <v/>
      </c>
    </row>
    <row r="560" spans="1:7" s="155" customFormat="1" x14ac:dyDescent="0.3">
      <c r="A560" s="174" t="s">
        <v>1197</v>
      </c>
      <c r="B560" s="165" t="s">
        <v>518</v>
      </c>
      <c r="C560" s="169" t="s">
        <v>29</v>
      </c>
      <c r="D560" s="170" t="s">
        <v>29</v>
      </c>
      <c r="E560" s="166"/>
      <c r="F560" s="154" t="str">
        <f t="shared" si="24"/>
        <v/>
      </c>
      <c r="G560" s="154" t="str">
        <f t="shared" si="25"/>
        <v/>
      </c>
    </row>
    <row r="561" spans="1:7" s="155" customFormat="1" x14ac:dyDescent="0.3">
      <c r="A561" s="174" t="s">
        <v>1198</v>
      </c>
      <c r="B561" s="165" t="s">
        <v>518</v>
      </c>
      <c r="C561" s="169" t="s">
        <v>29</v>
      </c>
      <c r="D561" s="170" t="s">
        <v>29</v>
      </c>
      <c r="E561" s="166"/>
      <c r="F561" s="154" t="str">
        <f t="shared" si="24"/>
        <v/>
      </c>
      <c r="G561" s="154" t="str">
        <f t="shared" si="25"/>
        <v/>
      </c>
    </row>
    <row r="562" spans="1:7" s="155" customFormat="1" x14ac:dyDescent="0.3">
      <c r="A562" s="174" t="s">
        <v>1199</v>
      </c>
      <c r="B562" s="165" t="s">
        <v>518</v>
      </c>
      <c r="C562" s="169" t="s">
        <v>29</v>
      </c>
      <c r="D562" s="170" t="s">
        <v>29</v>
      </c>
      <c r="E562" s="166"/>
      <c r="F562" s="154" t="str">
        <f t="shared" si="24"/>
        <v/>
      </c>
      <c r="G562" s="154" t="str">
        <f t="shared" si="25"/>
        <v/>
      </c>
    </row>
    <row r="563" spans="1:7" s="155" customFormat="1" x14ac:dyDescent="0.3">
      <c r="A563" s="174" t="s">
        <v>1200</v>
      </c>
      <c r="B563" s="165" t="s">
        <v>518</v>
      </c>
      <c r="C563" s="169" t="s">
        <v>29</v>
      </c>
      <c r="D563" s="170" t="s">
        <v>29</v>
      </c>
      <c r="E563" s="166"/>
      <c r="F563" s="154" t="str">
        <f t="shared" si="24"/>
        <v/>
      </c>
      <c r="G563" s="154" t="str">
        <f t="shared" si="25"/>
        <v/>
      </c>
    </row>
    <row r="564" spans="1:7" s="155" customFormat="1" x14ac:dyDescent="0.3">
      <c r="A564" s="174" t="s">
        <v>1201</v>
      </c>
      <c r="B564" s="165" t="s">
        <v>518</v>
      </c>
      <c r="C564" s="169" t="s">
        <v>29</v>
      </c>
      <c r="D564" s="170" t="s">
        <v>29</v>
      </c>
      <c r="E564" s="166"/>
      <c r="F564" s="154" t="str">
        <f t="shared" si="24"/>
        <v/>
      </c>
      <c r="G564" s="154" t="str">
        <f t="shared" si="25"/>
        <v/>
      </c>
    </row>
    <row r="565" spans="1:7" s="155" customFormat="1" x14ac:dyDescent="0.3">
      <c r="A565" s="174" t="s">
        <v>1202</v>
      </c>
      <c r="B565" s="165" t="s">
        <v>518</v>
      </c>
      <c r="C565" s="169" t="s">
        <v>29</v>
      </c>
      <c r="D565" s="170" t="s">
        <v>29</v>
      </c>
      <c r="E565" s="166"/>
      <c r="F565" s="154" t="str">
        <f t="shared" si="24"/>
        <v/>
      </c>
      <c r="G565" s="154" t="str">
        <f t="shared" si="25"/>
        <v/>
      </c>
    </row>
    <row r="566" spans="1:7" s="155" customFormat="1" x14ac:dyDescent="0.3">
      <c r="A566" s="174" t="s">
        <v>1203</v>
      </c>
      <c r="B566" s="165" t="s">
        <v>931</v>
      </c>
      <c r="C566" s="169" t="s">
        <v>29</v>
      </c>
      <c r="D566" s="170" t="s">
        <v>29</v>
      </c>
      <c r="E566" s="166"/>
      <c r="F566" s="154" t="str">
        <f t="shared" si="24"/>
        <v/>
      </c>
      <c r="G566" s="154" t="str">
        <f t="shared" si="25"/>
        <v/>
      </c>
    </row>
    <row r="567" spans="1:7" s="155" customFormat="1" x14ac:dyDescent="0.3">
      <c r="A567" s="174" t="s">
        <v>1204</v>
      </c>
      <c r="B567" s="165" t="s">
        <v>86</v>
      </c>
      <c r="C567" s="169">
        <f>SUM(C549:C566)</f>
        <v>0</v>
      </c>
      <c r="D567" s="170">
        <f>SUM(D549:D566)</f>
        <v>0</v>
      </c>
      <c r="E567" s="166"/>
      <c r="F567" s="161">
        <f>SUM(F549:F566)</f>
        <v>0</v>
      </c>
      <c r="G567" s="161">
        <f>SUM(G549:G566)</f>
        <v>0</v>
      </c>
    </row>
    <row r="568" spans="1:7" s="155" customFormat="1" x14ac:dyDescent="0.3">
      <c r="A568" s="174" t="s">
        <v>1205</v>
      </c>
      <c r="B568" s="165"/>
      <c r="C568" s="164"/>
      <c r="D568" s="164"/>
      <c r="E568" s="166"/>
      <c r="F568" s="166"/>
      <c r="G568" s="166"/>
    </row>
    <row r="569" spans="1:7" s="155" customFormat="1" x14ac:dyDescent="0.3">
      <c r="A569" s="174" t="s">
        <v>1206</v>
      </c>
      <c r="B569" s="165"/>
      <c r="C569" s="164"/>
      <c r="D569" s="164"/>
      <c r="E569" s="166"/>
      <c r="F569" s="166"/>
      <c r="G569" s="166"/>
    </row>
    <row r="570" spans="1:7" s="155" customFormat="1" x14ac:dyDescent="0.3">
      <c r="A570" s="174" t="s">
        <v>1207</v>
      </c>
      <c r="B570" s="165"/>
      <c r="C570" s="164"/>
      <c r="D570" s="164"/>
      <c r="E570" s="166"/>
      <c r="F570" s="166"/>
      <c r="G570" s="166"/>
    </row>
    <row r="571" spans="1:7" s="141" customFormat="1" x14ac:dyDescent="0.3">
      <c r="A571" s="123"/>
      <c r="B571" s="123" t="s">
        <v>1100</v>
      </c>
      <c r="C571" s="90" t="s">
        <v>58</v>
      </c>
      <c r="D571" s="90" t="s">
        <v>888</v>
      </c>
      <c r="E571" s="90"/>
      <c r="F571" s="90" t="s">
        <v>426</v>
      </c>
      <c r="G571" s="90" t="s">
        <v>891</v>
      </c>
    </row>
    <row r="572" spans="1:7" s="141" customFormat="1" x14ac:dyDescent="0.3">
      <c r="A572" s="174" t="s">
        <v>1208</v>
      </c>
      <c r="B572" s="179" t="s">
        <v>879</v>
      </c>
      <c r="C572" s="169" t="s">
        <v>29</v>
      </c>
      <c r="D572" s="170" t="s">
        <v>29</v>
      </c>
      <c r="E572" s="153"/>
      <c r="F572" s="154" t="str">
        <f>IF($C$585=0,"",IF(C572="[for completion]","",IF(C572="","",C572/$C$585)))</f>
        <v/>
      </c>
      <c r="G572" s="154" t="str">
        <f>IF($D$585=0,"",IF(D572="[for completion]","",IF(D572="","",D572/$D$585)))</f>
        <v/>
      </c>
    </row>
    <row r="573" spans="1:7" s="141" customFormat="1" x14ac:dyDescent="0.3">
      <c r="A573" s="174" t="s">
        <v>1209</v>
      </c>
      <c r="B573" s="179" t="s">
        <v>880</v>
      </c>
      <c r="C573" s="169" t="s">
        <v>29</v>
      </c>
      <c r="D573" s="170" t="s">
        <v>29</v>
      </c>
      <c r="E573" s="153"/>
      <c r="F573" s="154" t="str">
        <f>IF($C$585=0,"",IF(C573="[for completion]","",IF(C573="","",C573/$C$585)))</f>
        <v/>
      </c>
      <c r="G573" s="154" t="str">
        <f>IF($D$585=0,"",IF(D573="[for completion]","",IF(D573="","",D573/$D$585)))</f>
        <v/>
      </c>
    </row>
    <row r="574" spans="1:7" s="141" customFormat="1" x14ac:dyDescent="0.3">
      <c r="A574" s="174" t="s">
        <v>1210</v>
      </c>
      <c r="B574" s="179" t="s">
        <v>1047</v>
      </c>
      <c r="C574" s="169" t="s">
        <v>29</v>
      </c>
      <c r="D574" s="170" t="s">
        <v>29</v>
      </c>
      <c r="E574" s="153"/>
      <c r="F574" s="154" t="str">
        <f>IF($C$585=0,"",IF(C574="[for completion]","",IF(C574="","",C574/$C$585)))</f>
        <v/>
      </c>
      <c r="G574" s="154" t="str">
        <f>IF($D$585=0,"",IF(D574="[for completion]","",IF(D574="","",D574/$D$585)))</f>
        <v/>
      </c>
    </row>
    <row r="575" spans="1:7" s="141" customFormat="1" x14ac:dyDescent="0.3">
      <c r="A575" s="174" t="s">
        <v>1211</v>
      </c>
      <c r="B575" s="179" t="s">
        <v>881</v>
      </c>
      <c r="C575" s="169" t="s">
        <v>29</v>
      </c>
      <c r="D575" s="170" t="s">
        <v>29</v>
      </c>
      <c r="E575" s="153"/>
      <c r="F575" s="154" t="str">
        <f>IF($C$585=0,"",IF(C575="[for completion]","",IF(C575="","",C575/$C$585)))</f>
        <v/>
      </c>
      <c r="G575" s="154" t="str">
        <f>IF($D$585=0,"",IF(D575="[for completion]","",IF(D575="","",D575/$D$585)))</f>
        <v/>
      </c>
    </row>
    <row r="576" spans="1:7" s="141" customFormat="1" x14ac:dyDescent="0.3">
      <c r="A576" s="174" t="s">
        <v>1212</v>
      </c>
      <c r="B576" s="179" t="s">
        <v>882</v>
      </c>
      <c r="C576" s="169" t="s">
        <v>29</v>
      </c>
      <c r="D576" s="170" t="s">
        <v>29</v>
      </c>
      <c r="E576" s="153"/>
      <c r="F576" s="154" t="str">
        <f>IF($C$585=0,"",IF(C576="[for completion]","",IF(C576="","",C576/$C$585)))</f>
        <v/>
      </c>
      <c r="G576" s="154" t="str">
        <f>IF($D$585=0,"",IF(D576="[for completion]","",IF(D576="","",D576/$D$585)))</f>
        <v/>
      </c>
    </row>
    <row r="577" spans="1:7" s="141" customFormat="1" x14ac:dyDescent="0.3">
      <c r="A577" s="174" t="s">
        <v>1213</v>
      </c>
      <c r="B577" s="179" t="s">
        <v>883</v>
      </c>
      <c r="C577" s="169" t="s">
        <v>29</v>
      </c>
      <c r="D577" s="170" t="s">
        <v>29</v>
      </c>
      <c r="E577" s="153"/>
      <c r="F577" s="190" t="str">
        <f t="shared" ref="F577:F584" si="26">IF($C$585=0,"",IF(C577="[for completion]","",IF(C577="","",C577/$C$585)))</f>
        <v/>
      </c>
      <c r="G577" s="190" t="str">
        <f t="shared" ref="G577:G584" si="27">IF($D$585=0,"",IF(D577="[for completion]","",IF(D577="","",D577/$D$585)))</f>
        <v/>
      </c>
    </row>
    <row r="578" spans="1:7" s="141" customFormat="1" x14ac:dyDescent="0.3">
      <c r="A578" s="174" t="s">
        <v>1214</v>
      </c>
      <c r="B578" s="179" t="s">
        <v>884</v>
      </c>
      <c r="C578" s="169" t="s">
        <v>29</v>
      </c>
      <c r="D578" s="170" t="s">
        <v>29</v>
      </c>
      <c r="E578" s="153"/>
      <c r="F578" s="190" t="str">
        <f t="shared" si="26"/>
        <v/>
      </c>
      <c r="G578" s="190" t="str">
        <f t="shared" si="27"/>
        <v/>
      </c>
    </row>
    <row r="579" spans="1:7" s="141" customFormat="1" x14ac:dyDescent="0.3">
      <c r="A579" s="174" t="s">
        <v>1215</v>
      </c>
      <c r="B579" s="179" t="s">
        <v>885</v>
      </c>
      <c r="C579" s="169" t="s">
        <v>29</v>
      </c>
      <c r="D579" s="170" t="s">
        <v>29</v>
      </c>
      <c r="E579" s="153"/>
      <c r="F579" s="190" t="str">
        <f t="shared" si="26"/>
        <v/>
      </c>
      <c r="G579" s="190" t="str">
        <f t="shared" si="27"/>
        <v/>
      </c>
    </row>
    <row r="580" spans="1:7" s="185" customFormat="1" x14ac:dyDescent="0.3">
      <c r="A580" s="191" t="s">
        <v>1216</v>
      </c>
      <c r="B580" s="192" t="s">
        <v>1298</v>
      </c>
      <c r="C580" s="150" t="s">
        <v>29</v>
      </c>
      <c r="D580" s="191" t="s">
        <v>29</v>
      </c>
      <c r="E580" s="201"/>
      <c r="F580" s="183" t="str">
        <f t="shared" si="26"/>
        <v/>
      </c>
      <c r="G580" s="183" t="str">
        <f t="shared" si="27"/>
        <v/>
      </c>
    </row>
    <row r="581" spans="1:7" s="185" customFormat="1" x14ac:dyDescent="0.3">
      <c r="A581" s="191" t="s">
        <v>1217</v>
      </c>
      <c r="B581" s="191" t="s">
        <v>1301</v>
      </c>
      <c r="C581" s="150" t="s">
        <v>29</v>
      </c>
      <c r="D581" s="191" t="s">
        <v>29</v>
      </c>
      <c r="E581" s="65"/>
      <c r="F581" s="183" t="str">
        <f t="shared" si="26"/>
        <v/>
      </c>
      <c r="G581" s="183" t="str">
        <f t="shared" si="27"/>
        <v/>
      </c>
    </row>
    <row r="582" spans="1:7" s="185" customFormat="1" x14ac:dyDescent="0.3">
      <c r="A582" s="191" t="s">
        <v>1218</v>
      </c>
      <c r="B582" s="191" t="s">
        <v>1299</v>
      </c>
      <c r="C582" s="150" t="s">
        <v>29</v>
      </c>
      <c r="D582" s="191" t="s">
        <v>29</v>
      </c>
      <c r="E582" s="65"/>
      <c r="F582" s="183" t="str">
        <f t="shared" si="26"/>
        <v/>
      </c>
      <c r="G582" s="183" t="str">
        <f t="shared" si="27"/>
        <v/>
      </c>
    </row>
    <row r="583" spans="1:7" s="185" customFormat="1" x14ac:dyDescent="0.3">
      <c r="A583" s="191" t="s">
        <v>1310</v>
      </c>
      <c r="B583" s="192" t="s">
        <v>1300</v>
      </c>
      <c r="C583" s="150" t="s">
        <v>29</v>
      </c>
      <c r="D583" s="191" t="s">
        <v>29</v>
      </c>
      <c r="E583" s="201"/>
      <c r="F583" s="183" t="str">
        <f t="shared" si="26"/>
        <v/>
      </c>
      <c r="G583" s="183" t="str">
        <f t="shared" si="27"/>
        <v/>
      </c>
    </row>
    <row r="584" spans="1:7" s="185" customFormat="1" x14ac:dyDescent="0.3">
      <c r="A584" s="191" t="s">
        <v>1311</v>
      </c>
      <c r="B584" s="191" t="s">
        <v>931</v>
      </c>
      <c r="C584" s="203" t="s">
        <v>29</v>
      </c>
      <c r="D584" s="204" t="s">
        <v>29</v>
      </c>
      <c r="E584" s="201"/>
      <c r="F584" s="183" t="str">
        <f t="shared" si="26"/>
        <v/>
      </c>
      <c r="G584" s="183" t="str">
        <f t="shared" si="27"/>
        <v/>
      </c>
    </row>
    <row r="585" spans="1:7" s="185" customFormat="1" x14ac:dyDescent="0.3">
      <c r="A585" s="191" t="s">
        <v>1312</v>
      </c>
      <c r="B585" s="192" t="s">
        <v>86</v>
      </c>
      <c r="C585" s="203">
        <f>SUM(C572:C584)</f>
        <v>0</v>
      </c>
      <c r="D585" s="204">
        <f>SUM(D572:D584)</f>
        <v>0</v>
      </c>
      <c r="E585" s="201"/>
      <c r="F585" s="188">
        <f>SUM(F572:F584)</f>
        <v>0</v>
      </c>
      <c r="G585" s="188">
        <f>SUM(G572:G584)</f>
        <v>0</v>
      </c>
    </row>
    <row r="586" spans="1:7" s="185" customFormat="1" x14ac:dyDescent="0.3">
      <c r="A586" s="191" t="s">
        <v>1219</v>
      </c>
      <c r="B586" s="192"/>
      <c r="C586" s="203"/>
      <c r="D586" s="204"/>
      <c r="E586" s="201"/>
      <c r="F586" s="183"/>
      <c r="G586" s="183"/>
    </row>
    <row r="587" spans="1:7" s="185" customFormat="1" x14ac:dyDescent="0.3">
      <c r="A587" s="191" t="s">
        <v>1313</v>
      </c>
      <c r="B587" s="192"/>
      <c r="C587" s="203"/>
      <c r="D587" s="204"/>
      <c r="E587" s="201"/>
      <c r="F587" s="183"/>
      <c r="G587" s="183"/>
    </row>
    <row r="588" spans="1:7" s="185" customFormat="1" x14ac:dyDescent="0.3">
      <c r="A588" s="191" t="s">
        <v>1314</v>
      </c>
      <c r="B588" s="192"/>
      <c r="C588" s="203"/>
      <c r="D588" s="204"/>
      <c r="E588" s="201"/>
      <c r="F588" s="183"/>
      <c r="G588" s="183"/>
    </row>
    <row r="589" spans="1:7" s="185" customFormat="1" x14ac:dyDescent="0.3">
      <c r="A589" s="191" t="s">
        <v>1315</v>
      </c>
      <c r="B589" s="192"/>
      <c r="C589" s="203"/>
      <c r="D589" s="204"/>
      <c r="E589" s="201"/>
      <c r="F589" s="183"/>
      <c r="G589" s="183"/>
    </row>
    <row r="590" spans="1:7" s="185" customFormat="1" x14ac:dyDescent="0.3">
      <c r="A590" s="191" t="s">
        <v>1316</v>
      </c>
      <c r="B590" s="192"/>
      <c r="C590" s="203"/>
      <c r="D590" s="204"/>
      <c r="E590" s="201"/>
      <c r="F590" s="183"/>
      <c r="G590" s="183"/>
    </row>
    <row r="591" spans="1:7" s="141" customFormat="1" x14ac:dyDescent="0.3">
      <c r="A591" s="191" t="s">
        <v>1317</v>
      </c>
      <c r="B591" s="192"/>
      <c r="C591" s="203"/>
      <c r="D591" s="204"/>
      <c r="E591" s="201"/>
      <c r="F591" s="183" t="str">
        <f>IF($C$585=0,"",IF(C591="[for completion]","",IF(C591="","",C591/$C$585)))</f>
        <v/>
      </c>
      <c r="G591" s="183" t="str">
        <f>IF($D$585=0,"",IF(D591="[for completion]","",IF(D591="","",D591/$D$585)))</f>
        <v/>
      </c>
    </row>
    <row r="592" spans="1:7" s="141" customFormat="1" x14ac:dyDescent="0.3">
      <c r="A592" s="191" t="s">
        <v>1318</v>
      </c>
      <c r="B592" s="65"/>
      <c r="C592" s="65"/>
      <c r="D592" s="65"/>
      <c r="E592" s="65"/>
      <c r="F592" s="65"/>
      <c r="G592" s="65"/>
    </row>
    <row r="593" spans="1:7" s="155" customFormat="1" x14ac:dyDescent="0.3">
      <c r="A593" s="191" t="s">
        <v>1319</v>
      </c>
      <c r="B593" s="65"/>
      <c r="C593" s="65"/>
      <c r="D593" s="65"/>
      <c r="E593" s="65"/>
      <c r="F593" s="65"/>
      <c r="G593" s="65"/>
    </row>
    <row r="594" spans="1:7" x14ac:dyDescent="0.3">
      <c r="A594" s="191" t="s">
        <v>1320</v>
      </c>
      <c r="B594" s="160"/>
      <c r="C594" s="160"/>
      <c r="D594" s="160"/>
      <c r="E594" s="160"/>
      <c r="F594" s="160"/>
      <c r="G594" s="158"/>
    </row>
    <row r="595" spans="1:7" s="187" customFormat="1" x14ac:dyDescent="0.3">
      <c r="A595" s="191" t="s">
        <v>1322</v>
      </c>
      <c r="B595" s="160"/>
      <c r="C595" s="160"/>
      <c r="D595" s="160"/>
      <c r="E595" s="160"/>
      <c r="F595" s="160"/>
      <c r="G595" s="158"/>
    </row>
    <row r="596" spans="1:7" x14ac:dyDescent="0.3">
      <c r="A596" s="123"/>
      <c r="B596" s="123" t="s">
        <v>1101</v>
      </c>
      <c r="C596" s="90" t="s">
        <v>58</v>
      </c>
      <c r="D596" s="90" t="s">
        <v>886</v>
      </c>
      <c r="E596" s="90"/>
      <c r="F596" s="90" t="s">
        <v>425</v>
      </c>
      <c r="G596" s="90" t="s">
        <v>891</v>
      </c>
    </row>
    <row r="597" spans="1:7" x14ac:dyDescent="0.3">
      <c r="A597" s="174" t="s">
        <v>1220</v>
      </c>
      <c r="B597" s="165" t="s">
        <v>1010</v>
      </c>
      <c r="C597" s="169" t="s">
        <v>29</v>
      </c>
      <c r="D597" s="170" t="s">
        <v>29</v>
      </c>
      <c r="E597" s="166"/>
      <c r="F597" s="154" t="str">
        <f>IF($C$601=0,"",IF(C597="[for completion]","",IF(C597="","",C597/$C$601)))</f>
        <v/>
      </c>
      <c r="G597" s="154" t="str">
        <f>IF($D$601=0,"",IF(D597="[for completion]","",IF(D597="","",D597/$D$601)))</f>
        <v/>
      </c>
    </row>
    <row r="598" spans="1:7" x14ac:dyDescent="0.3">
      <c r="A598" s="174" t="s">
        <v>1221</v>
      </c>
      <c r="B598" s="162" t="s">
        <v>1011</v>
      </c>
      <c r="C598" s="169" t="s">
        <v>29</v>
      </c>
      <c r="D598" s="170" t="s">
        <v>29</v>
      </c>
      <c r="E598" s="166"/>
      <c r="F598" s="154" t="str">
        <f>IF($C$601=0,"",IF(C598="[for completion]","",IF(C598="","",C598/$C$601)))</f>
        <v/>
      </c>
      <c r="G598" s="154" t="str">
        <f>IF($D$601=0,"",IF(D598="[for completion]","",IF(D598="","",D598/$D$601)))</f>
        <v/>
      </c>
    </row>
    <row r="599" spans="1:7" x14ac:dyDescent="0.3">
      <c r="A599" s="174" t="s">
        <v>1222</v>
      </c>
      <c r="B599" s="165" t="s">
        <v>887</v>
      </c>
      <c r="C599" s="169" t="s">
        <v>29</v>
      </c>
      <c r="D599" s="170" t="s">
        <v>29</v>
      </c>
      <c r="E599" s="166"/>
      <c r="F599" s="154" t="str">
        <f>IF($C$601=0,"",IF(C599="[for completion]","",IF(C599="","",C599/$C$601)))</f>
        <v/>
      </c>
      <c r="G599" s="154" t="str">
        <f>IF($D$601=0,"",IF(D599="[for completion]","",IF(D599="","",D599/$D$601)))</f>
        <v/>
      </c>
    </row>
    <row r="600" spans="1:7" x14ac:dyDescent="0.3">
      <c r="A600" s="174" t="s">
        <v>1223</v>
      </c>
      <c r="B600" s="164" t="s">
        <v>931</v>
      </c>
      <c r="C600" s="169" t="s">
        <v>29</v>
      </c>
      <c r="D600" s="170" t="s">
        <v>29</v>
      </c>
      <c r="E600" s="166"/>
      <c r="F600" s="154" t="str">
        <f>IF($C$601=0,"",IF(C600="[for completion]","",IF(C600="","",C600/$C$601)))</f>
        <v/>
      </c>
      <c r="G600" s="154" t="str">
        <f>IF($D$601=0,"",IF(D600="[for completion]","",IF(D600="","",D600/$D$601)))</f>
        <v/>
      </c>
    </row>
    <row r="601" spans="1:7" x14ac:dyDescent="0.3">
      <c r="A601" s="174" t="s">
        <v>1224</v>
      </c>
      <c r="B601" s="165" t="s">
        <v>86</v>
      </c>
      <c r="C601" s="169">
        <f>SUM(C597:C600)</f>
        <v>0</v>
      </c>
      <c r="D601" s="170">
        <f>SUM(D597:D600)</f>
        <v>0</v>
      </c>
      <c r="E601" s="166"/>
      <c r="F601" s="161">
        <f>SUM(F597:F600)</f>
        <v>0</v>
      </c>
      <c r="G601" s="161">
        <f>SUM(G597:G600)</f>
        <v>0</v>
      </c>
    </row>
    <row r="602" spans="1:7" x14ac:dyDescent="0.3">
      <c r="A602" s="164"/>
      <c r="B602" s="164"/>
      <c r="C602" s="164"/>
      <c r="D602" s="164"/>
      <c r="E602" s="164"/>
      <c r="F602" s="164"/>
      <c r="G602" s="163"/>
    </row>
    <row r="603" spans="1:7" x14ac:dyDescent="0.3">
      <c r="A603" s="123"/>
      <c r="B603" s="123" t="s">
        <v>1290</v>
      </c>
      <c r="C603" s="123" t="s">
        <v>1286</v>
      </c>
      <c r="D603" s="123" t="s">
        <v>1291</v>
      </c>
      <c r="E603" s="123"/>
      <c r="F603" s="123" t="s">
        <v>1288</v>
      </c>
      <c r="G603" s="123"/>
    </row>
    <row r="604" spans="1:7" x14ac:dyDescent="0.3">
      <c r="A604" s="191" t="s">
        <v>1225</v>
      </c>
      <c r="B604" s="209" t="s">
        <v>715</v>
      </c>
      <c r="C604" s="205" t="s">
        <v>29</v>
      </c>
      <c r="D604" s="206" t="s">
        <v>29</v>
      </c>
      <c r="E604" s="207"/>
      <c r="F604" s="206" t="s">
        <v>29</v>
      </c>
      <c r="G604" s="183" t="str">
        <f>IF($D$622=0,"",IF(D604="[for completion]","",IF(D604="","",D604/$D$622)))</f>
        <v/>
      </c>
    </row>
    <row r="605" spans="1:7" x14ac:dyDescent="0.3">
      <c r="A605" s="191" t="s">
        <v>1226</v>
      </c>
      <c r="B605" s="209" t="s">
        <v>716</v>
      </c>
      <c r="C605" s="205" t="s">
        <v>29</v>
      </c>
      <c r="D605" s="206" t="s">
        <v>29</v>
      </c>
      <c r="E605" s="207"/>
      <c r="F605" s="206" t="s">
        <v>29</v>
      </c>
      <c r="G605" s="183" t="str">
        <f t="shared" ref="G605:G622" si="28">IF($D$622=0,"",IF(D605="[for completion]","",IF(D605="","",D605/$D$622)))</f>
        <v/>
      </c>
    </row>
    <row r="606" spans="1:7" x14ac:dyDescent="0.3">
      <c r="A606" s="191" t="s">
        <v>1227</v>
      </c>
      <c r="B606" s="209" t="s">
        <v>717</v>
      </c>
      <c r="C606" s="205" t="s">
        <v>29</v>
      </c>
      <c r="D606" s="206" t="s">
        <v>29</v>
      </c>
      <c r="E606" s="207"/>
      <c r="F606" s="206" t="s">
        <v>29</v>
      </c>
      <c r="G606" s="183" t="str">
        <f t="shared" si="28"/>
        <v/>
      </c>
    </row>
    <row r="607" spans="1:7" x14ac:dyDescent="0.3">
      <c r="A607" s="191" t="s">
        <v>1228</v>
      </c>
      <c r="B607" s="209" t="s">
        <v>718</v>
      </c>
      <c r="C607" s="205" t="s">
        <v>29</v>
      </c>
      <c r="D607" s="206" t="s">
        <v>29</v>
      </c>
      <c r="E607" s="207"/>
      <c r="F607" s="206" t="s">
        <v>29</v>
      </c>
      <c r="G607" s="183" t="str">
        <f t="shared" si="28"/>
        <v/>
      </c>
    </row>
    <row r="608" spans="1:7" x14ac:dyDescent="0.3">
      <c r="A608" s="191" t="s">
        <v>1229</v>
      </c>
      <c r="B608" s="209" t="s">
        <v>719</v>
      </c>
      <c r="C608" s="205" t="s">
        <v>29</v>
      </c>
      <c r="D608" s="206" t="s">
        <v>29</v>
      </c>
      <c r="E608" s="207"/>
      <c r="F608" s="206" t="s">
        <v>29</v>
      </c>
      <c r="G608" s="183" t="str">
        <f t="shared" si="28"/>
        <v/>
      </c>
    </row>
    <row r="609" spans="1:7" x14ac:dyDescent="0.3">
      <c r="A609" s="191" t="s">
        <v>1230</v>
      </c>
      <c r="B609" s="209" t="s">
        <v>720</v>
      </c>
      <c r="C609" s="205" t="s">
        <v>29</v>
      </c>
      <c r="D609" s="206" t="s">
        <v>29</v>
      </c>
      <c r="E609" s="207"/>
      <c r="F609" s="206" t="s">
        <v>29</v>
      </c>
      <c r="G609" s="183" t="str">
        <f t="shared" si="28"/>
        <v/>
      </c>
    </row>
    <row r="610" spans="1:7" x14ac:dyDescent="0.3">
      <c r="A610" s="191" t="s">
        <v>1231</v>
      </c>
      <c r="B610" s="209" t="s">
        <v>721</v>
      </c>
      <c r="C610" s="205" t="s">
        <v>29</v>
      </c>
      <c r="D610" s="206" t="s">
        <v>29</v>
      </c>
      <c r="E610" s="207"/>
      <c r="F610" s="206" t="s">
        <v>29</v>
      </c>
      <c r="G610" s="183" t="str">
        <f t="shared" si="28"/>
        <v/>
      </c>
    </row>
    <row r="611" spans="1:7" x14ac:dyDescent="0.3">
      <c r="A611" s="191" t="s">
        <v>1232</v>
      </c>
      <c r="B611" s="209" t="s">
        <v>1006</v>
      </c>
      <c r="C611" s="205" t="s">
        <v>29</v>
      </c>
      <c r="D611" s="206" t="s">
        <v>29</v>
      </c>
      <c r="E611" s="207"/>
      <c r="F611" s="206" t="s">
        <v>29</v>
      </c>
      <c r="G611" s="183" t="str">
        <f t="shared" si="28"/>
        <v/>
      </c>
    </row>
    <row r="612" spans="1:7" x14ac:dyDescent="0.3">
      <c r="A612" s="191" t="s">
        <v>1233</v>
      </c>
      <c r="B612" s="209" t="s">
        <v>1007</v>
      </c>
      <c r="C612" s="205" t="s">
        <v>29</v>
      </c>
      <c r="D612" s="206" t="s">
        <v>29</v>
      </c>
      <c r="E612" s="207"/>
      <c r="F612" s="206" t="s">
        <v>29</v>
      </c>
      <c r="G612" s="183" t="str">
        <f t="shared" si="28"/>
        <v/>
      </c>
    </row>
    <row r="613" spans="1:7" x14ac:dyDescent="0.3">
      <c r="A613" s="191" t="s">
        <v>1234</v>
      </c>
      <c r="B613" s="209" t="s">
        <v>1008</v>
      </c>
      <c r="C613" s="205" t="s">
        <v>29</v>
      </c>
      <c r="D613" s="206" t="s">
        <v>29</v>
      </c>
      <c r="E613" s="207"/>
      <c r="F613" s="206" t="s">
        <v>29</v>
      </c>
      <c r="G613" s="183" t="str">
        <f t="shared" si="28"/>
        <v/>
      </c>
    </row>
    <row r="614" spans="1:7" x14ac:dyDescent="0.3">
      <c r="A614" s="191" t="s">
        <v>1235</v>
      </c>
      <c r="B614" s="209" t="s">
        <v>722</v>
      </c>
      <c r="C614" s="205" t="s">
        <v>29</v>
      </c>
      <c r="D614" s="206" t="s">
        <v>29</v>
      </c>
      <c r="E614" s="207"/>
      <c r="F614" s="206" t="s">
        <v>29</v>
      </c>
      <c r="G614" s="183" t="str">
        <f t="shared" si="28"/>
        <v/>
      </c>
    </row>
    <row r="615" spans="1:7" x14ac:dyDescent="0.3">
      <c r="A615" s="191" t="s">
        <v>1236</v>
      </c>
      <c r="B615" s="209" t="s">
        <v>723</v>
      </c>
      <c r="C615" s="205" t="s">
        <v>29</v>
      </c>
      <c r="D615" s="206" t="s">
        <v>29</v>
      </c>
      <c r="E615" s="207"/>
      <c r="F615" s="206" t="s">
        <v>29</v>
      </c>
      <c r="G615" s="183" t="str">
        <f t="shared" si="28"/>
        <v/>
      </c>
    </row>
    <row r="616" spans="1:7" x14ac:dyDescent="0.3">
      <c r="A616" s="191" t="s">
        <v>1237</v>
      </c>
      <c r="B616" s="209" t="s">
        <v>84</v>
      </c>
      <c r="C616" s="205" t="s">
        <v>29</v>
      </c>
      <c r="D616" s="206" t="s">
        <v>29</v>
      </c>
      <c r="E616" s="207"/>
      <c r="F616" s="206" t="s">
        <v>29</v>
      </c>
      <c r="G616" s="183" t="str">
        <f t="shared" si="28"/>
        <v/>
      </c>
    </row>
    <row r="617" spans="1:7" x14ac:dyDescent="0.3">
      <c r="A617" s="191" t="s">
        <v>1238</v>
      </c>
      <c r="B617" s="209" t="s">
        <v>931</v>
      </c>
      <c r="C617" s="205" t="s">
        <v>29</v>
      </c>
      <c r="D617" s="206" t="s">
        <v>29</v>
      </c>
      <c r="E617" s="207"/>
      <c r="F617" s="206" t="s">
        <v>29</v>
      </c>
      <c r="G617" s="183" t="str">
        <f t="shared" si="28"/>
        <v/>
      </c>
    </row>
    <row r="618" spans="1:7" x14ac:dyDescent="0.3">
      <c r="A618" s="191" t="s">
        <v>1239</v>
      </c>
      <c r="B618" s="209" t="s">
        <v>86</v>
      </c>
      <c r="C618" s="203">
        <f>SUM(C604:C617)</f>
        <v>0</v>
      </c>
      <c r="D618" s="191">
        <f>SUM(D604:D617)</f>
        <v>0</v>
      </c>
      <c r="E618" s="180"/>
      <c r="F618" s="203"/>
      <c r="G618" s="183" t="str">
        <f t="shared" si="28"/>
        <v/>
      </c>
    </row>
    <row r="619" spans="1:7" x14ac:dyDescent="0.3">
      <c r="A619" s="191" t="s">
        <v>1240</v>
      </c>
      <c r="B619" s="160" t="s">
        <v>1285</v>
      </c>
      <c r="C619" s="65"/>
      <c r="D619" s="65"/>
      <c r="E619" s="65"/>
      <c r="F619" s="177" t="s">
        <v>29</v>
      </c>
      <c r="G619" s="183" t="str">
        <f t="shared" si="28"/>
        <v/>
      </c>
    </row>
    <row r="620" spans="1:7" x14ac:dyDescent="0.3">
      <c r="A620" s="174" t="s">
        <v>1241</v>
      </c>
      <c r="B620" s="179"/>
      <c r="C620" s="169"/>
      <c r="D620" s="170"/>
      <c r="E620" s="180"/>
      <c r="F620" s="183"/>
      <c r="G620" s="183" t="str">
        <f t="shared" si="28"/>
        <v/>
      </c>
    </row>
    <row r="621" spans="1:7" x14ac:dyDescent="0.3">
      <c r="A621" s="174" t="s">
        <v>1242</v>
      </c>
      <c r="B621" s="179"/>
      <c r="C621" s="169"/>
      <c r="D621" s="170"/>
      <c r="E621" s="180"/>
      <c r="F621" s="183"/>
      <c r="G621" s="183" t="str">
        <f t="shared" si="28"/>
        <v/>
      </c>
    </row>
    <row r="622" spans="1:7" x14ac:dyDescent="0.3">
      <c r="A622" s="174" t="s">
        <v>1243</v>
      </c>
      <c r="B622" s="179"/>
      <c r="C622" s="169"/>
      <c r="D622" s="170"/>
      <c r="E622" s="180"/>
      <c r="F622" s="183"/>
      <c r="G622" s="183" t="str">
        <f t="shared" si="28"/>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3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tabColor rgb="FFE36E00"/>
  </sheetPr>
  <dimension ref="A1:M403"/>
  <sheetViews>
    <sheetView topLeftCell="B1" zoomScale="80" zoomScaleNormal="80" workbookViewId="0">
      <selection activeCell="B63" sqref="B63"/>
    </sheetView>
  </sheetViews>
  <sheetFormatPr baseColWidth="10" defaultColWidth="11.44140625" defaultRowHeight="14.4" outlineLevelRow="1" x14ac:dyDescent="0.3"/>
  <cols>
    <col min="1" max="1" width="16.33203125" customWidth="1"/>
    <col min="2" max="2" width="89.88671875" style="24" bestFit="1" customWidth="1"/>
    <col min="3" max="3" width="134.6640625" style="2" customWidth="1"/>
    <col min="4" max="13" width="11.44140625" style="2"/>
  </cols>
  <sheetData>
    <row r="1" spans="1:13" s="118" customFormat="1" ht="31.2" x14ac:dyDescent="0.3">
      <c r="A1" s="116" t="s">
        <v>724</v>
      </c>
      <c r="B1" s="116"/>
      <c r="C1" s="193" t="s">
        <v>1341</v>
      </c>
      <c r="D1" s="20"/>
      <c r="E1" s="20"/>
      <c r="F1" s="20"/>
      <c r="G1" s="20"/>
      <c r="H1" s="20"/>
      <c r="I1" s="20"/>
      <c r="J1" s="20"/>
      <c r="K1" s="20"/>
      <c r="L1" s="20"/>
      <c r="M1" s="20"/>
    </row>
    <row r="2" spans="1:13" x14ac:dyDescent="0.3">
      <c r="B2" s="22"/>
      <c r="C2" s="22"/>
    </row>
    <row r="3" spans="1:13" x14ac:dyDescent="0.3">
      <c r="A3" s="69" t="s">
        <v>725</v>
      </c>
      <c r="B3" s="70"/>
      <c r="C3" s="22"/>
    </row>
    <row r="4" spans="1:13" x14ac:dyDescent="0.3">
      <c r="C4" s="22"/>
    </row>
    <row r="5" spans="1:13" ht="18" x14ac:dyDescent="0.3">
      <c r="A5" s="35" t="s">
        <v>27</v>
      </c>
      <c r="B5" s="35" t="s">
        <v>726</v>
      </c>
      <c r="C5" s="71" t="s">
        <v>829</v>
      </c>
    </row>
    <row r="6" spans="1:13" ht="28.8" x14ac:dyDescent="0.3">
      <c r="A6" s="1" t="s">
        <v>727</v>
      </c>
      <c r="B6" s="38" t="s">
        <v>1326</v>
      </c>
      <c r="C6" s="208" t="s">
        <v>1325</v>
      </c>
    </row>
    <row r="7" spans="1:13" ht="28.8" x14ac:dyDescent="0.3">
      <c r="A7" s="1" t="s">
        <v>728</v>
      </c>
      <c r="B7" s="38" t="s">
        <v>1328</v>
      </c>
      <c r="C7" s="208" t="s">
        <v>1329</v>
      </c>
    </row>
    <row r="8" spans="1:13" ht="28.8" x14ac:dyDescent="0.3">
      <c r="A8" s="1" t="s">
        <v>729</v>
      </c>
      <c r="B8" s="38" t="s">
        <v>1327</v>
      </c>
      <c r="C8" s="208" t="s">
        <v>1330</v>
      </c>
    </row>
    <row r="9" spans="1:13" x14ac:dyDescent="0.3">
      <c r="A9" s="1" t="s">
        <v>730</v>
      </c>
      <c r="B9" s="38" t="s">
        <v>731</v>
      </c>
      <c r="C9" s="177" t="s">
        <v>29</v>
      </c>
    </row>
    <row r="10" spans="1:13" ht="44.25" customHeight="1" x14ac:dyDescent="0.3">
      <c r="A10" s="1" t="s">
        <v>732</v>
      </c>
      <c r="B10" s="38" t="s">
        <v>785</v>
      </c>
      <c r="C10" s="206" t="s">
        <v>1375</v>
      </c>
    </row>
    <row r="11" spans="1:13" ht="54.75" customHeight="1" x14ac:dyDescent="0.3">
      <c r="A11" s="1" t="s">
        <v>733</v>
      </c>
      <c r="B11" s="38" t="s">
        <v>734</v>
      </c>
      <c r="C11" s="206" t="s">
        <v>1376</v>
      </c>
    </row>
    <row r="12" spans="1:13" x14ac:dyDescent="0.3">
      <c r="A12" s="1" t="s">
        <v>735</v>
      </c>
      <c r="B12" s="38" t="s">
        <v>1283</v>
      </c>
      <c r="C12" s="218" t="s">
        <v>1469</v>
      </c>
    </row>
    <row r="13" spans="1:13" x14ac:dyDescent="0.3">
      <c r="A13" s="1" t="s">
        <v>737</v>
      </c>
      <c r="B13" s="38" t="s">
        <v>736</v>
      </c>
      <c r="C13" s="177" t="s">
        <v>29</v>
      </c>
    </row>
    <row r="14" spans="1:13" x14ac:dyDescent="0.3">
      <c r="A14" s="1" t="s">
        <v>739</v>
      </c>
      <c r="B14" s="38" t="s">
        <v>738</v>
      </c>
      <c r="C14" s="218" t="s">
        <v>1377</v>
      </c>
    </row>
    <row r="15" spans="1:13" ht="28.8" x14ac:dyDescent="0.3">
      <c r="A15" s="1" t="s">
        <v>741</v>
      </c>
      <c r="B15" s="38" t="s">
        <v>740</v>
      </c>
      <c r="C15" s="206" t="s">
        <v>1378</v>
      </c>
    </row>
    <row r="16" spans="1:13" x14ac:dyDescent="0.3">
      <c r="A16" s="1" t="s">
        <v>743</v>
      </c>
      <c r="B16" s="38" t="s">
        <v>742</v>
      </c>
      <c r="C16" s="177" t="s">
        <v>29</v>
      </c>
    </row>
    <row r="17" spans="1:13" ht="30" customHeight="1" x14ac:dyDescent="0.3">
      <c r="A17" s="1" t="s">
        <v>745</v>
      </c>
      <c r="B17" s="42" t="s">
        <v>744</v>
      </c>
      <c r="C17" s="206" t="s">
        <v>1379</v>
      </c>
    </row>
    <row r="18" spans="1:13" x14ac:dyDescent="0.3">
      <c r="A18" s="1" t="s">
        <v>747</v>
      </c>
      <c r="B18" s="42" t="s">
        <v>746</v>
      </c>
      <c r="C18" s="177" t="s">
        <v>29</v>
      </c>
    </row>
    <row r="19" spans="1:13" s="155" customFormat="1" x14ac:dyDescent="0.3">
      <c r="A19" s="142" t="s">
        <v>1282</v>
      </c>
      <c r="B19" s="42" t="s">
        <v>748</v>
      </c>
      <c r="C19" s="235">
        <v>0</v>
      </c>
      <c r="D19" s="2"/>
      <c r="E19" s="2"/>
      <c r="F19" s="2"/>
      <c r="G19" s="2"/>
      <c r="H19" s="2"/>
      <c r="I19" s="2"/>
      <c r="J19" s="2"/>
    </row>
    <row r="20" spans="1:13" s="155" customFormat="1" x14ac:dyDescent="0.3">
      <c r="A20" s="142" t="s">
        <v>1284</v>
      </c>
      <c r="B20" s="38" t="s">
        <v>1281</v>
      </c>
      <c r="C20" s="218" t="s">
        <v>1377</v>
      </c>
      <c r="D20" s="2"/>
      <c r="E20" s="2"/>
      <c r="F20" s="2"/>
      <c r="G20" s="2"/>
      <c r="H20" s="2"/>
      <c r="I20" s="2"/>
      <c r="J20" s="2"/>
    </row>
    <row r="21" spans="1:13" s="155" customFormat="1" x14ac:dyDescent="0.3">
      <c r="A21" s="64" t="s">
        <v>749</v>
      </c>
      <c r="B21" s="39" t="s">
        <v>750</v>
      </c>
      <c r="C21" s="218"/>
      <c r="D21" s="2"/>
      <c r="E21" s="2"/>
      <c r="F21" s="2"/>
      <c r="G21" s="2"/>
      <c r="H21" s="2"/>
      <c r="I21" s="2"/>
      <c r="J21" s="2"/>
    </row>
    <row r="22" spans="1:13" s="155" customFormat="1" x14ac:dyDescent="0.3">
      <c r="A22" s="64" t="s">
        <v>751</v>
      </c>
      <c r="C22" s="210"/>
      <c r="D22" s="2"/>
      <c r="E22" s="2"/>
      <c r="F22" s="2"/>
      <c r="G22" s="2"/>
      <c r="H22" s="2"/>
      <c r="I22" s="2"/>
      <c r="J22" s="2"/>
    </row>
    <row r="23" spans="1:13" outlineLevel="1" x14ac:dyDescent="0.3">
      <c r="A23" s="64" t="s">
        <v>752</v>
      </c>
      <c r="B23" s="167"/>
      <c r="C23" s="177"/>
    </row>
    <row r="24" spans="1:13" outlineLevel="1" x14ac:dyDescent="0.3">
      <c r="A24" s="64" t="s">
        <v>753</v>
      </c>
      <c r="B24" s="68"/>
      <c r="C24" s="177"/>
    </row>
    <row r="25" spans="1:13" outlineLevel="1" x14ac:dyDescent="0.3">
      <c r="A25" s="64" t="s">
        <v>754</v>
      </c>
      <c r="B25" s="68"/>
      <c r="C25" s="177"/>
    </row>
    <row r="26" spans="1:13" outlineLevel="1" x14ac:dyDescent="0.3">
      <c r="A26" s="64" t="s">
        <v>1067</v>
      </c>
      <c r="B26" s="68"/>
      <c r="C26" s="177"/>
    </row>
    <row r="27" spans="1:13" outlineLevel="1" x14ac:dyDescent="0.3">
      <c r="A27" s="64" t="s">
        <v>1068</v>
      </c>
      <c r="B27" s="68"/>
      <c r="C27" s="177"/>
    </row>
    <row r="28" spans="1:13" s="155" customFormat="1" ht="18" outlineLevel="1" x14ac:dyDescent="0.3">
      <c r="A28" s="173"/>
      <c r="B28" s="171" t="s">
        <v>1020</v>
      </c>
      <c r="C28" s="71" t="s">
        <v>829</v>
      </c>
      <c r="D28" s="2"/>
      <c r="E28" s="2"/>
      <c r="F28" s="2"/>
      <c r="G28" s="2"/>
      <c r="H28" s="2"/>
      <c r="I28" s="2"/>
      <c r="J28" s="2"/>
      <c r="K28" s="2"/>
      <c r="L28" s="2"/>
      <c r="M28" s="2"/>
    </row>
    <row r="29" spans="1:13" s="155" customFormat="1" outlineLevel="1" x14ac:dyDescent="0.3">
      <c r="A29" s="64" t="s">
        <v>756</v>
      </c>
      <c r="B29" s="38" t="s">
        <v>1018</v>
      </c>
      <c r="C29" s="177" t="s">
        <v>761</v>
      </c>
      <c r="D29" s="2"/>
      <c r="E29" s="2"/>
      <c r="F29" s="2"/>
      <c r="G29" s="2"/>
      <c r="H29" s="2"/>
      <c r="I29" s="2"/>
      <c r="J29" s="2"/>
      <c r="K29" s="2"/>
      <c r="L29" s="2"/>
      <c r="M29" s="2"/>
    </row>
    <row r="30" spans="1:13" s="155" customFormat="1" outlineLevel="1" x14ac:dyDescent="0.3">
      <c r="A30" s="64" t="s">
        <v>759</v>
      </c>
      <c r="B30" s="38" t="s">
        <v>1019</v>
      </c>
      <c r="C30" s="177" t="s">
        <v>761</v>
      </c>
      <c r="D30" s="2"/>
      <c r="E30" s="2"/>
      <c r="F30" s="2"/>
      <c r="G30" s="2"/>
      <c r="H30" s="2"/>
      <c r="I30" s="2"/>
      <c r="J30" s="2"/>
      <c r="K30" s="2"/>
      <c r="L30" s="2"/>
      <c r="M30" s="2"/>
    </row>
    <row r="31" spans="1:13" s="155" customFormat="1" outlineLevel="1" x14ac:dyDescent="0.3">
      <c r="A31" s="64" t="s">
        <v>762</v>
      </c>
      <c r="B31" s="38" t="s">
        <v>1017</v>
      </c>
      <c r="C31" s="177" t="s">
        <v>761</v>
      </c>
      <c r="D31" s="2"/>
      <c r="E31" s="2"/>
      <c r="F31" s="2"/>
      <c r="G31" s="2"/>
      <c r="H31" s="2"/>
      <c r="I31" s="2"/>
      <c r="J31" s="2"/>
      <c r="K31" s="2"/>
      <c r="L31" s="2"/>
      <c r="M31" s="2"/>
    </row>
    <row r="32" spans="1:13" s="155" customFormat="1" outlineLevel="1" x14ac:dyDescent="0.3">
      <c r="A32" s="64" t="s">
        <v>765</v>
      </c>
      <c r="B32" s="211"/>
      <c r="C32" s="177"/>
      <c r="D32" s="2"/>
      <c r="E32" s="2"/>
      <c r="F32" s="2"/>
      <c r="G32" s="2"/>
      <c r="H32" s="2"/>
      <c r="I32" s="2"/>
      <c r="J32" s="2"/>
      <c r="K32" s="2"/>
      <c r="L32" s="2"/>
      <c r="M32" s="2"/>
    </row>
    <row r="33" spans="1:13" s="155" customFormat="1" outlineLevel="1" x14ac:dyDescent="0.3">
      <c r="A33" s="64" t="s">
        <v>766</v>
      </c>
      <c r="B33" s="211"/>
      <c r="C33" s="177"/>
      <c r="D33" s="2"/>
      <c r="E33" s="2"/>
      <c r="F33" s="2"/>
      <c r="G33" s="2"/>
      <c r="H33" s="2"/>
      <c r="I33" s="2"/>
      <c r="J33" s="2"/>
      <c r="K33" s="2"/>
      <c r="L33" s="2"/>
      <c r="M33" s="2"/>
    </row>
    <row r="34" spans="1:13" s="155" customFormat="1" outlineLevel="1" x14ac:dyDescent="0.3">
      <c r="A34" s="64" t="s">
        <v>815</v>
      </c>
      <c r="B34" s="211"/>
      <c r="C34" s="177"/>
      <c r="D34" s="2"/>
      <c r="E34" s="2"/>
      <c r="F34" s="2"/>
      <c r="G34" s="2"/>
      <c r="H34" s="2"/>
      <c r="I34" s="2"/>
      <c r="J34" s="2"/>
      <c r="K34" s="2"/>
      <c r="L34" s="2"/>
      <c r="M34" s="2"/>
    </row>
    <row r="35" spans="1:13" s="155" customFormat="1" outlineLevel="1" x14ac:dyDescent="0.3">
      <c r="A35" s="64" t="s">
        <v>1031</v>
      </c>
      <c r="B35" s="211"/>
      <c r="C35" s="177"/>
      <c r="D35" s="2"/>
      <c r="E35" s="2"/>
      <c r="F35" s="2"/>
      <c r="G35" s="2"/>
      <c r="H35" s="2"/>
      <c r="I35" s="2"/>
      <c r="J35" s="2"/>
      <c r="K35" s="2"/>
      <c r="L35" s="2"/>
      <c r="M35" s="2"/>
    </row>
    <row r="36" spans="1:13" s="155" customFormat="1" outlineLevel="1" x14ac:dyDescent="0.3">
      <c r="A36" s="64" t="s">
        <v>1032</v>
      </c>
      <c r="B36" s="211"/>
      <c r="C36" s="177"/>
      <c r="D36" s="2"/>
      <c r="E36" s="2"/>
      <c r="F36" s="2"/>
      <c r="G36" s="2"/>
      <c r="H36" s="2"/>
      <c r="I36" s="2"/>
      <c r="J36" s="2"/>
      <c r="K36" s="2"/>
      <c r="L36" s="2"/>
      <c r="M36" s="2"/>
    </row>
    <row r="37" spans="1:13" s="155" customFormat="1" outlineLevel="1" x14ac:dyDescent="0.3">
      <c r="A37" s="64" t="s">
        <v>1033</v>
      </c>
      <c r="B37" s="211"/>
      <c r="C37" s="177"/>
      <c r="D37" s="2"/>
      <c r="E37" s="2"/>
      <c r="F37" s="2"/>
      <c r="G37" s="2"/>
      <c r="H37" s="2"/>
      <c r="I37" s="2"/>
      <c r="J37" s="2"/>
      <c r="K37" s="2"/>
      <c r="L37" s="2"/>
      <c r="M37" s="2"/>
    </row>
    <row r="38" spans="1:13" s="155" customFormat="1" outlineLevel="1" x14ac:dyDescent="0.3">
      <c r="A38" s="64" t="s">
        <v>1034</v>
      </c>
      <c r="B38" s="211"/>
      <c r="C38" s="177"/>
      <c r="D38" s="2"/>
      <c r="E38" s="2"/>
      <c r="F38" s="2"/>
      <c r="G38" s="2"/>
      <c r="H38" s="2"/>
      <c r="I38" s="2"/>
      <c r="J38" s="2"/>
      <c r="K38" s="2"/>
      <c r="L38" s="2"/>
      <c r="M38" s="2"/>
    </row>
    <row r="39" spans="1:13" s="155" customFormat="1" outlineLevel="1" x14ac:dyDescent="0.3">
      <c r="A39" s="64" t="s">
        <v>1035</v>
      </c>
      <c r="B39" s="211"/>
      <c r="C39" s="177"/>
      <c r="D39" s="2"/>
      <c r="E39" s="2"/>
      <c r="F39" s="2"/>
      <c r="G39" s="2"/>
      <c r="H39" s="2"/>
      <c r="I39" s="2"/>
      <c r="J39" s="2"/>
      <c r="K39" s="2"/>
      <c r="L39" s="2"/>
      <c r="M39" s="2"/>
    </row>
    <row r="40" spans="1:13" s="155" customFormat="1" outlineLevel="1" x14ac:dyDescent="0.3">
      <c r="A40" s="64" t="s">
        <v>1036</v>
      </c>
      <c r="B40" s="211"/>
      <c r="C40" s="177"/>
      <c r="D40" s="2"/>
      <c r="E40" s="2"/>
      <c r="F40" s="2"/>
      <c r="G40" s="2"/>
      <c r="H40" s="2"/>
      <c r="I40" s="2"/>
      <c r="J40" s="2"/>
      <c r="K40" s="2"/>
      <c r="L40" s="2"/>
      <c r="M40" s="2"/>
    </row>
    <row r="41" spans="1:13" s="155" customFormat="1" outlineLevel="1" x14ac:dyDescent="0.3">
      <c r="A41" s="64" t="s">
        <v>1037</v>
      </c>
      <c r="B41" s="211"/>
      <c r="C41" s="177"/>
      <c r="D41" s="2"/>
      <c r="E41" s="2"/>
      <c r="F41" s="2"/>
      <c r="G41" s="2"/>
      <c r="H41" s="2"/>
      <c r="I41" s="2"/>
      <c r="J41" s="2"/>
      <c r="K41" s="2"/>
      <c r="L41" s="2"/>
      <c r="M41" s="2"/>
    </row>
    <row r="42" spans="1:13" s="155" customFormat="1" outlineLevel="1" x14ac:dyDescent="0.3">
      <c r="A42" s="64" t="s">
        <v>1038</v>
      </c>
      <c r="B42" s="211"/>
      <c r="C42" s="177"/>
      <c r="D42" s="2"/>
      <c r="E42" s="2"/>
      <c r="F42" s="2"/>
      <c r="G42" s="2"/>
      <c r="H42" s="2"/>
      <c r="I42" s="2"/>
      <c r="J42" s="2"/>
      <c r="K42" s="2"/>
      <c r="L42" s="2"/>
      <c r="M42" s="2"/>
    </row>
    <row r="43" spans="1:13" s="155" customFormat="1" outlineLevel="1" x14ac:dyDescent="0.3">
      <c r="A43" s="64" t="s">
        <v>1039</v>
      </c>
      <c r="B43" s="211"/>
      <c r="C43" s="177"/>
      <c r="D43" s="2"/>
      <c r="E43" s="2"/>
      <c r="F43" s="2"/>
      <c r="G43" s="2"/>
      <c r="H43" s="2"/>
      <c r="I43" s="2"/>
      <c r="J43" s="2"/>
      <c r="K43" s="2"/>
      <c r="L43" s="2"/>
      <c r="M43" s="2"/>
    </row>
    <row r="44" spans="1:13" ht="18" x14ac:dyDescent="0.3">
      <c r="A44" s="35"/>
      <c r="B44" s="35" t="s">
        <v>1021</v>
      </c>
      <c r="C44" s="71" t="s">
        <v>755</v>
      </c>
    </row>
    <row r="45" spans="1:13" x14ac:dyDescent="0.3">
      <c r="A45" s="1" t="s">
        <v>767</v>
      </c>
      <c r="B45" s="42" t="s">
        <v>757</v>
      </c>
      <c r="C45" s="24" t="s">
        <v>758</v>
      </c>
    </row>
    <row r="46" spans="1:13" x14ac:dyDescent="0.3">
      <c r="A46" s="142" t="s">
        <v>1023</v>
      </c>
      <c r="B46" s="42" t="s">
        <v>760</v>
      </c>
      <c r="C46" s="24" t="s">
        <v>761</v>
      </c>
    </row>
    <row r="47" spans="1:13" x14ac:dyDescent="0.3">
      <c r="A47" s="142" t="s">
        <v>1024</v>
      </c>
      <c r="B47" s="42" t="s">
        <v>763</v>
      </c>
      <c r="C47" s="24" t="s">
        <v>764</v>
      </c>
    </row>
    <row r="48" spans="1:13" outlineLevel="1" x14ac:dyDescent="0.3">
      <c r="A48" s="1" t="s">
        <v>769</v>
      </c>
      <c r="B48" s="176"/>
      <c r="C48" s="177"/>
    </row>
    <row r="49" spans="1:3" outlineLevel="1" x14ac:dyDescent="0.3">
      <c r="A49" s="142" t="s">
        <v>770</v>
      </c>
      <c r="B49" s="176"/>
      <c r="C49" s="177"/>
    </row>
    <row r="50" spans="1:3" outlineLevel="1" x14ac:dyDescent="0.3">
      <c r="A50" s="142" t="s">
        <v>771</v>
      </c>
      <c r="B50" s="212"/>
      <c r="C50" s="177"/>
    </row>
    <row r="51" spans="1:3" ht="18" x14ac:dyDescent="0.3">
      <c r="A51" s="35"/>
      <c r="B51" s="35" t="s">
        <v>1022</v>
      </c>
      <c r="C51" s="71" t="s">
        <v>829</v>
      </c>
    </row>
    <row r="52" spans="1:3" x14ac:dyDescent="0.3">
      <c r="A52" s="1" t="s">
        <v>1025</v>
      </c>
      <c r="B52" s="38" t="s">
        <v>768</v>
      </c>
      <c r="C52" s="219" t="s">
        <v>1380</v>
      </c>
    </row>
    <row r="53" spans="1:3" x14ac:dyDescent="0.3">
      <c r="A53" s="1" t="s">
        <v>1026</v>
      </c>
      <c r="B53" s="176"/>
      <c r="C53" s="213"/>
    </row>
    <row r="54" spans="1:3" x14ac:dyDescent="0.3">
      <c r="A54" s="142" t="s">
        <v>1027</v>
      </c>
      <c r="B54" s="176"/>
      <c r="C54" s="213"/>
    </row>
    <row r="55" spans="1:3" x14ac:dyDescent="0.3">
      <c r="A55" s="142" t="s">
        <v>1028</v>
      </c>
      <c r="B55" s="176"/>
      <c r="C55" s="213"/>
    </row>
    <row r="56" spans="1:3" x14ac:dyDescent="0.3">
      <c r="A56" s="142" t="s">
        <v>1029</v>
      </c>
      <c r="B56" s="176"/>
      <c r="C56" s="213"/>
    </row>
    <row r="57" spans="1:3" x14ac:dyDescent="0.3">
      <c r="A57" s="142" t="s">
        <v>1030</v>
      </c>
      <c r="B57" s="176"/>
      <c r="C57" s="213"/>
    </row>
    <row r="58" spans="1:3" x14ac:dyDescent="0.3">
      <c r="B58" s="41"/>
    </row>
    <row r="59" spans="1:3" x14ac:dyDescent="0.3">
      <c r="B59" s="41"/>
    </row>
    <row r="60" spans="1:3" x14ac:dyDescent="0.3">
      <c r="B60" s="41"/>
    </row>
    <row r="61" spans="1:3" x14ac:dyDescent="0.3">
      <c r="B61" s="41"/>
    </row>
    <row r="62" spans="1:3" x14ac:dyDescent="0.3">
      <c r="B62" s="41"/>
    </row>
    <row r="63" spans="1:3" x14ac:dyDescent="0.3">
      <c r="B63" s="41"/>
    </row>
    <row r="64" spans="1:3" x14ac:dyDescent="0.3">
      <c r="B64" s="41"/>
    </row>
    <row r="65" spans="2:2" x14ac:dyDescent="0.3">
      <c r="B65" s="41"/>
    </row>
    <row r="66" spans="2:2" x14ac:dyDescent="0.3">
      <c r="B66" s="41"/>
    </row>
    <row r="67" spans="2:2" x14ac:dyDescent="0.3">
      <c r="B67" s="41"/>
    </row>
    <row r="68" spans="2:2" x14ac:dyDescent="0.3">
      <c r="B68" s="41"/>
    </row>
    <row r="69" spans="2:2" x14ac:dyDescent="0.3">
      <c r="B69" s="41"/>
    </row>
    <row r="70" spans="2:2" x14ac:dyDescent="0.3">
      <c r="B70" s="41"/>
    </row>
    <row r="71" spans="2:2" x14ac:dyDescent="0.3">
      <c r="B71" s="41"/>
    </row>
    <row r="72" spans="2:2" x14ac:dyDescent="0.3">
      <c r="B72" s="41"/>
    </row>
    <row r="73" spans="2:2" x14ac:dyDescent="0.3">
      <c r="B73" s="41"/>
    </row>
    <row r="74" spans="2:2" x14ac:dyDescent="0.3">
      <c r="B74" s="41"/>
    </row>
    <row r="75" spans="2:2" x14ac:dyDescent="0.3">
      <c r="B75" s="41"/>
    </row>
    <row r="76" spans="2:2" x14ac:dyDescent="0.3">
      <c r="B76" s="41"/>
    </row>
    <row r="77" spans="2:2" x14ac:dyDescent="0.3">
      <c r="B77" s="41"/>
    </row>
    <row r="78" spans="2:2" x14ac:dyDescent="0.3">
      <c r="B78" s="41"/>
    </row>
    <row r="79" spans="2:2" x14ac:dyDescent="0.3">
      <c r="B79" s="41"/>
    </row>
    <row r="80" spans="2:2" x14ac:dyDescent="0.3">
      <c r="B80" s="41"/>
    </row>
    <row r="81" spans="2:2" x14ac:dyDescent="0.3">
      <c r="B81" s="41"/>
    </row>
    <row r="82" spans="2:2" x14ac:dyDescent="0.3">
      <c r="B82" s="41"/>
    </row>
    <row r="83" spans="2:2" x14ac:dyDescent="0.3">
      <c r="B83" s="41"/>
    </row>
    <row r="84" spans="2:2" x14ac:dyDescent="0.3">
      <c r="B84" s="41"/>
    </row>
    <row r="85" spans="2:2" x14ac:dyDescent="0.3">
      <c r="B85" s="41"/>
    </row>
    <row r="86" spans="2:2" x14ac:dyDescent="0.3">
      <c r="B86" s="41"/>
    </row>
    <row r="87" spans="2:2" x14ac:dyDescent="0.3">
      <c r="B87" s="41"/>
    </row>
    <row r="88" spans="2:2" x14ac:dyDescent="0.3">
      <c r="B88" s="41"/>
    </row>
    <row r="89" spans="2:2" x14ac:dyDescent="0.3">
      <c r="B89" s="41"/>
    </row>
    <row r="90" spans="2:2" x14ac:dyDescent="0.3">
      <c r="B90" s="41"/>
    </row>
    <row r="91" spans="2:2" x14ac:dyDescent="0.3">
      <c r="B91" s="41"/>
    </row>
    <row r="92" spans="2:2" x14ac:dyDescent="0.3">
      <c r="B92" s="41"/>
    </row>
    <row r="93" spans="2:2" x14ac:dyDescent="0.3">
      <c r="B93" s="41"/>
    </row>
    <row r="94" spans="2:2" x14ac:dyDescent="0.3">
      <c r="B94" s="41"/>
    </row>
    <row r="95" spans="2:2" x14ac:dyDescent="0.3">
      <c r="B95" s="41"/>
    </row>
    <row r="96" spans="2:2" x14ac:dyDescent="0.3">
      <c r="B96" s="41"/>
    </row>
    <row r="97" spans="2:2" x14ac:dyDescent="0.3">
      <c r="B97" s="41"/>
    </row>
    <row r="98" spans="2:2" x14ac:dyDescent="0.3">
      <c r="B98" s="41"/>
    </row>
    <row r="99" spans="2:2" x14ac:dyDescent="0.3">
      <c r="B99" s="41"/>
    </row>
    <row r="100" spans="2:2" x14ac:dyDescent="0.3">
      <c r="B100" s="41"/>
    </row>
    <row r="101" spans="2:2" x14ac:dyDescent="0.3">
      <c r="B101" s="41"/>
    </row>
    <row r="102" spans="2:2" x14ac:dyDescent="0.3">
      <c r="B102" s="41"/>
    </row>
    <row r="103" spans="2:2" x14ac:dyDescent="0.3">
      <c r="B103" s="22"/>
    </row>
    <row r="104" spans="2:2" x14ac:dyDescent="0.3">
      <c r="B104" s="22"/>
    </row>
    <row r="105" spans="2:2" x14ac:dyDescent="0.3">
      <c r="B105" s="22"/>
    </row>
    <row r="106" spans="2:2" x14ac:dyDescent="0.3">
      <c r="B106" s="22"/>
    </row>
    <row r="107" spans="2:2" x14ac:dyDescent="0.3">
      <c r="B107" s="22"/>
    </row>
    <row r="108" spans="2:2" x14ac:dyDescent="0.3">
      <c r="B108" s="22"/>
    </row>
    <row r="109" spans="2:2" x14ac:dyDescent="0.3">
      <c r="B109" s="22"/>
    </row>
    <row r="110" spans="2:2" x14ac:dyDescent="0.3">
      <c r="B110" s="22"/>
    </row>
    <row r="111" spans="2:2" x14ac:dyDescent="0.3">
      <c r="B111" s="22"/>
    </row>
    <row r="112" spans="2:2" x14ac:dyDescent="0.3">
      <c r="B112" s="22"/>
    </row>
    <row r="113" spans="2:2" x14ac:dyDescent="0.3">
      <c r="B113" s="41"/>
    </row>
    <row r="114" spans="2:2" x14ac:dyDescent="0.3">
      <c r="B114" s="41"/>
    </row>
    <row r="115" spans="2:2" x14ac:dyDescent="0.3">
      <c r="B115" s="41"/>
    </row>
    <row r="116" spans="2:2" x14ac:dyDescent="0.3">
      <c r="B116" s="41"/>
    </row>
    <row r="117" spans="2:2" x14ac:dyDescent="0.3">
      <c r="B117" s="41"/>
    </row>
    <row r="118" spans="2:2" x14ac:dyDescent="0.3">
      <c r="B118" s="41"/>
    </row>
    <row r="119" spans="2:2" x14ac:dyDescent="0.3">
      <c r="B119" s="41"/>
    </row>
    <row r="120" spans="2:2" x14ac:dyDescent="0.3">
      <c r="B120" s="41"/>
    </row>
    <row r="121" spans="2:2" x14ac:dyDescent="0.3">
      <c r="B121" s="21"/>
    </row>
    <row r="122" spans="2:2" x14ac:dyDescent="0.3">
      <c r="B122" s="41"/>
    </row>
    <row r="123" spans="2:2" x14ac:dyDescent="0.3">
      <c r="B123" s="41"/>
    </row>
    <row r="124" spans="2:2" x14ac:dyDescent="0.3">
      <c r="B124" s="41"/>
    </row>
    <row r="125" spans="2:2" x14ac:dyDescent="0.3">
      <c r="B125" s="41"/>
    </row>
    <row r="126" spans="2:2" x14ac:dyDescent="0.3">
      <c r="B126" s="41"/>
    </row>
    <row r="127" spans="2:2" x14ac:dyDescent="0.3">
      <c r="B127" s="41"/>
    </row>
    <row r="128" spans="2:2" x14ac:dyDescent="0.3">
      <c r="B128" s="41"/>
    </row>
    <row r="129" spans="2:2" x14ac:dyDescent="0.3">
      <c r="B129" s="41"/>
    </row>
    <row r="130" spans="2:2" x14ac:dyDescent="0.3">
      <c r="B130" s="41"/>
    </row>
    <row r="131" spans="2:2" x14ac:dyDescent="0.3">
      <c r="B131" s="41"/>
    </row>
    <row r="132" spans="2:2" x14ac:dyDescent="0.3">
      <c r="B132" s="41"/>
    </row>
    <row r="133" spans="2:2" x14ac:dyDescent="0.3">
      <c r="B133" s="41"/>
    </row>
    <row r="134" spans="2:2" x14ac:dyDescent="0.3">
      <c r="B134" s="41"/>
    </row>
    <row r="135" spans="2:2" x14ac:dyDescent="0.3">
      <c r="B135" s="41"/>
    </row>
    <row r="136" spans="2:2" x14ac:dyDescent="0.3">
      <c r="B136" s="41"/>
    </row>
    <row r="137" spans="2:2" x14ac:dyDescent="0.3">
      <c r="B137" s="41"/>
    </row>
    <row r="138" spans="2:2" x14ac:dyDescent="0.3">
      <c r="B138" s="41"/>
    </row>
    <row r="140" spans="2:2" x14ac:dyDescent="0.3">
      <c r="B140" s="41"/>
    </row>
    <row r="141" spans="2:2" x14ac:dyDescent="0.3">
      <c r="B141" s="41"/>
    </row>
    <row r="142" spans="2:2" x14ac:dyDescent="0.3">
      <c r="B142" s="41"/>
    </row>
    <row r="147" spans="2:2" x14ac:dyDescent="0.3">
      <c r="B147" s="30"/>
    </row>
    <row r="148" spans="2:2" x14ac:dyDescent="0.3">
      <c r="B148" s="72"/>
    </row>
    <row r="154" spans="2:2" x14ac:dyDescent="0.3">
      <c r="B154" s="42"/>
    </row>
    <row r="155" spans="2:2" x14ac:dyDescent="0.3">
      <c r="B155" s="41"/>
    </row>
    <row r="157" spans="2:2" x14ac:dyDescent="0.3">
      <c r="B157" s="41"/>
    </row>
    <row r="158" spans="2:2" x14ac:dyDescent="0.3">
      <c r="B158" s="41"/>
    </row>
    <row r="159" spans="2:2" x14ac:dyDescent="0.3">
      <c r="B159" s="41"/>
    </row>
    <row r="160" spans="2:2" x14ac:dyDescent="0.3">
      <c r="B160" s="41"/>
    </row>
    <row r="161" spans="2:2" x14ac:dyDescent="0.3">
      <c r="B161" s="41"/>
    </row>
    <row r="162" spans="2:2" x14ac:dyDescent="0.3">
      <c r="B162" s="41"/>
    </row>
    <row r="163" spans="2:2" x14ac:dyDescent="0.3">
      <c r="B163" s="41"/>
    </row>
    <row r="164" spans="2:2" x14ac:dyDescent="0.3">
      <c r="B164" s="41"/>
    </row>
    <row r="165" spans="2:2" x14ac:dyDescent="0.3">
      <c r="B165" s="41"/>
    </row>
    <row r="166" spans="2:2" x14ac:dyDescent="0.3">
      <c r="B166" s="41"/>
    </row>
    <row r="167" spans="2:2" x14ac:dyDescent="0.3">
      <c r="B167" s="41"/>
    </row>
    <row r="168" spans="2:2" x14ac:dyDescent="0.3">
      <c r="B168" s="41"/>
    </row>
    <row r="265" spans="2:2" x14ac:dyDescent="0.3">
      <c r="B265" s="38"/>
    </row>
    <row r="266" spans="2:2" x14ac:dyDescent="0.3">
      <c r="B266" s="41"/>
    </row>
    <row r="267" spans="2:2" x14ac:dyDescent="0.3">
      <c r="B267" s="41"/>
    </row>
    <row r="270" spans="2:2" x14ac:dyDescent="0.3">
      <c r="B270" s="41"/>
    </row>
    <row r="286" spans="2:2" x14ac:dyDescent="0.3">
      <c r="B286" s="38"/>
    </row>
    <row r="316" spans="2:2" x14ac:dyDescent="0.3">
      <c r="B316" s="30"/>
    </row>
    <row r="317" spans="2:2" x14ac:dyDescent="0.3">
      <c r="B317" s="41"/>
    </row>
    <row r="319" spans="2:2" x14ac:dyDescent="0.3">
      <c r="B319" s="41"/>
    </row>
    <row r="320" spans="2:2" x14ac:dyDescent="0.3">
      <c r="B320" s="41"/>
    </row>
    <row r="321" spans="2:2" x14ac:dyDescent="0.3">
      <c r="B321" s="41"/>
    </row>
    <row r="322" spans="2:2" x14ac:dyDescent="0.3">
      <c r="B322" s="41"/>
    </row>
    <row r="323" spans="2:2" x14ac:dyDescent="0.3">
      <c r="B323" s="41"/>
    </row>
    <row r="324" spans="2:2" x14ac:dyDescent="0.3">
      <c r="B324" s="41"/>
    </row>
    <row r="325" spans="2:2" x14ac:dyDescent="0.3">
      <c r="B325" s="41"/>
    </row>
    <row r="326" spans="2:2" x14ac:dyDescent="0.3">
      <c r="B326" s="41"/>
    </row>
    <row r="327" spans="2:2" x14ac:dyDescent="0.3">
      <c r="B327" s="41"/>
    </row>
    <row r="328" spans="2:2" x14ac:dyDescent="0.3">
      <c r="B328" s="41"/>
    </row>
    <row r="329" spans="2:2" x14ac:dyDescent="0.3">
      <c r="B329" s="41"/>
    </row>
    <row r="330" spans="2:2" x14ac:dyDescent="0.3">
      <c r="B330" s="41"/>
    </row>
    <row r="342" spans="2:2" x14ac:dyDescent="0.3">
      <c r="B342" s="41"/>
    </row>
    <row r="343" spans="2:2" x14ac:dyDescent="0.3">
      <c r="B343" s="41"/>
    </row>
    <row r="344" spans="2:2" x14ac:dyDescent="0.3">
      <c r="B344" s="41"/>
    </row>
    <row r="345" spans="2:2" x14ac:dyDescent="0.3">
      <c r="B345" s="41"/>
    </row>
    <row r="346" spans="2:2" x14ac:dyDescent="0.3">
      <c r="B346" s="41"/>
    </row>
    <row r="347" spans="2:2" x14ac:dyDescent="0.3">
      <c r="B347" s="41"/>
    </row>
    <row r="348" spans="2:2" x14ac:dyDescent="0.3">
      <c r="B348" s="41"/>
    </row>
    <row r="349" spans="2:2" x14ac:dyDescent="0.3">
      <c r="B349" s="41"/>
    </row>
    <row r="350" spans="2:2" x14ac:dyDescent="0.3">
      <c r="B350" s="41"/>
    </row>
    <row r="352" spans="2:2" x14ac:dyDescent="0.3">
      <c r="B352" s="41"/>
    </row>
    <row r="353" spans="2:2" x14ac:dyDescent="0.3">
      <c r="B353" s="41"/>
    </row>
    <row r="354" spans="2:2" x14ac:dyDescent="0.3">
      <c r="B354" s="41"/>
    </row>
    <row r="355" spans="2:2" x14ac:dyDescent="0.3">
      <c r="B355" s="41"/>
    </row>
    <row r="356" spans="2:2" x14ac:dyDescent="0.3">
      <c r="B356" s="41"/>
    </row>
    <row r="358" spans="2:2" x14ac:dyDescent="0.3">
      <c r="B358" s="41"/>
    </row>
    <row r="361" spans="2:2" x14ac:dyDescent="0.3">
      <c r="B361" s="41"/>
    </row>
    <row r="364" spans="2:2" x14ac:dyDescent="0.3">
      <c r="B364" s="41"/>
    </row>
    <row r="365" spans="2:2" x14ac:dyDescent="0.3">
      <c r="B365" s="41"/>
    </row>
    <row r="366" spans="2:2" x14ac:dyDescent="0.3">
      <c r="B366" s="41"/>
    </row>
    <row r="367" spans="2:2" x14ac:dyDescent="0.3">
      <c r="B367" s="41"/>
    </row>
    <row r="368" spans="2:2" x14ac:dyDescent="0.3">
      <c r="B368" s="41"/>
    </row>
    <row r="369" spans="2:2" x14ac:dyDescent="0.3">
      <c r="B369" s="41"/>
    </row>
    <row r="370" spans="2:2" x14ac:dyDescent="0.3">
      <c r="B370" s="41"/>
    </row>
    <row r="371" spans="2:2" x14ac:dyDescent="0.3">
      <c r="B371" s="41"/>
    </row>
    <row r="372" spans="2:2" x14ac:dyDescent="0.3">
      <c r="B372" s="41"/>
    </row>
    <row r="373" spans="2:2" x14ac:dyDescent="0.3">
      <c r="B373" s="41"/>
    </row>
    <row r="374" spans="2:2" x14ac:dyDescent="0.3">
      <c r="B374" s="41"/>
    </row>
    <row r="375" spans="2:2" x14ac:dyDescent="0.3">
      <c r="B375" s="41"/>
    </row>
    <row r="376" spans="2:2" x14ac:dyDescent="0.3">
      <c r="B376" s="41"/>
    </row>
    <row r="377" spans="2:2" x14ac:dyDescent="0.3">
      <c r="B377" s="41"/>
    </row>
    <row r="378" spans="2:2" x14ac:dyDescent="0.3">
      <c r="B378" s="41"/>
    </row>
    <row r="379" spans="2:2" x14ac:dyDescent="0.3">
      <c r="B379" s="41"/>
    </row>
    <row r="380" spans="2:2" x14ac:dyDescent="0.3">
      <c r="B380" s="41"/>
    </row>
    <row r="381" spans="2:2" x14ac:dyDescent="0.3">
      <c r="B381" s="41"/>
    </row>
    <row r="382" spans="2:2" x14ac:dyDescent="0.3">
      <c r="B382" s="41"/>
    </row>
    <row r="386" spans="2:2" x14ac:dyDescent="0.3">
      <c r="B386" s="30"/>
    </row>
    <row r="403" spans="2:2" x14ac:dyDescent="0.3">
      <c r="B403" s="73"/>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31" type="noConversion"/>
  <hyperlinks>
    <hyperlink ref="C20" r:id="rId1" xr:uid="{5B05135C-A3C9-47F1-8F3B-84524456F137}"/>
    <hyperlink ref="C14" r:id="rId2" xr:uid="{62A4FEBD-85C8-43FA-B926-DD5FC290BCEF}"/>
    <hyperlink ref="C12" location="'D. Bond List'!A1" display="D. Bond List" xr:uid="{DF58C83A-1167-4F15-9845-0CC2A9B1B005}"/>
  </hyperlinks>
  <pageMargins left="0.70866141732283472" right="0.70866141732283472" top="0.74803149606299213" bottom="0.74803149606299213" header="0.31496062992125984" footer="0.31496062992125984"/>
  <pageSetup paperSize="9" scale="50" orientation="landscape" r:id="rId3"/>
  <headerFooter>
    <oddHeader>&amp;R&amp;G</oddHead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tabColor rgb="FF243386"/>
  </sheetPr>
  <dimension ref="A1:FV378"/>
  <sheetViews>
    <sheetView zoomScale="70" zoomScaleNormal="70" workbookViewId="0">
      <selection activeCell="L43" sqref="L43"/>
    </sheetView>
  </sheetViews>
  <sheetFormatPr baseColWidth="10" defaultColWidth="8.88671875" defaultRowHeight="14.4" x14ac:dyDescent="0.3"/>
  <cols>
    <col min="1" max="1" width="10.6640625" customWidth="1"/>
    <col min="2" max="2" width="16.109375" bestFit="1" customWidth="1"/>
    <col min="3" max="3" width="13.77734375" bestFit="1" customWidth="1"/>
    <col min="4" max="4" width="26" bestFit="1" customWidth="1"/>
    <col min="5" max="5" width="16.21875" bestFit="1" customWidth="1"/>
    <col min="6" max="6" width="13.5546875" bestFit="1" customWidth="1"/>
    <col min="7" max="7" width="11" bestFit="1" customWidth="1"/>
    <col min="8" max="8" width="9.5546875" bestFit="1" customWidth="1"/>
    <col min="9" max="9" width="12.109375" bestFit="1" customWidth="1"/>
    <col min="10" max="10" width="21.109375" customWidth="1"/>
    <col min="11" max="178" width="8.88671875" style="221"/>
  </cols>
  <sheetData>
    <row r="1" spans="1:10" ht="31.2" x14ac:dyDescent="0.3">
      <c r="A1" s="220" t="s">
        <v>1479</v>
      </c>
      <c r="B1" s="220"/>
      <c r="C1" s="221"/>
      <c r="D1" s="221"/>
      <c r="E1" s="221"/>
      <c r="F1" s="221"/>
      <c r="G1" s="221"/>
      <c r="H1" s="221"/>
      <c r="I1" s="221"/>
      <c r="J1" s="222"/>
    </row>
    <row r="2" spans="1:10" ht="18" x14ac:dyDescent="0.35">
      <c r="A2" s="223"/>
      <c r="B2" s="224" t="s">
        <v>1381</v>
      </c>
      <c r="C2" s="224" t="s">
        <v>1382</v>
      </c>
      <c r="D2" s="224" t="s">
        <v>1383</v>
      </c>
      <c r="E2" s="224" t="s">
        <v>1384</v>
      </c>
      <c r="F2" s="224" t="s">
        <v>1385</v>
      </c>
      <c r="G2" s="224" t="s">
        <v>1386</v>
      </c>
      <c r="H2" s="224" t="s">
        <v>1387</v>
      </c>
      <c r="I2" s="224" t="s">
        <v>1388</v>
      </c>
      <c r="J2" s="224" t="s">
        <v>1389</v>
      </c>
    </row>
    <row r="3" spans="1:10" x14ac:dyDescent="0.3">
      <c r="A3" s="221"/>
      <c r="B3" s="225" t="s">
        <v>1491</v>
      </c>
      <c r="C3" s="225"/>
      <c r="D3" s="226">
        <v>45030</v>
      </c>
      <c r="E3" s="226">
        <v>46674</v>
      </c>
      <c r="F3" s="227">
        <v>1000000000</v>
      </c>
      <c r="G3" s="227" t="s">
        <v>151</v>
      </c>
      <c r="H3" s="228" t="s">
        <v>1391</v>
      </c>
      <c r="I3" s="226">
        <v>47040</v>
      </c>
      <c r="J3" s="225" t="s">
        <v>1344</v>
      </c>
    </row>
    <row r="4" spans="1:10" x14ac:dyDescent="0.3">
      <c r="A4" s="221"/>
      <c r="B4" s="225" t="s">
        <v>1492</v>
      </c>
      <c r="C4" s="225"/>
      <c r="D4" s="226">
        <v>45021</v>
      </c>
      <c r="E4" s="226">
        <v>51596</v>
      </c>
      <c r="F4" s="227">
        <v>8000000</v>
      </c>
      <c r="G4" s="227" t="s">
        <v>151</v>
      </c>
      <c r="H4" s="228" t="s">
        <v>1391</v>
      </c>
      <c r="I4" s="226" t="s">
        <v>889</v>
      </c>
      <c r="J4" s="225" t="s">
        <v>1344</v>
      </c>
    </row>
    <row r="5" spans="1:10" x14ac:dyDescent="0.3">
      <c r="A5" s="221"/>
      <c r="B5" s="225" t="s">
        <v>1485</v>
      </c>
      <c r="C5" s="225"/>
      <c r="D5" s="226">
        <v>45007</v>
      </c>
      <c r="E5" s="226">
        <v>47564</v>
      </c>
      <c r="F5" s="227">
        <v>2000000000</v>
      </c>
      <c r="G5" s="227" t="s">
        <v>151</v>
      </c>
      <c r="H5" s="228" t="s">
        <v>1392</v>
      </c>
      <c r="I5" s="226">
        <v>47929</v>
      </c>
      <c r="J5" s="225" t="s">
        <v>1344</v>
      </c>
    </row>
    <row r="6" spans="1:10" x14ac:dyDescent="0.3">
      <c r="A6" s="221"/>
      <c r="B6" s="225" t="s">
        <v>1487</v>
      </c>
      <c r="C6" s="225"/>
      <c r="D6" s="226">
        <v>44973</v>
      </c>
      <c r="E6" s="226">
        <v>50452</v>
      </c>
      <c r="F6" s="227">
        <v>21000000</v>
      </c>
      <c r="G6" s="227" t="s">
        <v>151</v>
      </c>
      <c r="H6" s="228" t="s">
        <v>1391</v>
      </c>
      <c r="I6" s="226">
        <v>50817</v>
      </c>
      <c r="J6" s="225" t="s">
        <v>1344</v>
      </c>
    </row>
    <row r="7" spans="1:10" x14ac:dyDescent="0.3">
      <c r="A7" s="221"/>
      <c r="B7" s="225" t="s">
        <v>1486</v>
      </c>
      <c r="C7" s="225"/>
      <c r="D7" s="226">
        <v>44946</v>
      </c>
      <c r="E7" s="226">
        <v>47868</v>
      </c>
      <c r="F7" s="227">
        <v>20000000</v>
      </c>
      <c r="G7" s="227" t="s">
        <v>151</v>
      </c>
      <c r="H7" s="228" t="s">
        <v>1392</v>
      </c>
      <c r="I7" s="226" t="s">
        <v>889</v>
      </c>
      <c r="J7" s="225" t="s">
        <v>1344</v>
      </c>
    </row>
    <row r="8" spans="1:10" x14ac:dyDescent="0.3">
      <c r="A8" s="221"/>
      <c r="B8" s="225" t="s">
        <v>1489</v>
      </c>
      <c r="C8" s="225"/>
      <c r="D8" s="226">
        <v>44945</v>
      </c>
      <c r="E8" s="226">
        <v>52250</v>
      </c>
      <c r="F8" s="227">
        <v>1000000</v>
      </c>
      <c r="G8" s="227" t="s">
        <v>151</v>
      </c>
      <c r="H8" s="228" t="s">
        <v>1391</v>
      </c>
      <c r="I8" s="226" t="s">
        <v>889</v>
      </c>
      <c r="J8" s="225" t="s">
        <v>1344</v>
      </c>
    </row>
    <row r="9" spans="1:10" x14ac:dyDescent="0.3">
      <c r="A9" s="221"/>
      <c r="B9" s="225" t="s">
        <v>1490</v>
      </c>
      <c r="C9" s="225"/>
      <c r="D9" s="226">
        <v>44945</v>
      </c>
      <c r="E9" s="226">
        <v>52250</v>
      </c>
      <c r="F9" s="227">
        <v>4000000</v>
      </c>
      <c r="G9" s="227" t="s">
        <v>151</v>
      </c>
      <c r="H9" s="228" t="s">
        <v>1391</v>
      </c>
      <c r="I9" s="226" t="s">
        <v>889</v>
      </c>
      <c r="J9" s="225" t="s">
        <v>1344</v>
      </c>
    </row>
    <row r="10" spans="1:10" x14ac:dyDescent="0.3">
      <c r="A10" s="221"/>
      <c r="B10" s="225" t="s">
        <v>1488</v>
      </c>
      <c r="C10" s="225"/>
      <c r="D10" s="226">
        <v>44936</v>
      </c>
      <c r="E10" s="226">
        <v>47128</v>
      </c>
      <c r="F10" s="227">
        <v>1000000000</v>
      </c>
      <c r="G10" s="227" t="s">
        <v>151</v>
      </c>
      <c r="H10" s="228" t="s">
        <v>1391</v>
      </c>
      <c r="I10" s="226">
        <v>47493</v>
      </c>
      <c r="J10" s="225" t="s">
        <v>1344</v>
      </c>
    </row>
    <row r="11" spans="1:10" x14ac:dyDescent="0.3">
      <c r="A11" s="221"/>
      <c r="B11" s="225" t="s">
        <v>1478</v>
      </c>
      <c r="C11" s="225"/>
      <c r="D11" s="226">
        <v>44887</v>
      </c>
      <c r="E11" s="226">
        <v>48540</v>
      </c>
      <c r="F11" s="227">
        <v>31000000</v>
      </c>
      <c r="G11" s="227" t="s">
        <v>151</v>
      </c>
      <c r="H11" s="228" t="s">
        <v>1391</v>
      </c>
      <c r="I11" s="226">
        <v>48905</v>
      </c>
      <c r="J11" s="225" t="s">
        <v>1344</v>
      </c>
    </row>
    <row r="12" spans="1:10" x14ac:dyDescent="0.3">
      <c r="A12" s="221"/>
      <c r="B12" s="225" t="s">
        <v>1390</v>
      </c>
      <c r="C12" s="225"/>
      <c r="D12" s="226">
        <v>44823</v>
      </c>
      <c r="E12" s="226">
        <v>47745</v>
      </c>
      <c r="F12" s="227">
        <v>750000000</v>
      </c>
      <c r="G12" s="227" t="s">
        <v>151</v>
      </c>
      <c r="H12" s="228" t="s">
        <v>1391</v>
      </c>
      <c r="I12" s="226">
        <v>48110</v>
      </c>
      <c r="J12" s="225" t="s">
        <v>1344</v>
      </c>
    </row>
    <row r="13" spans="1:10" x14ac:dyDescent="0.3">
      <c r="A13" s="221"/>
      <c r="B13" s="225" t="s">
        <v>1496</v>
      </c>
      <c r="C13" s="225"/>
      <c r="D13" s="226">
        <v>44573</v>
      </c>
      <c r="E13" s="226">
        <v>50052</v>
      </c>
      <c r="F13" s="227">
        <v>750000000</v>
      </c>
      <c r="G13" s="227" t="s">
        <v>151</v>
      </c>
      <c r="H13" s="228" t="s">
        <v>1391</v>
      </c>
      <c r="I13" s="226">
        <v>50417</v>
      </c>
      <c r="J13" s="225" t="s">
        <v>1343</v>
      </c>
    </row>
    <row r="14" spans="1:10" x14ac:dyDescent="0.3">
      <c r="A14" s="221"/>
      <c r="B14" s="225" t="s">
        <v>1497</v>
      </c>
      <c r="C14" s="225"/>
      <c r="D14" s="226">
        <v>44573</v>
      </c>
      <c r="E14" s="226">
        <v>46946</v>
      </c>
      <c r="F14" s="227">
        <v>750000000</v>
      </c>
      <c r="G14" s="227" t="s">
        <v>151</v>
      </c>
      <c r="H14" s="228" t="s">
        <v>1391</v>
      </c>
      <c r="I14" s="226">
        <v>47311</v>
      </c>
      <c r="J14" s="225" t="s">
        <v>1343</v>
      </c>
    </row>
    <row r="15" spans="1:10" x14ac:dyDescent="0.3">
      <c r="A15" s="221"/>
      <c r="B15" s="225" t="s">
        <v>1498</v>
      </c>
      <c r="C15" s="225"/>
      <c r="D15" s="226">
        <v>44260</v>
      </c>
      <c r="E15" s="226">
        <v>47274</v>
      </c>
      <c r="F15" s="227">
        <v>2000000000</v>
      </c>
      <c r="G15" s="227" t="s">
        <v>151</v>
      </c>
      <c r="H15" s="228" t="s">
        <v>1392</v>
      </c>
      <c r="I15" s="226">
        <v>47639</v>
      </c>
      <c r="J15" s="225" t="s">
        <v>1343</v>
      </c>
    </row>
    <row r="16" spans="1:10" x14ac:dyDescent="0.3">
      <c r="A16" s="221"/>
      <c r="B16" s="225" t="s">
        <v>1499</v>
      </c>
      <c r="C16" s="225"/>
      <c r="D16" s="226">
        <v>43994</v>
      </c>
      <c r="E16" s="226">
        <v>46916</v>
      </c>
      <c r="F16" s="227">
        <v>2000000000</v>
      </c>
      <c r="G16" s="227" t="s">
        <v>151</v>
      </c>
      <c r="H16" s="228" t="s">
        <v>1392</v>
      </c>
      <c r="I16" s="226">
        <v>47281</v>
      </c>
      <c r="J16" s="225" t="s">
        <v>1343</v>
      </c>
    </row>
    <row r="17" spans="1:10" x14ac:dyDescent="0.3">
      <c r="A17" s="221"/>
      <c r="B17" s="225" t="s">
        <v>1500</v>
      </c>
      <c r="C17" s="225"/>
      <c r="D17" s="226">
        <v>43845</v>
      </c>
      <c r="E17" s="226">
        <v>47498</v>
      </c>
      <c r="F17" s="227">
        <v>750000000</v>
      </c>
      <c r="G17" s="227" t="s">
        <v>151</v>
      </c>
      <c r="H17" s="228" t="s">
        <v>1391</v>
      </c>
      <c r="I17" s="226">
        <v>47863</v>
      </c>
      <c r="J17" s="225" t="s">
        <v>1343</v>
      </c>
    </row>
    <row r="18" spans="1:10" x14ac:dyDescent="0.3">
      <c r="A18" s="221"/>
      <c r="B18" s="225" t="s">
        <v>1501</v>
      </c>
      <c r="C18" s="225"/>
      <c r="D18" s="226">
        <v>43719</v>
      </c>
      <c r="E18" s="226">
        <v>47372</v>
      </c>
      <c r="F18" s="227">
        <v>500000000</v>
      </c>
      <c r="G18" s="227" t="s">
        <v>151</v>
      </c>
      <c r="H18" s="228" t="s">
        <v>1391</v>
      </c>
      <c r="I18" s="226">
        <v>47737</v>
      </c>
      <c r="J18" s="225" t="s">
        <v>1343</v>
      </c>
    </row>
    <row r="19" spans="1:10" x14ac:dyDescent="0.3">
      <c r="A19" s="221"/>
      <c r="B19" s="225" t="s">
        <v>1502</v>
      </c>
      <c r="C19" s="225"/>
      <c r="D19" s="226">
        <v>43600</v>
      </c>
      <c r="E19" s="226">
        <v>49079</v>
      </c>
      <c r="F19" s="227">
        <v>500000000</v>
      </c>
      <c r="G19" s="227" t="s">
        <v>151</v>
      </c>
      <c r="H19" s="228" t="s">
        <v>1391</v>
      </c>
      <c r="I19" s="226">
        <v>49444</v>
      </c>
      <c r="J19" s="225" t="s">
        <v>1343</v>
      </c>
    </row>
    <row r="20" spans="1:10" x14ac:dyDescent="0.3">
      <c r="A20" s="221"/>
      <c r="B20" s="225" t="s">
        <v>1503</v>
      </c>
      <c r="C20" s="225"/>
      <c r="D20" s="226">
        <v>43594</v>
      </c>
      <c r="E20" s="226">
        <v>45421</v>
      </c>
      <c r="F20" s="227">
        <v>30000000</v>
      </c>
      <c r="G20" s="227" t="s">
        <v>151</v>
      </c>
      <c r="H20" s="228" t="s">
        <v>1392</v>
      </c>
      <c r="I20" s="226">
        <v>45786</v>
      </c>
      <c r="J20" s="225" t="s">
        <v>1343</v>
      </c>
    </row>
    <row r="21" spans="1:10" x14ac:dyDescent="0.3">
      <c r="A21" s="221"/>
      <c r="B21" s="225" t="s">
        <v>1504</v>
      </c>
      <c r="C21" s="225"/>
      <c r="D21" s="226">
        <v>43277</v>
      </c>
      <c r="E21" s="226">
        <v>45469</v>
      </c>
      <c r="F21" s="227">
        <v>750000000</v>
      </c>
      <c r="G21" s="227" t="s">
        <v>151</v>
      </c>
      <c r="H21" s="228" t="s">
        <v>1391</v>
      </c>
      <c r="I21" s="226">
        <v>45834</v>
      </c>
      <c r="J21" s="225" t="s">
        <v>1343</v>
      </c>
    </row>
    <row r="22" spans="1:10" x14ac:dyDescent="0.3">
      <c r="A22" s="221"/>
      <c r="B22" s="225" t="s">
        <v>1393</v>
      </c>
      <c r="C22" s="225"/>
      <c r="D22" s="226">
        <v>43217</v>
      </c>
      <c r="E22" s="226">
        <v>46504</v>
      </c>
      <c r="F22" s="227">
        <v>20000000</v>
      </c>
      <c r="G22" s="227" t="s">
        <v>151</v>
      </c>
      <c r="H22" s="228" t="s">
        <v>1391</v>
      </c>
      <c r="I22" s="226" t="s">
        <v>889</v>
      </c>
      <c r="J22" s="225" t="s">
        <v>1343</v>
      </c>
    </row>
    <row r="23" spans="1:10" x14ac:dyDescent="0.3">
      <c r="A23" s="221"/>
      <c r="B23" s="225" t="s">
        <v>1505</v>
      </c>
      <c r="C23" s="225"/>
      <c r="D23" s="226">
        <v>43207</v>
      </c>
      <c r="E23" s="226">
        <v>46129</v>
      </c>
      <c r="F23" s="227">
        <v>750000000</v>
      </c>
      <c r="G23" s="227" t="s">
        <v>151</v>
      </c>
      <c r="H23" s="228" t="s">
        <v>1391</v>
      </c>
      <c r="I23" s="226">
        <v>46494</v>
      </c>
      <c r="J23" s="225" t="s">
        <v>1343</v>
      </c>
    </row>
    <row r="24" spans="1:10" x14ac:dyDescent="0.3">
      <c r="A24" s="221"/>
      <c r="B24" s="225" t="s">
        <v>1394</v>
      </c>
      <c r="C24" s="225"/>
      <c r="D24" s="226">
        <v>43117</v>
      </c>
      <c r="E24" s="226">
        <v>46769</v>
      </c>
      <c r="F24" s="227">
        <v>1000000000</v>
      </c>
      <c r="G24" s="227" t="s">
        <v>151</v>
      </c>
      <c r="H24" s="228" t="s">
        <v>1391</v>
      </c>
      <c r="I24" s="226" t="s">
        <v>889</v>
      </c>
      <c r="J24" s="225" t="s">
        <v>1343</v>
      </c>
    </row>
    <row r="25" spans="1:10" x14ac:dyDescent="0.3">
      <c r="A25" s="221"/>
      <c r="B25" s="225" t="s">
        <v>1395</v>
      </c>
      <c r="C25" s="225"/>
      <c r="D25" s="226">
        <v>42753</v>
      </c>
      <c r="E25" s="226">
        <v>46405</v>
      </c>
      <c r="F25" s="227">
        <v>750000000</v>
      </c>
      <c r="G25" s="227" t="s">
        <v>151</v>
      </c>
      <c r="H25" s="228" t="s">
        <v>1391</v>
      </c>
      <c r="I25" s="226" t="s">
        <v>889</v>
      </c>
      <c r="J25" s="225" t="s">
        <v>1343</v>
      </c>
    </row>
    <row r="26" spans="1:10" x14ac:dyDescent="0.3">
      <c r="A26" s="221"/>
      <c r="B26" s="225" t="s">
        <v>1396</v>
      </c>
      <c r="C26" s="225"/>
      <c r="D26" s="226">
        <v>42691</v>
      </c>
      <c r="E26" s="226">
        <v>46708</v>
      </c>
      <c r="F26" s="227">
        <v>3000000</v>
      </c>
      <c r="G26" s="227" t="s">
        <v>151</v>
      </c>
      <c r="H26" s="228" t="s">
        <v>1391</v>
      </c>
      <c r="I26" s="226" t="s">
        <v>889</v>
      </c>
      <c r="J26" s="225" t="s">
        <v>1343</v>
      </c>
    </row>
    <row r="27" spans="1:10" x14ac:dyDescent="0.3">
      <c r="A27" s="221"/>
      <c r="B27" s="225" t="s">
        <v>1397</v>
      </c>
      <c r="C27" s="225"/>
      <c r="D27" s="226">
        <v>42548</v>
      </c>
      <c r="E27" s="226">
        <v>46293</v>
      </c>
      <c r="F27" s="227">
        <v>1500000000</v>
      </c>
      <c r="G27" s="227" t="s">
        <v>151</v>
      </c>
      <c r="H27" s="228" t="s">
        <v>1392</v>
      </c>
      <c r="I27" s="226" t="s">
        <v>889</v>
      </c>
      <c r="J27" s="225" t="s">
        <v>1343</v>
      </c>
    </row>
    <row r="28" spans="1:10" x14ac:dyDescent="0.3">
      <c r="A28" s="221"/>
      <c r="B28" s="225" t="s">
        <v>1398</v>
      </c>
      <c r="C28" s="225"/>
      <c r="D28" s="226">
        <v>42398</v>
      </c>
      <c r="E28" s="226">
        <v>47877</v>
      </c>
      <c r="F28" s="227">
        <v>10000000</v>
      </c>
      <c r="G28" s="227" t="s">
        <v>151</v>
      </c>
      <c r="H28" s="228" t="s">
        <v>1391</v>
      </c>
      <c r="I28" s="226" t="s">
        <v>889</v>
      </c>
      <c r="J28" s="225" t="s">
        <v>1343</v>
      </c>
    </row>
    <row r="29" spans="1:10" x14ac:dyDescent="0.3">
      <c r="A29" s="221"/>
      <c r="B29" s="225" t="s">
        <v>1399</v>
      </c>
      <c r="C29" s="225"/>
      <c r="D29" s="226">
        <v>42349</v>
      </c>
      <c r="E29" s="226">
        <v>47098</v>
      </c>
      <c r="F29" s="227">
        <v>10000000</v>
      </c>
      <c r="G29" s="227" t="s">
        <v>151</v>
      </c>
      <c r="H29" s="228" t="s">
        <v>1391</v>
      </c>
      <c r="I29" s="226" t="s">
        <v>889</v>
      </c>
      <c r="J29" s="225" t="s">
        <v>1343</v>
      </c>
    </row>
    <row r="30" spans="1:10" x14ac:dyDescent="0.3">
      <c r="A30" s="221"/>
      <c r="B30" s="225" t="s">
        <v>1400</v>
      </c>
      <c r="C30" s="225"/>
      <c r="D30" s="226">
        <v>42040</v>
      </c>
      <c r="E30" s="226">
        <v>45693</v>
      </c>
      <c r="F30" s="227">
        <v>500000000</v>
      </c>
      <c r="G30" s="227" t="s">
        <v>151</v>
      </c>
      <c r="H30" s="228" t="s">
        <v>1391</v>
      </c>
      <c r="I30" s="226" t="s">
        <v>889</v>
      </c>
      <c r="J30" s="225" t="s">
        <v>1343</v>
      </c>
    </row>
    <row r="31" spans="1:10" x14ac:dyDescent="0.3">
      <c r="A31" s="221"/>
      <c r="B31" s="225" t="s">
        <v>1401</v>
      </c>
      <c r="C31" s="225"/>
      <c r="D31" s="226">
        <v>41956</v>
      </c>
      <c r="E31" s="226">
        <v>45425</v>
      </c>
      <c r="F31" s="227">
        <v>20000000</v>
      </c>
      <c r="G31" s="227" t="s">
        <v>151</v>
      </c>
      <c r="H31" s="228" t="s">
        <v>1391</v>
      </c>
      <c r="I31" s="226" t="s">
        <v>889</v>
      </c>
      <c r="J31" s="225" t="s">
        <v>1343</v>
      </c>
    </row>
    <row r="32" spans="1:10" x14ac:dyDescent="0.3">
      <c r="A32" s="221"/>
      <c r="B32" s="225" t="s">
        <v>1403</v>
      </c>
      <c r="C32" s="225"/>
      <c r="D32" s="226">
        <v>41947</v>
      </c>
      <c r="E32" s="226">
        <v>48887</v>
      </c>
      <c r="F32" s="227">
        <v>2000000</v>
      </c>
      <c r="G32" s="227" t="s">
        <v>151</v>
      </c>
      <c r="H32" s="228" t="s">
        <v>1391</v>
      </c>
      <c r="I32" s="226" t="s">
        <v>889</v>
      </c>
      <c r="J32" s="225" t="s">
        <v>1343</v>
      </c>
    </row>
    <row r="33" spans="1:10" x14ac:dyDescent="0.3">
      <c r="A33" s="221"/>
      <c r="B33" s="225" t="s">
        <v>1402</v>
      </c>
      <c r="C33" s="225"/>
      <c r="D33" s="226">
        <v>41947</v>
      </c>
      <c r="E33" s="226">
        <v>48887</v>
      </c>
      <c r="F33" s="227">
        <v>5000000</v>
      </c>
      <c r="G33" s="227" t="s">
        <v>151</v>
      </c>
      <c r="H33" s="228" t="s">
        <v>1391</v>
      </c>
      <c r="I33" s="226" t="s">
        <v>889</v>
      </c>
      <c r="J33" s="225" t="s">
        <v>1343</v>
      </c>
    </row>
    <row r="34" spans="1:10" x14ac:dyDescent="0.3">
      <c r="A34" s="221"/>
      <c r="B34" s="225" t="s">
        <v>1404</v>
      </c>
      <c r="C34" s="225"/>
      <c r="D34" s="226">
        <v>41848</v>
      </c>
      <c r="E34" s="226">
        <v>45501</v>
      </c>
      <c r="F34" s="227">
        <v>21000000</v>
      </c>
      <c r="G34" s="227" t="s">
        <v>151</v>
      </c>
      <c r="H34" s="228" t="s">
        <v>1391</v>
      </c>
      <c r="I34" s="226" t="s">
        <v>889</v>
      </c>
      <c r="J34" s="225" t="s">
        <v>1343</v>
      </c>
    </row>
    <row r="35" spans="1:10" x14ac:dyDescent="0.3">
      <c r="A35" s="221"/>
      <c r="B35" s="225" t="s">
        <v>1405</v>
      </c>
      <c r="C35" s="225"/>
      <c r="D35" s="226">
        <v>41837</v>
      </c>
      <c r="E35" s="226">
        <v>47482</v>
      </c>
      <c r="F35" s="227">
        <v>2500000</v>
      </c>
      <c r="G35" s="227" t="s">
        <v>151</v>
      </c>
      <c r="H35" s="228" t="s">
        <v>1391</v>
      </c>
      <c r="I35" s="226" t="s">
        <v>889</v>
      </c>
      <c r="J35" s="225" t="s">
        <v>1343</v>
      </c>
    </row>
    <row r="36" spans="1:10" x14ac:dyDescent="0.3">
      <c r="A36" s="221"/>
      <c r="B36" s="225" t="s">
        <v>1408</v>
      </c>
      <c r="C36" s="225"/>
      <c r="D36" s="226">
        <v>41780</v>
      </c>
      <c r="E36" s="226">
        <v>46163</v>
      </c>
      <c r="F36" s="227">
        <v>1000000000</v>
      </c>
      <c r="G36" s="227" t="s">
        <v>151</v>
      </c>
      <c r="H36" s="228" t="s">
        <v>1392</v>
      </c>
      <c r="I36" s="226" t="s">
        <v>889</v>
      </c>
      <c r="J36" s="225" t="s">
        <v>1343</v>
      </c>
    </row>
    <row r="37" spans="1:10" x14ac:dyDescent="0.3">
      <c r="A37" s="221"/>
      <c r="B37" s="225" t="s">
        <v>1407</v>
      </c>
      <c r="C37" s="225"/>
      <c r="D37" s="226">
        <v>41780</v>
      </c>
      <c r="E37" s="226">
        <v>46528</v>
      </c>
      <c r="F37" s="227">
        <v>2000000000</v>
      </c>
      <c r="G37" s="227" t="s">
        <v>151</v>
      </c>
      <c r="H37" s="228" t="s">
        <v>1392</v>
      </c>
      <c r="I37" s="226" t="s">
        <v>889</v>
      </c>
      <c r="J37" s="225" t="s">
        <v>1343</v>
      </c>
    </row>
    <row r="38" spans="1:10" x14ac:dyDescent="0.3">
      <c r="A38" s="221"/>
      <c r="B38" s="225" t="s">
        <v>1406</v>
      </c>
      <c r="C38" s="225"/>
      <c r="D38" s="226">
        <v>41780</v>
      </c>
      <c r="E38" s="226">
        <v>45433</v>
      </c>
      <c r="F38" s="227">
        <v>800000000</v>
      </c>
      <c r="G38" s="227" t="s">
        <v>151</v>
      </c>
      <c r="H38" s="228" t="s">
        <v>1392</v>
      </c>
      <c r="I38" s="226" t="s">
        <v>889</v>
      </c>
      <c r="J38" s="225" t="s">
        <v>1343</v>
      </c>
    </row>
    <row r="39" spans="1:10" x14ac:dyDescent="0.3">
      <c r="A39" s="221"/>
      <c r="B39" s="225" t="s">
        <v>1409</v>
      </c>
      <c r="C39" s="225"/>
      <c r="D39" s="226">
        <v>41723</v>
      </c>
      <c r="E39" s="226">
        <v>45376</v>
      </c>
      <c r="F39" s="227">
        <v>12500000</v>
      </c>
      <c r="G39" s="227" t="s">
        <v>151</v>
      </c>
      <c r="H39" s="228" t="s">
        <v>1392</v>
      </c>
      <c r="I39" s="226" t="s">
        <v>889</v>
      </c>
      <c r="J39" s="225" t="s">
        <v>1343</v>
      </c>
    </row>
    <row r="40" spans="1:10" x14ac:dyDescent="0.3">
      <c r="A40" s="221"/>
      <c r="B40" s="225" t="s">
        <v>1410</v>
      </c>
      <c r="C40" s="225"/>
      <c r="D40" s="226">
        <v>41655</v>
      </c>
      <c r="E40" s="226">
        <v>48960</v>
      </c>
      <c r="F40" s="227">
        <v>5000000</v>
      </c>
      <c r="G40" s="227" t="s">
        <v>151</v>
      </c>
      <c r="H40" s="228" t="s">
        <v>1391</v>
      </c>
      <c r="I40" s="226" t="s">
        <v>889</v>
      </c>
      <c r="J40" s="225" t="s">
        <v>1343</v>
      </c>
    </row>
    <row r="41" spans="1:10" x14ac:dyDescent="0.3">
      <c r="A41" s="221"/>
      <c r="B41" s="225" t="s">
        <v>1411</v>
      </c>
      <c r="C41" s="225"/>
      <c r="D41" s="226">
        <v>41655</v>
      </c>
      <c r="E41" s="226">
        <v>48960</v>
      </c>
      <c r="F41" s="227">
        <v>5000000</v>
      </c>
      <c r="G41" s="227" t="s">
        <v>151</v>
      </c>
      <c r="H41" s="228" t="s">
        <v>1391</v>
      </c>
      <c r="I41" s="226" t="s">
        <v>889</v>
      </c>
      <c r="J41" s="225" t="s">
        <v>1343</v>
      </c>
    </row>
    <row r="42" spans="1:10" x14ac:dyDescent="0.3">
      <c r="A42" s="221"/>
      <c r="B42" s="225" t="s">
        <v>1412</v>
      </c>
      <c r="C42" s="225"/>
      <c r="D42" s="226">
        <v>41655</v>
      </c>
      <c r="E42" s="226">
        <v>48960</v>
      </c>
      <c r="F42" s="227">
        <v>15000000</v>
      </c>
      <c r="G42" s="227" t="s">
        <v>151</v>
      </c>
      <c r="H42" s="228" t="s">
        <v>1391</v>
      </c>
      <c r="I42" s="226" t="s">
        <v>889</v>
      </c>
      <c r="J42" s="225" t="s">
        <v>1343</v>
      </c>
    </row>
    <row r="43" spans="1:10" x14ac:dyDescent="0.3">
      <c r="A43" s="221"/>
      <c r="B43" s="225" t="s">
        <v>1413</v>
      </c>
      <c r="C43" s="225"/>
      <c r="D43" s="226">
        <v>41591</v>
      </c>
      <c r="E43" s="226">
        <v>47102</v>
      </c>
      <c r="F43" s="227">
        <v>15000000</v>
      </c>
      <c r="G43" s="227" t="s">
        <v>151</v>
      </c>
      <c r="H43" s="228" t="s">
        <v>1391</v>
      </c>
      <c r="I43" s="226" t="s">
        <v>889</v>
      </c>
      <c r="J43" s="225" t="s">
        <v>1343</v>
      </c>
    </row>
    <row r="44" spans="1:10" x14ac:dyDescent="0.3">
      <c r="A44" s="221"/>
      <c r="B44" s="225" t="s">
        <v>1414</v>
      </c>
      <c r="C44" s="225"/>
      <c r="D44" s="226">
        <v>41590</v>
      </c>
      <c r="E44" s="226">
        <v>48928</v>
      </c>
      <c r="F44" s="227">
        <v>10000000</v>
      </c>
      <c r="G44" s="227" t="s">
        <v>151</v>
      </c>
      <c r="H44" s="228" t="s">
        <v>1391</v>
      </c>
      <c r="I44" s="226" t="s">
        <v>889</v>
      </c>
      <c r="J44" s="225" t="s">
        <v>1343</v>
      </c>
    </row>
    <row r="45" spans="1:10" x14ac:dyDescent="0.3">
      <c r="A45" s="221"/>
      <c r="B45" s="225" t="s">
        <v>1416</v>
      </c>
      <c r="C45" s="225"/>
      <c r="D45" s="226">
        <v>41571</v>
      </c>
      <c r="E45" s="226">
        <v>45954</v>
      </c>
      <c r="F45" s="227">
        <v>20000000</v>
      </c>
      <c r="G45" s="227" t="s">
        <v>151</v>
      </c>
      <c r="H45" s="228" t="s">
        <v>1391</v>
      </c>
      <c r="I45" s="226" t="s">
        <v>889</v>
      </c>
      <c r="J45" s="225" t="s">
        <v>1343</v>
      </c>
    </row>
    <row r="46" spans="1:10" x14ac:dyDescent="0.3">
      <c r="A46" s="221"/>
      <c r="B46" s="225" t="s">
        <v>1417</v>
      </c>
      <c r="C46" s="225"/>
      <c r="D46" s="226">
        <v>41571</v>
      </c>
      <c r="E46" s="226">
        <v>45954</v>
      </c>
      <c r="F46" s="227">
        <v>12000000</v>
      </c>
      <c r="G46" s="227" t="s">
        <v>151</v>
      </c>
      <c r="H46" s="228" t="s">
        <v>1391</v>
      </c>
      <c r="I46" s="226" t="s">
        <v>889</v>
      </c>
      <c r="J46" s="225" t="s">
        <v>1343</v>
      </c>
    </row>
    <row r="47" spans="1:10" x14ac:dyDescent="0.3">
      <c r="A47" s="221"/>
      <c r="B47" s="225" t="s">
        <v>1418</v>
      </c>
      <c r="C47" s="225"/>
      <c r="D47" s="226">
        <v>41571</v>
      </c>
      <c r="E47" s="226">
        <v>45954</v>
      </c>
      <c r="F47" s="227">
        <v>5000000</v>
      </c>
      <c r="G47" s="227" t="s">
        <v>151</v>
      </c>
      <c r="H47" s="228" t="s">
        <v>1391</v>
      </c>
      <c r="I47" s="226" t="s">
        <v>889</v>
      </c>
      <c r="J47" s="225" t="s">
        <v>1343</v>
      </c>
    </row>
    <row r="48" spans="1:10" x14ac:dyDescent="0.3">
      <c r="A48" s="221"/>
      <c r="B48" s="225" t="s">
        <v>1419</v>
      </c>
      <c r="C48" s="225"/>
      <c r="D48" s="226">
        <v>41571</v>
      </c>
      <c r="E48" s="226">
        <v>45954</v>
      </c>
      <c r="F48" s="227">
        <v>5000000</v>
      </c>
      <c r="G48" s="227" t="s">
        <v>151</v>
      </c>
      <c r="H48" s="228" t="s">
        <v>1391</v>
      </c>
      <c r="I48" s="226" t="s">
        <v>889</v>
      </c>
      <c r="J48" s="225" t="s">
        <v>1343</v>
      </c>
    </row>
    <row r="49" spans="1:10" x14ac:dyDescent="0.3">
      <c r="A49" s="221"/>
      <c r="B49" s="225" t="s">
        <v>1415</v>
      </c>
      <c r="C49" s="225"/>
      <c r="D49" s="226">
        <v>41571</v>
      </c>
      <c r="E49" s="226">
        <v>45954</v>
      </c>
      <c r="F49" s="227">
        <v>5000000</v>
      </c>
      <c r="G49" s="227" t="s">
        <v>151</v>
      </c>
      <c r="H49" s="228" t="s">
        <v>1391</v>
      </c>
      <c r="I49" s="226" t="s">
        <v>889</v>
      </c>
      <c r="J49" s="225" t="s">
        <v>1343</v>
      </c>
    </row>
    <row r="50" spans="1:10" x14ac:dyDescent="0.3">
      <c r="A50" s="221"/>
      <c r="B50" s="225" t="s">
        <v>1420</v>
      </c>
      <c r="C50" s="225"/>
      <c r="D50" s="226">
        <v>41571</v>
      </c>
      <c r="E50" s="226">
        <v>45954</v>
      </c>
      <c r="F50" s="227">
        <v>3000000</v>
      </c>
      <c r="G50" s="227" t="s">
        <v>151</v>
      </c>
      <c r="H50" s="228" t="s">
        <v>1391</v>
      </c>
      <c r="I50" s="226" t="s">
        <v>889</v>
      </c>
      <c r="J50" s="225" t="s">
        <v>1343</v>
      </c>
    </row>
    <row r="51" spans="1:10" x14ac:dyDescent="0.3">
      <c r="A51" s="221"/>
      <c r="B51" s="225" t="s">
        <v>1423</v>
      </c>
      <c r="C51" s="225"/>
      <c r="D51" s="226">
        <v>41561</v>
      </c>
      <c r="E51" s="226">
        <v>45944</v>
      </c>
      <c r="F51" s="227">
        <v>15000000</v>
      </c>
      <c r="G51" s="227" t="s">
        <v>151</v>
      </c>
      <c r="H51" s="228" t="s">
        <v>1391</v>
      </c>
      <c r="I51" s="226" t="s">
        <v>889</v>
      </c>
      <c r="J51" s="225" t="s">
        <v>1343</v>
      </c>
    </row>
    <row r="52" spans="1:10" x14ac:dyDescent="0.3">
      <c r="A52" s="221"/>
      <c r="B52" s="225" t="s">
        <v>1422</v>
      </c>
      <c r="C52" s="225"/>
      <c r="D52" s="226">
        <v>41561</v>
      </c>
      <c r="E52" s="226">
        <v>45944</v>
      </c>
      <c r="F52" s="227">
        <v>32000000</v>
      </c>
      <c r="G52" s="227" t="s">
        <v>151</v>
      </c>
      <c r="H52" s="228" t="s">
        <v>1391</v>
      </c>
      <c r="I52" s="226" t="s">
        <v>889</v>
      </c>
      <c r="J52" s="225" t="s">
        <v>1343</v>
      </c>
    </row>
    <row r="53" spans="1:10" x14ac:dyDescent="0.3">
      <c r="A53" s="221"/>
      <c r="B53" s="225" t="s">
        <v>1424</v>
      </c>
      <c r="C53" s="225"/>
      <c r="D53" s="226">
        <v>41561</v>
      </c>
      <c r="E53" s="226">
        <v>45944</v>
      </c>
      <c r="F53" s="227">
        <v>14000000</v>
      </c>
      <c r="G53" s="227" t="s">
        <v>151</v>
      </c>
      <c r="H53" s="228" t="s">
        <v>1391</v>
      </c>
      <c r="I53" s="226" t="s">
        <v>889</v>
      </c>
      <c r="J53" s="225" t="s">
        <v>1343</v>
      </c>
    </row>
    <row r="54" spans="1:10" x14ac:dyDescent="0.3">
      <c r="A54" s="221"/>
      <c r="B54" s="225" t="s">
        <v>1425</v>
      </c>
      <c r="C54" s="225"/>
      <c r="D54" s="226">
        <v>41561</v>
      </c>
      <c r="E54" s="226">
        <v>45944</v>
      </c>
      <c r="F54" s="227">
        <v>5000000</v>
      </c>
      <c r="G54" s="227" t="s">
        <v>151</v>
      </c>
      <c r="H54" s="228" t="s">
        <v>1391</v>
      </c>
      <c r="I54" s="226" t="s">
        <v>889</v>
      </c>
      <c r="J54" s="225" t="s">
        <v>1343</v>
      </c>
    </row>
    <row r="55" spans="1:10" x14ac:dyDescent="0.3">
      <c r="A55" s="221"/>
      <c r="B55" s="225" t="s">
        <v>1426</v>
      </c>
      <c r="C55" s="225"/>
      <c r="D55" s="226">
        <v>41561</v>
      </c>
      <c r="E55" s="226">
        <v>45944</v>
      </c>
      <c r="F55" s="227">
        <v>3000000</v>
      </c>
      <c r="G55" s="227" t="s">
        <v>151</v>
      </c>
      <c r="H55" s="228" t="s">
        <v>1391</v>
      </c>
      <c r="I55" s="226" t="s">
        <v>889</v>
      </c>
      <c r="J55" s="225" t="s">
        <v>1343</v>
      </c>
    </row>
    <row r="56" spans="1:10" x14ac:dyDescent="0.3">
      <c r="A56" s="221"/>
      <c r="B56" s="225" t="s">
        <v>1429</v>
      </c>
      <c r="C56" s="225"/>
      <c r="D56" s="226">
        <v>41561</v>
      </c>
      <c r="E56" s="226">
        <v>45944</v>
      </c>
      <c r="F56" s="227">
        <v>1000000</v>
      </c>
      <c r="G56" s="227" t="s">
        <v>151</v>
      </c>
      <c r="H56" s="228" t="s">
        <v>1391</v>
      </c>
      <c r="I56" s="226" t="s">
        <v>889</v>
      </c>
      <c r="J56" s="225" t="s">
        <v>1343</v>
      </c>
    </row>
    <row r="57" spans="1:10" x14ac:dyDescent="0.3">
      <c r="A57" s="221"/>
      <c r="B57" s="225" t="s">
        <v>1428</v>
      </c>
      <c r="C57" s="225"/>
      <c r="D57" s="226">
        <v>41561</v>
      </c>
      <c r="E57" s="226">
        <v>45944</v>
      </c>
      <c r="F57" s="227">
        <v>1000000</v>
      </c>
      <c r="G57" s="227" t="s">
        <v>151</v>
      </c>
      <c r="H57" s="228" t="s">
        <v>1391</v>
      </c>
      <c r="I57" s="226" t="s">
        <v>889</v>
      </c>
      <c r="J57" s="225" t="s">
        <v>1343</v>
      </c>
    </row>
    <row r="58" spans="1:10" x14ac:dyDescent="0.3">
      <c r="A58" s="221"/>
      <c r="B58" s="225" t="s">
        <v>1421</v>
      </c>
      <c r="C58" s="225"/>
      <c r="D58" s="226">
        <v>41561</v>
      </c>
      <c r="E58" s="226">
        <v>45944</v>
      </c>
      <c r="F58" s="227">
        <v>1000000</v>
      </c>
      <c r="G58" s="227" t="s">
        <v>151</v>
      </c>
      <c r="H58" s="228" t="s">
        <v>1391</v>
      </c>
      <c r="I58" s="226" t="s">
        <v>889</v>
      </c>
      <c r="J58" s="225" t="s">
        <v>1343</v>
      </c>
    </row>
    <row r="59" spans="1:10" x14ac:dyDescent="0.3">
      <c r="A59" s="221"/>
      <c r="B59" s="225" t="s">
        <v>1427</v>
      </c>
      <c r="C59" s="225"/>
      <c r="D59" s="226">
        <v>41561</v>
      </c>
      <c r="E59" s="226">
        <v>45944</v>
      </c>
      <c r="F59" s="227">
        <v>1000000</v>
      </c>
      <c r="G59" s="227" t="s">
        <v>151</v>
      </c>
      <c r="H59" s="228" t="s">
        <v>1391</v>
      </c>
      <c r="I59" s="226" t="s">
        <v>889</v>
      </c>
      <c r="J59" s="225" t="s">
        <v>1343</v>
      </c>
    </row>
    <row r="60" spans="1:10" x14ac:dyDescent="0.3">
      <c r="A60" s="221"/>
      <c r="B60" s="225" t="s">
        <v>1430</v>
      </c>
      <c r="C60" s="225"/>
      <c r="D60" s="226">
        <v>41558</v>
      </c>
      <c r="E60" s="226">
        <v>47037</v>
      </c>
      <c r="F60" s="227">
        <v>35000000</v>
      </c>
      <c r="G60" s="227" t="s">
        <v>151</v>
      </c>
      <c r="H60" s="228" t="s">
        <v>1391</v>
      </c>
      <c r="I60" s="226" t="s">
        <v>889</v>
      </c>
      <c r="J60" s="225" t="s">
        <v>1343</v>
      </c>
    </row>
    <row r="61" spans="1:10" x14ac:dyDescent="0.3">
      <c r="A61" s="221"/>
      <c r="B61" s="225" t="s">
        <v>1493</v>
      </c>
      <c r="C61" s="225"/>
      <c r="D61" s="226">
        <v>41141</v>
      </c>
      <c r="E61" s="226">
        <v>46619</v>
      </c>
      <c r="F61" s="227">
        <v>5000000</v>
      </c>
      <c r="G61" s="227" t="s">
        <v>151</v>
      </c>
      <c r="H61" s="228" t="s">
        <v>1391</v>
      </c>
      <c r="I61" s="226" t="s">
        <v>889</v>
      </c>
      <c r="J61" s="225" t="s">
        <v>1343</v>
      </c>
    </row>
    <row r="62" spans="1:10" x14ac:dyDescent="0.3">
      <c r="A62" s="221"/>
      <c r="B62" s="225" t="s">
        <v>1432</v>
      </c>
      <c r="C62" s="225"/>
      <c r="D62" s="226">
        <v>40963</v>
      </c>
      <c r="E62" s="226">
        <v>46442</v>
      </c>
      <c r="F62" s="227">
        <v>10000000</v>
      </c>
      <c r="G62" s="227" t="s">
        <v>151</v>
      </c>
      <c r="H62" s="228" t="s">
        <v>1391</v>
      </c>
      <c r="I62" s="226" t="s">
        <v>889</v>
      </c>
      <c r="J62" s="225" t="s">
        <v>1343</v>
      </c>
    </row>
    <row r="63" spans="1:10" x14ac:dyDescent="0.3">
      <c r="A63" s="221"/>
      <c r="B63" s="225" t="s">
        <v>1431</v>
      </c>
      <c r="C63" s="225"/>
      <c r="D63" s="226">
        <v>40963</v>
      </c>
      <c r="E63" s="226">
        <v>46442</v>
      </c>
      <c r="F63" s="227">
        <v>5000000</v>
      </c>
      <c r="G63" s="227" t="s">
        <v>151</v>
      </c>
      <c r="H63" s="228" t="s">
        <v>1391</v>
      </c>
      <c r="I63" s="226" t="s">
        <v>889</v>
      </c>
      <c r="J63" s="225" t="s">
        <v>1343</v>
      </c>
    </row>
    <row r="64" spans="1:10" x14ac:dyDescent="0.3">
      <c r="A64" s="221"/>
      <c r="B64" s="225" t="s">
        <v>1433</v>
      </c>
      <c r="C64" s="225"/>
      <c r="D64" s="226">
        <v>40963</v>
      </c>
      <c r="E64" s="226">
        <v>46442</v>
      </c>
      <c r="F64" s="227">
        <v>5000000</v>
      </c>
      <c r="G64" s="227" t="s">
        <v>151</v>
      </c>
      <c r="H64" s="228" t="s">
        <v>1391</v>
      </c>
      <c r="I64" s="226" t="s">
        <v>889</v>
      </c>
      <c r="J64" s="225" t="s">
        <v>1343</v>
      </c>
    </row>
    <row r="65" spans="1:10" x14ac:dyDescent="0.3">
      <c r="A65" s="221"/>
      <c r="B65" s="225" t="s">
        <v>1434</v>
      </c>
      <c r="C65" s="225"/>
      <c r="D65" s="226">
        <v>40963</v>
      </c>
      <c r="E65" s="226">
        <v>46442</v>
      </c>
      <c r="F65" s="227">
        <v>500000</v>
      </c>
      <c r="G65" s="227" t="s">
        <v>151</v>
      </c>
      <c r="H65" s="228" t="s">
        <v>1391</v>
      </c>
      <c r="I65" s="226" t="s">
        <v>889</v>
      </c>
      <c r="J65" s="225" t="s">
        <v>1343</v>
      </c>
    </row>
    <row r="66" spans="1:10" x14ac:dyDescent="0.3">
      <c r="A66" s="221"/>
      <c r="B66" s="225" t="s">
        <v>1435</v>
      </c>
      <c r="C66" s="225"/>
      <c r="D66" s="226">
        <v>40952</v>
      </c>
      <c r="E66" s="226">
        <v>47527</v>
      </c>
      <c r="F66" s="227">
        <v>5000000</v>
      </c>
      <c r="G66" s="227" t="s">
        <v>151</v>
      </c>
      <c r="H66" s="228" t="s">
        <v>1391</v>
      </c>
      <c r="I66" s="226" t="s">
        <v>889</v>
      </c>
      <c r="J66" s="225" t="s">
        <v>1343</v>
      </c>
    </row>
    <row r="67" spans="1:10" x14ac:dyDescent="0.3">
      <c r="A67" s="221"/>
      <c r="B67" s="225" t="s">
        <v>1436</v>
      </c>
      <c r="C67" s="225"/>
      <c r="D67" s="226">
        <v>40918</v>
      </c>
      <c r="E67" s="226">
        <v>46275</v>
      </c>
      <c r="F67" s="227">
        <v>10000000</v>
      </c>
      <c r="G67" s="227" t="s">
        <v>151</v>
      </c>
      <c r="H67" s="228" t="s">
        <v>1391</v>
      </c>
      <c r="I67" s="226" t="s">
        <v>889</v>
      </c>
      <c r="J67" s="225" t="s">
        <v>1343</v>
      </c>
    </row>
    <row r="68" spans="1:10" x14ac:dyDescent="0.3">
      <c r="A68" s="221"/>
      <c r="B68" s="225" t="s">
        <v>1437</v>
      </c>
      <c r="C68" s="225"/>
      <c r="D68" s="226">
        <v>40795</v>
      </c>
      <c r="E68" s="226">
        <v>46274</v>
      </c>
      <c r="F68" s="227">
        <v>100000000</v>
      </c>
      <c r="G68" s="227" t="s">
        <v>819</v>
      </c>
      <c r="H68" s="228" t="s">
        <v>1391</v>
      </c>
      <c r="I68" s="226" t="s">
        <v>889</v>
      </c>
      <c r="J68" s="225" t="s">
        <v>1343</v>
      </c>
    </row>
    <row r="69" spans="1:10" x14ac:dyDescent="0.3">
      <c r="A69" s="221"/>
      <c r="B69" s="225" t="s">
        <v>1438</v>
      </c>
      <c r="C69" s="225"/>
      <c r="D69" s="226">
        <v>40731</v>
      </c>
      <c r="E69" s="226">
        <v>45114</v>
      </c>
      <c r="F69" s="227">
        <v>20000000</v>
      </c>
      <c r="G69" s="227" t="s">
        <v>151</v>
      </c>
      <c r="H69" s="228" t="s">
        <v>1391</v>
      </c>
      <c r="I69" s="226" t="s">
        <v>889</v>
      </c>
      <c r="J69" s="225" t="s">
        <v>1343</v>
      </c>
    </row>
    <row r="70" spans="1:10" x14ac:dyDescent="0.3">
      <c r="A70" s="221"/>
      <c r="B70" s="225" t="s">
        <v>1440</v>
      </c>
      <c r="C70" s="225"/>
      <c r="D70" s="226">
        <v>40651</v>
      </c>
      <c r="E70" s="226">
        <v>47956</v>
      </c>
      <c r="F70" s="227">
        <v>25000000</v>
      </c>
      <c r="G70" s="227" t="s">
        <v>151</v>
      </c>
      <c r="H70" s="228" t="s">
        <v>1391</v>
      </c>
      <c r="I70" s="226" t="s">
        <v>889</v>
      </c>
      <c r="J70" s="225" t="s">
        <v>1343</v>
      </c>
    </row>
    <row r="71" spans="1:10" x14ac:dyDescent="0.3">
      <c r="A71" s="221"/>
      <c r="B71" s="225" t="s">
        <v>1441</v>
      </c>
      <c r="C71" s="225"/>
      <c r="D71" s="226">
        <v>40651</v>
      </c>
      <c r="E71" s="226">
        <v>47226</v>
      </c>
      <c r="F71" s="227">
        <v>5000000</v>
      </c>
      <c r="G71" s="227" t="s">
        <v>151</v>
      </c>
      <c r="H71" s="228" t="s">
        <v>1391</v>
      </c>
      <c r="I71" s="226" t="s">
        <v>889</v>
      </c>
      <c r="J71" s="225" t="s">
        <v>1343</v>
      </c>
    </row>
    <row r="72" spans="1:10" x14ac:dyDescent="0.3">
      <c r="A72" s="221"/>
      <c r="B72" s="225" t="s">
        <v>1439</v>
      </c>
      <c r="C72" s="225"/>
      <c r="D72" s="226">
        <v>40651</v>
      </c>
      <c r="E72" s="226">
        <v>47226</v>
      </c>
      <c r="F72" s="227">
        <v>5000000</v>
      </c>
      <c r="G72" s="227" t="s">
        <v>151</v>
      </c>
      <c r="H72" s="228" t="s">
        <v>1391</v>
      </c>
      <c r="I72" s="226" t="s">
        <v>889</v>
      </c>
      <c r="J72" s="225" t="s">
        <v>1343</v>
      </c>
    </row>
    <row r="73" spans="1:10" x14ac:dyDescent="0.3">
      <c r="A73" s="221"/>
      <c r="B73" s="225" t="s">
        <v>1442</v>
      </c>
      <c r="C73" s="225"/>
      <c r="D73" s="226">
        <v>40651</v>
      </c>
      <c r="E73" s="226">
        <v>47226</v>
      </c>
      <c r="F73" s="227">
        <v>500000</v>
      </c>
      <c r="G73" s="227" t="s">
        <v>151</v>
      </c>
      <c r="H73" s="228" t="s">
        <v>1391</v>
      </c>
      <c r="I73" s="226" t="s">
        <v>889</v>
      </c>
      <c r="J73" s="225" t="s">
        <v>1343</v>
      </c>
    </row>
    <row r="74" spans="1:10" x14ac:dyDescent="0.3">
      <c r="A74" s="221"/>
      <c r="B74" s="225" t="s">
        <v>1443</v>
      </c>
      <c r="C74" s="225"/>
      <c r="D74" s="226">
        <v>40646</v>
      </c>
      <c r="E74" s="226">
        <v>46125</v>
      </c>
      <c r="F74" s="227">
        <v>10000000</v>
      </c>
      <c r="G74" s="227" t="s">
        <v>151</v>
      </c>
      <c r="H74" s="228" t="s">
        <v>1391</v>
      </c>
      <c r="I74" s="226" t="s">
        <v>889</v>
      </c>
      <c r="J74" s="225" t="s">
        <v>1343</v>
      </c>
    </row>
    <row r="75" spans="1:10" x14ac:dyDescent="0.3">
      <c r="A75" s="221"/>
      <c r="B75" s="225" t="s">
        <v>1444</v>
      </c>
      <c r="C75" s="225"/>
      <c r="D75" s="226">
        <v>40646</v>
      </c>
      <c r="E75" s="226">
        <v>46125</v>
      </c>
      <c r="F75" s="227">
        <v>5000000</v>
      </c>
      <c r="G75" s="227" t="s">
        <v>151</v>
      </c>
      <c r="H75" s="228" t="s">
        <v>1391</v>
      </c>
      <c r="I75" s="226" t="s">
        <v>889</v>
      </c>
      <c r="J75" s="225" t="s">
        <v>1343</v>
      </c>
    </row>
    <row r="76" spans="1:10" x14ac:dyDescent="0.3">
      <c r="A76" s="221"/>
      <c r="B76" s="225" t="s">
        <v>1445</v>
      </c>
      <c r="C76" s="225"/>
      <c r="D76" s="226">
        <v>40644</v>
      </c>
      <c r="E76" s="226">
        <v>47948</v>
      </c>
      <c r="F76" s="227">
        <v>45000000</v>
      </c>
      <c r="G76" s="227" t="s">
        <v>151</v>
      </c>
      <c r="H76" s="228" t="s">
        <v>1391</v>
      </c>
      <c r="I76" s="226" t="s">
        <v>889</v>
      </c>
      <c r="J76" s="225" t="s">
        <v>1343</v>
      </c>
    </row>
    <row r="77" spans="1:10" x14ac:dyDescent="0.3">
      <c r="A77" s="221"/>
      <c r="B77" s="225" t="s">
        <v>1446</v>
      </c>
      <c r="C77" s="225"/>
      <c r="D77" s="226">
        <v>40616</v>
      </c>
      <c r="E77" s="226">
        <v>46653</v>
      </c>
      <c r="F77" s="227">
        <v>10000000</v>
      </c>
      <c r="G77" s="227" t="s">
        <v>151</v>
      </c>
      <c r="H77" s="228" t="s">
        <v>1391</v>
      </c>
      <c r="I77" s="226" t="s">
        <v>889</v>
      </c>
      <c r="J77" s="225" t="s">
        <v>1343</v>
      </c>
    </row>
    <row r="78" spans="1:10" x14ac:dyDescent="0.3">
      <c r="A78" s="221"/>
      <c r="B78" s="225" t="s">
        <v>1447</v>
      </c>
      <c r="C78" s="225"/>
      <c r="D78" s="226">
        <v>40596</v>
      </c>
      <c r="E78" s="226">
        <v>46440</v>
      </c>
      <c r="F78" s="227">
        <v>5000000</v>
      </c>
      <c r="G78" s="227" t="s">
        <v>151</v>
      </c>
      <c r="H78" s="228" t="s">
        <v>1391</v>
      </c>
      <c r="I78" s="226" t="s">
        <v>889</v>
      </c>
      <c r="J78" s="225" t="s">
        <v>1343</v>
      </c>
    </row>
    <row r="79" spans="1:10" x14ac:dyDescent="0.3">
      <c r="A79" s="221"/>
      <c r="B79" s="225" t="s">
        <v>1448</v>
      </c>
      <c r="C79" s="225"/>
      <c r="D79" s="226">
        <v>40591</v>
      </c>
      <c r="E79" s="226">
        <v>45705</v>
      </c>
      <c r="F79" s="227">
        <v>5000000</v>
      </c>
      <c r="G79" s="227" t="s">
        <v>151</v>
      </c>
      <c r="H79" s="228" t="s">
        <v>1391</v>
      </c>
      <c r="I79" s="226" t="s">
        <v>889</v>
      </c>
      <c r="J79" s="225" t="s">
        <v>1343</v>
      </c>
    </row>
    <row r="80" spans="1:10" x14ac:dyDescent="0.3">
      <c r="A80" s="221"/>
      <c r="B80" s="225" t="s">
        <v>1449</v>
      </c>
      <c r="C80" s="225"/>
      <c r="D80" s="226">
        <v>40583</v>
      </c>
      <c r="E80" s="226">
        <v>48253</v>
      </c>
      <c r="F80" s="227">
        <v>10000000</v>
      </c>
      <c r="G80" s="227" t="s">
        <v>151</v>
      </c>
      <c r="H80" s="228" t="s">
        <v>1391</v>
      </c>
      <c r="I80" s="226" t="s">
        <v>889</v>
      </c>
      <c r="J80" s="225" t="s">
        <v>1343</v>
      </c>
    </row>
    <row r="81" spans="1:10" x14ac:dyDescent="0.3">
      <c r="A81" s="221"/>
      <c r="B81" s="225" t="s">
        <v>1450</v>
      </c>
      <c r="C81" s="225"/>
      <c r="D81" s="226">
        <v>40578</v>
      </c>
      <c r="E81" s="226">
        <v>46835</v>
      </c>
      <c r="F81" s="227">
        <v>10000000</v>
      </c>
      <c r="G81" s="227" t="s">
        <v>151</v>
      </c>
      <c r="H81" s="228" t="s">
        <v>1391</v>
      </c>
      <c r="I81" s="226" t="s">
        <v>889</v>
      </c>
      <c r="J81" s="225" t="s">
        <v>1343</v>
      </c>
    </row>
    <row r="82" spans="1:10" x14ac:dyDescent="0.3">
      <c r="A82" s="221"/>
      <c r="B82" s="225" t="s">
        <v>1451</v>
      </c>
      <c r="C82" s="225"/>
      <c r="D82" s="226">
        <v>40563</v>
      </c>
      <c r="E82" s="226">
        <v>46042</v>
      </c>
      <c r="F82" s="227">
        <v>9099925</v>
      </c>
      <c r="G82" s="227" t="s">
        <v>151</v>
      </c>
      <c r="H82" s="228" t="s">
        <v>1391</v>
      </c>
      <c r="I82" s="226" t="s">
        <v>889</v>
      </c>
      <c r="J82" s="225" t="s">
        <v>1343</v>
      </c>
    </row>
    <row r="83" spans="1:10" x14ac:dyDescent="0.3">
      <c r="A83" s="221"/>
      <c r="B83" s="225" t="s">
        <v>1452</v>
      </c>
      <c r="C83" s="225"/>
      <c r="D83" s="226">
        <v>40555</v>
      </c>
      <c r="E83" s="226">
        <v>46034</v>
      </c>
      <c r="F83" s="227">
        <v>5000000</v>
      </c>
      <c r="G83" s="227" t="s">
        <v>151</v>
      </c>
      <c r="H83" s="228" t="s">
        <v>1391</v>
      </c>
      <c r="I83" s="226" t="s">
        <v>889</v>
      </c>
      <c r="J83" s="225" t="s">
        <v>1343</v>
      </c>
    </row>
    <row r="84" spans="1:10" x14ac:dyDescent="0.3">
      <c r="A84" s="221"/>
      <c r="B84" s="225" t="s">
        <v>1453</v>
      </c>
      <c r="C84" s="225"/>
      <c r="D84" s="226">
        <v>40532</v>
      </c>
      <c r="E84" s="226">
        <v>48019</v>
      </c>
      <c r="F84" s="227">
        <v>10000000</v>
      </c>
      <c r="G84" s="227" t="s">
        <v>151</v>
      </c>
      <c r="H84" s="228" t="s">
        <v>1391</v>
      </c>
      <c r="I84" s="226" t="s">
        <v>889</v>
      </c>
      <c r="J84" s="225" t="s">
        <v>1343</v>
      </c>
    </row>
    <row r="85" spans="1:10" x14ac:dyDescent="0.3">
      <c r="A85" s="221"/>
      <c r="B85" s="225" t="s">
        <v>1454</v>
      </c>
      <c r="C85" s="225"/>
      <c r="D85" s="226">
        <v>40518</v>
      </c>
      <c r="E85" s="226">
        <v>47823</v>
      </c>
      <c r="F85" s="227">
        <v>6000000</v>
      </c>
      <c r="G85" s="227" t="s">
        <v>151</v>
      </c>
      <c r="H85" s="228" t="s">
        <v>1391</v>
      </c>
      <c r="I85" s="226" t="s">
        <v>889</v>
      </c>
      <c r="J85" s="225" t="s">
        <v>1343</v>
      </c>
    </row>
    <row r="86" spans="1:10" x14ac:dyDescent="0.3">
      <c r="A86" s="221"/>
      <c r="B86" s="225" t="s">
        <v>1455</v>
      </c>
      <c r="C86" s="225"/>
      <c r="D86" s="226">
        <v>40515</v>
      </c>
      <c r="E86" s="226">
        <v>46724</v>
      </c>
      <c r="F86" s="227">
        <v>5000000</v>
      </c>
      <c r="G86" s="227" t="s">
        <v>151</v>
      </c>
      <c r="H86" s="228" t="s">
        <v>1391</v>
      </c>
      <c r="I86" s="226" t="s">
        <v>889</v>
      </c>
      <c r="J86" s="225" t="s">
        <v>1343</v>
      </c>
    </row>
    <row r="87" spans="1:10" x14ac:dyDescent="0.3">
      <c r="A87" s="221"/>
      <c r="B87" s="225" t="s">
        <v>1456</v>
      </c>
      <c r="C87" s="225"/>
      <c r="D87" s="226">
        <v>40491</v>
      </c>
      <c r="E87" s="226">
        <v>46700</v>
      </c>
      <c r="F87" s="227">
        <v>5000000</v>
      </c>
      <c r="G87" s="227" t="s">
        <v>151</v>
      </c>
      <c r="H87" s="228" t="s">
        <v>1391</v>
      </c>
      <c r="I87" s="226" t="s">
        <v>889</v>
      </c>
      <c r="J87" s="225" t="s">
        <v>1343</v>
      </c>
    </row>
    <row r="88" spans="1:10" x14ac:dyDescent="0.3">
      <c r="A88" s="221"/>
      <c r="B88" s="225" t="s">
        <v>1457</v>
      </c>
      <c r="C88" s="225"/>
      <c r="D88" s="226">
        <v>40465</v>
      </c>
      <c r="E88" s="226">
        <v>47770</v>
      </c>
      <c r="F88" s="227">
        <v>100000000</v>
      </c>
      <c r="G88" s="227" t="s">
        <v>819</v>
      </c>
      <c r="H88" s="228" t="s">
        <v>1391</v>
      </c>
      <c r="I88" s="226" t="s">
        <v>889</v>
      </c>
      <c r="J88" s="225" t="s">
        <v>1343</v>
      </c>
    </row>
    <row r="89" spans="1:10" x14ac:dyDescent="0.3">
      <c r="A89" s="221"/>
      <c r="B89" s="225" t="s">
        <v>1458</v>
      </c>
      <c r="C89" s="225"/>
      <c r="D89" s="226">
        <v>40422</v>
      </c>
      <c r="E89" s="226">
        <v>45170</v>
      </c>
      <c r="F89" s="227">
        <v>10000000</v>
      </c>
      <c r="G89" s="227" t="s">
        <v>151</v>
      </c>
      <c r="H89" s="228" t="s">
        <v>1391</v>
      </c>
      <c r="I89" s="226" t="s">
        <v>889</v>
      </c>
      <c r="J89" s="225" t="s">
        <v>1343</v>
      </c>
    </row>
    <row r="90" spans="1:10" x14ac:dyDescent="0.3">
      <c r="A90" s="221"/>
      <c r="B90" s="225" t="s">
        <v>1459</v>
      </c>
      <c r="C90" s="225"/>
      <c r="D90" s="226">
        <v>40378</v>
      </c>
      <c r="E90" s="226">
        <v>47683</v>
      </c>
      <c r="F90" s="227">
        <v>14816682.130000001</v>
      </c>
      <c r="G90" s="227" t="s">
        <v>151</v>
      </c>
      <c r="H90" s="228" t="s">
        <v>1392</v>
      </c>
      <c r="I90" s="226" t="s">
        <v>889</v>
      </c>
      <c r="J90" s="225" t="s">
        <v>1343</v>
      </c>
    </row>
    <row r="91" spans="1:10" x14ac:dyDescent="0.3">
      <c r="A91" s="221"/>
      <c r="B91" s="225" t="s">
        <v>1460</v>
      </c>
      <c r="C91" s="225"/>
      <c r="D91" s="226">
        <v>40336</v>
      </c>
      <c r="E91" s="226">
        <v>47641</v>
      </c>
      <c r="F91" s="227">
        <v>10000000</v>
      </c>
      <c r="G91" s="227" t="s">
        <v>151</v>
      </c>
      <c r="H91" s="228" t="s">
        <v>1391</v>
      </c>
      <c r="I91" s="226" t="s">
        <v>889</v>
      </c>
      <c r="J91" s="225" t="s">
        <v>1343</v>
      </c>
    </row>
    <row r="92" spans="1:10" x14ac:dyDescent="0.3">
      <c r="A92" s="221"/>
      <c r="B92" s="225" t="s">
        <v>1461</v>
      </c>
      <c r="C92" s="225"/>
      <c r="D92" s="226">
        <v>39890</v>
      </c>
      <c r="E92" s="226">
        <v>45369</v>
      </c>
      <c r="F92" s="227">
        <v>15000000</v>
      </c>
      <c r="G92" s="227" t="s">
        <v>151</v>
      </c>
      <c r="H92" s="228" t="s">
        <v>1391</v>
      </c>
      <c r="I92" s="226" t="s">
        <v>889</v>
      </c>
      <c r="J92" s="225" t="s">
        <v>1343</v>
      </c>
    </row>
    <row r="93" spans="1:10" x14ac:dyDescent="0.3">
      <c r="A93" s="221"/>
      <c r="B93" s="225" t="s">
        <v>1462</v>
      </c>
      <c r="C93" s="225"/>
      <c r="D93" s="226">
        <v>39561</v>
      </c>
      <c r="E93" s="226">
        <v>46500</v>
      </c>
      <c r="F93" s="227">
        <v>23000000</v>
      </c>
      <c r="G93" s="227" t="s">
        <v>151</v>
      </c>
      <c r="H93" s="228" t="s">
        <v>1391</v>
      </c>
      <c r="I93" s="226" t="s">
        <v>889</v>
      </c>
      <c r="J93" s="225" t="s">
        <v>1343</v>
      </c>
    </row>
    <row r="94" spans="1:10" x14ac:dyDescent="0.3">
      <c r="A94" s="221"/>
      <c r="B94" s="225" t="s">
        <v>1463</v>
      </c>
      <c r="C94" s="225"/>
      <c r="D94" s="226">
        <v>39513</v>
      </c>
      <c r="E94" s="226">
        <v>46818</v>
      </c>
      <c r="F94" s="227">
        <v>23000000</v>
      </c>
      <c r="G94" s="227" t="s">
        <v>151</v>
      </c>
      <c r="H94" s="228" t="s">
        <v>1391</v>
      </c>
      <c r="I94" s="226" t="s">
        <v>889</v>
      </c>
      <c r="J94" s="225" t="s">
        <v>1343</v>
      </c>
    </row>
    <row r="95" spans="1:10" x14ac:dyDescent="0.3">
      <c r="A95" s="221"/>
      <c r="B95" s="225" t="s">
        <v>889</v>
      </c>
      <c r="C95" s="225"/>
      <c r="D95" s="226" t="s">
        <v>889</v>
      </c>
      <c r="E95" s="226" t="s">
        <v>889</v>
      </c>
      <c r="F95" s="227" t="s">
        <v>889</v>
      </c>
      <c r="G95" s="227" t="s">
        <v>889</v>
      </c>
      <c r="H95" s="228" t="s">
        <v>889</v>
      </c>
      <c r="I95" s="226" t="s">
        <v>889</v>
      </c>
      <c r="J95" s="225" t="s">
        <v>889</v>
      </c>
    </row>
    <row r="96" spans="1:10" x14ac:dyDescent="0.3">
      <c r="A96" s="221"/>
      <c r="B96" s="225" t="s">
        <v>889</v>
      </c>
      <c r="C96" s="225"/>
      <c r="D96" s="226" t="s">
        <v>889</v>
      </c>
      <c r="E96" s="226" t="s">
        <v>889</v>
      </c>
      <c r="F96" s="227" t="s">
        <v>889</v>
      </c>
      <c r="G96" s="227" t="s">
        <v>889</v>
      </c>
      <c r="H96" s="228" t="s">
        <v>889</v>
      </c>
      <c r="I96" s="226" t="s">
        <v>889</v>
      </c>
      <c r="J96" s="225" t="s">
        <v>889</v>
      </c>
    </row>
    <row r="97" spans="1:10" x14ac:dyDescent="0.3">
      <c r="A97" s="221"/>
      <c r="B97" s="225" t="s">
        <v>889</v>
      </c>
      <c r="C97" s="225"/>
      <c r="D97" s="226" t="s">
        <v>889</v>
      </c>
      <c r="E97" s="226" t="s">
        <v>889</v>
      </c>
      <c r="F97" s="227" t="s">
        <v>889</v>
      </c>
      <c r="G97" s="227" t="s">
        <v>889</v>
      </c>
      <c r="H97" s="228" t="s">
        <v>889</v>
      </c>
      <c r="I97" s="226" t="s">
        <v>889</v>
      </c>
      <c r="J97" s="225" t="s">
        <v>889</v>
      </c>
    </row>
    <row r="98" spans="1:10" x14ac:dyDescent="0.3">
      <c r="A98" s="221"/>
      <c r="B98" s="225" t="s">
        <v>889</v>
      </c>
      <c r="C98" s="225"/>
      <c r="D98" s="226" t="s">
        <v>889</v>
      </c>
      <c r="E98" s="226" t="s">
        <v>889</v>
      </c>
      <c r="F98" s="227" t="s">
        <v>889</v>
      </c>
      <c r="G98" s="227" t="s">
        <v>889</v>
      </c>
      <c r="H98" s="228" t="s">
        <v>889</v>
      </c>
      <c r="I98" s="226" t="s">
        <v>889</v>
      </c>
      <c r="J98" s="225" t="s">
        <v>889</v>
      </c>
    </row>
    <row r="99" spans="1:10" x14ac:dyDescent="0.3">
      <c r="A99" s="221"/>
      <c r="B99" s="225" t="s">
        <v>889</v>
      </c>
      <c r="C99" s="225"/>
      <c r="D99" s="226" t="s">
        <v>889</v>
      </c>
      <c r="E99" s="226" t="s">
        <v>889</v>
      </c>
      <c r="F99" s="227" t="s">
        <v>889</v>
      </c>
      <c r="G99" s="227" t="s">
        <v>889</v>
      </c>
      <c r="H99" s="228" t="s">
        <v>889</v>
      </c>
      <c r="I99" s="226" t="s">
        <v>889</v>
      </c>
      <c r="J99" s="225" t="s">
        <v>889</v>
      </c>
    </row>
    <row r="100" spans="1:10" x14ac:dyDescent="0.3">
      <c r="A100" s="221"/>
      <c r="B100" s="225" t="s">
        <v>889</v>
      </c>
      <c r="C100" s="225"/>
      <c r="D100" s="226" t="s">
        <v>889</v>
      </c>
      <c r="E100" s="226" t="s">
        <v>889</v>
      </c>
      <c r="F100" s="227" t="s">
        <v>889</v>
      </c>
      <c r="G100" s="227" t="s">
        <v>889</v>
      </c>
      <c r="H100" s="228" t="s">
        <v>889</v>
      </c>
      <c r="I100" s="226" t="s">
        <v>889</v>
      </c>
      <c r="J100" s="225" t="s">
        <v>889</v>
      </c>
    </row>
    <row r="101" spans="1:10" x14ac:dyDescent="0.3">
      <c r="A101" s="221"/>
      <c r="B101" s="225" t="s">
        <v>889</v>
      </c>
      <c r="C101" s="225"/>
      <c r="D101" s="226" t="s">
        <v>889</v>
      </c>
      <c r="E101" s="226" t="s">
        <v>889</v>
      </c>
      <c r="F101" s="227" t="s">
        <v>889</v>
      </c>
      <c r="G101" s="227" t="s">
        <v>889</v>
      </c>
      <c r="H101" s="228" t="s">
        <v>889</v>
      </c>
      <c r="I101" s="226" t="s">
        <v>889</v>
      </c>
      <c r="J101" s="225" t="s">
        <v>889</v>
      </c>
    </row>
    <row r="102" spans="1:10" x14ac:dyDescent="0.3">
      <c r="A102" s="221"/>
      <c r="B102" s="225" t="s">
        <v>889</v>
      </c>
      <c r="C102" s="225"/>
      <c r="D102" s="226" t="s">
        <v>889</v>
      </c>
      <c r="E102" s="226" t="s">
        <v>889</v>
      </c>
      <c r="F102" s="227" t="s">
        <v>889</v>
      </c>
      <c r="G102" s="227" t="s">
        <v>889</v>
      </c>
      <c r="H102" s="228" t="s">
        <v>889</v>
      </c>
      <c r="I102" s="226" t="s">
        <v>889</v>
      </c>
      <c r="J102" s="225" t="s">
        <v>889</v>
      </c>
    </row>
    <row r="103" spans="1:10" x14ac:dyDescent="0.3">
      <c r="A103" s="221"/>
      <c r="B103" s="225" t="s">
        <v>889</v>
      </c>
      <c r="C103" s="225"/>
      <c r="D103" s="226" t="s">
        <v>889</v>
      </c>
      <c r="E103" s="226" t="s">
        <v>889</v>
      </c>
      <c r="F103" s="227" t="s">
        <v>889</v>
      </c>
      <c r="G103" s="227" t="s">
        <v>889</v>
      </c>
      <c r="H103" s="228" t="s">
        <v>889</v>
      </c>
      <c r="I103" s="226" t="s">
        <v>889</v>
      </c>
      <c r="J103" s="225" t="s">
        <v>889</v>
      </c>
    </row>
    <row r="104" spans="1:10" x14ac:dyDescent="0.3">
      <c r="A104" s="221"/>
      <c r="B104" s="225" t="s">
        <v>889</v>
      </c>
      <c r="C104" s="225"/>
      <c r="D104" s="226" t="s">
        <v>889</v>
      </c>
      <c r="E104" s="226" t="s">
        <v>889</v>
      </c>
      <c r="F104" s="227" t="s">
        <v>889</v>
      </c>
      <c r="G104" s="227" t="s">
        <v>889</v>
      </c>
      <c r="H104" s="228" t="s">
        <v>889</v>
      </c>
      <c r="I104" s="226" t="s">
        <v>889</v>
      </c>
      <c r="J104" s="225" t="s">
        <v>889</v>
      </c>
    </row>
    <row r="105" spans="1:10" x14ac:dyDescent="0.3">
      <c r="A105" s="221"/>
      <c r="B105" s="225" t="s">
        <v>889</v>
      </c>
      <c r="C105" s="225"/>
      <c r="D105" s="226" t="s">
        <v>889</v>
      </c>
      <c r="E105" s="226" t="s">
        <v>889</v>
      </c>
      <c r="F105" s="227" t="s">
        <v>889</v>
      </c>
      <c r="G105" s="227" t="s">
        <v>889</v>
      </c>
      <c r="H105" s="228" t="s">
        <v>889</v>
      </c>
      <c r="I105" s="226" t="s">
        <v>889</v>
      </c>
      <c r="J105" s="225" t="s">
        <v>889</v>
      </c>
    </row>
    <row r="106" spans="1:10" x14ac:dyDescent="0.3">
      <c r="A106" s="221"/>
      <c r="B106" s="225" t="s">
        <v>889</v>
      </c>
      <c r="C106" s="225"/>
      <c r="D106" s="226" t="s">
        <v>889</v>
      </c>
      <c r="E106" s="226" t="s">
        <v>889</v>
      </c>
      <c r="F106" s="227" t="s">
        <v>889</v>
      </c>
      <c r="G106" s="227" t="s">
        <v>889</v>
      </c>
      <c r="H106" s="228" t="s">
        <v>889</v>
      </c>
      <c r="I106" s="226" t="s">
        <v>889</v>
      </c>
      <c r="J106" s="225" t="s">
        <v>889</v>
      </c>
    </row>
    <row r="107" spans="1:10" x14ac:dyDescent="0.3">
      <c r="A107" s="221"/>
      <c r="B107" s="225" t="s">
        <v>889</v>
      </c>
      <c r="C107" s="225"/>
      <c r="D107" s="226" t="s">
        <v>889</v>
      </c>
      <c r="E107" s="226" t="s">
        <v>889</v>
      </c>
      <c r="F107" s="227" t="s">
        <v>889</v>
      </c>
      <c r="G107" s="227" t="s">
        <v>889</v>
      </c>
      <c r="H107" s="228" t="s">
        <v>889</v>
      </c>
      <c r="I107" s="226" t="s">
        <v>889</v>
      </c>
      <c r="J107" s="225" t="s">
        <v>889</v>
      </c>
    </row>
    <row r="108" spans="1:10" x14ac:dyDescent="0.3">
      <c r="A108" s="221"/>
      <c r="B108" s="225" t="s">
        <v>889</v>
      </c>
      <c r="C108" s="225"/>
      <c r="D108" s="226" t="s">
        <v>889</v>
      </c>
      <c r="E108" s="226" t="s">
        <v>889</v>
      </c>
      <c r="F108" s="227" t="s">
        <v>889</v>
      </c>
      <c r="G108" s="227" t="s">
        <v>889</v>
      </c>
      <c r="H108" s="228" t="s">
        <v>889</v>
      </c>
      <c r="I108" s="226" t="s">
        <v>889</v>
      </c>
      <c r="J108" s="225" t="s">
        <v>889</v>
      </c>
    </row>
    <row r="109" spans="1:10" s="221" customFormat="1" x14ac:dyDescent="0.3">
      <c r="B109" s="225" t="s">
        <v>889</v>
      </c>
      <c r="C109" s="225"/>
      <c r="D109" s="226" t="s">
        <v>889</v>
      </c>
      <c r="E109" s="226" t="s">
        <v>889</v>
      </c>
      <c r="F109" s="227" t="s">
        <v>889</v>
      </c>
      <c r="G109" s="227" t="s">
        <v>889</v>
      </c>
      <c r="H109" s="228" t="s">
        <v>889</v>
      </c>
      <c r="I109" s="226" t="s">
        <v>889</v>
      </c>
      <c r="J109" s="225" t="s">
        <v>889</v>
      </c>
    </row>
    <row r="110" spans="1:10" s="221" customFormat="1" x14ac:dyDescent="0.3">
      <c r="B110" s="225" t="s">
        <v>889</v>
      </c>
      <c r="C110" s="225"/>
      <c r="D110" s="226" t="s">
        <v>889</v>
      </c>
      <c r="E110" s="226" t="s">
        <v>889</v>
      </c>
      <c r="F110" s="227" t="s">
        <v>889</v>
      </c>
      <c r="G110" s="227" t="s">
        <v>889</v>
      </c>
      <c r="H110" s="228" t="s">
        <v>889</v>
      </c>
      <c r="I110" s="226" t="s">
        <v>889</v>
      </c>
      <c r="J110" s="225" t="s">
        <v>889</v>
      </c>
    </row>
    <row r="111" spans="1:10" s="221" customFormat="1" x14ac:dyDescent="0.3">
      <c r="B111" s="225" t="s">
        <v>889</v>
      </c>
      <c r="C111" s="225"/>
      <c r="D111" s="226" t="s">
        <v>889</v>
      </c>
      <c r="E111" s="226" t="s">
        <v>889</v>
      </c>
      <c r="F111" s="227" t="s">
        <v>889</v>
      </c>
      <c r="G111" s="227" t="s">
        <v>889</v>
      </c>
      <c r="H111" s="228" t="s">
        <v>889</v>
      </c>
      <c r="I111" s="226" t="s">
        <v>889</v>
      </c>
      <c r="J111" s="225" t="s">
        <v>889</v>
      </c>
    </row>
    <row r="112" spans="1:10" s="221" customFormat="1" x14ac:dyDescent="0.3">
      <c r="B112" s="225" t="s">
        <v>889</v>
      </c>
      <c r="C112" s="225"/>
      <c r="D112" s="226" t="s">
        <v>889</v>
      </c>
      <c r="E112" s="226" t="s">
        <v>889</v>
      </c>
      <c r="F112" s="227" t="s">
        <v>889</v>
      </c>
      <c r="G112" s="227" t="s">
        <v>889</v>
      </c>
      <c r="H112" s="228" t="s">
        <v>889</v>
      </c>
      <c r="I112" s="226" t="s">
        <v>889</v>
      </c>
      <c r="J112" s="225" t="s">
        <v>889</v>
      </c>
    </row>
    <row r="113" spans="2:10" s="221" customFormat="1" x14ac:dyDescent="0.3">
      <c r="B113" s="225" t="s">
        <v>889</v>
      </c>
      <c r="C113" s="225"/>
      <c r="D113" s="226" t="s">
        <v>889</v>
      </c>
      <c r="E113" s="226" t="s">
        <v>889</v>
      </c>
      <c r="F113" s="227" t="s">
        <v>889</v>
      </c>
      <c r="G113" s="227" t="s">
        <v>889</v>
      </c>
      <c r="H113" s="228" t="s">
        <v>889</v>
      </c>
      <c r="I113" s="226" t="s">
        <v>889</v>
      </c>
      <c r="J113" s="225" t="s">
        <v>889</v>
      </c>
    </row>
    <row r="114" spans="2:10" s="221" customFormat="1" x14ac:dyDescent="0.3">
      <c r="B114" s="225" t="s">
        <v>889</v>
      </c>
      <c r="C114" s="225"/>
      <c r="D114" s="226" t="s">
        <v>889</v>
      </c>
      <c r="E114" s="226" t="s">
        <v>889</v>
      </c>
      <c r="F114" s="227" t="s">
        <v>889</v>
      </c>
      <c r="G114" s="227" t="s">
        <v>889</v>
      </c>
      <c r="H114" s="228" t="s">
        <v>889</v>
      </c>
      <c r="I114" s="226" t="s">
        <v>889</v>
      </c>
      <c r="J114" s="225" t="s">
        <v>889</v>
      </c>
    </row>
    <row r="115" spans="2:10" s="221" customFormat="1" x14ac:dyDescent="0.3">
      <c r="B115" s="241" t="s">
        <v>1464</v>
      </c>
      <c r="C115" s="242"/>
      <c r="D115" s="242"/>
      <c r="E115" s="242"/>
      <c r="F115" s="242"/>
      <c r="G115" s="242"/>
      <c r="H115" s="242"/>
      <c r="I115" s="242"/>
      <c r="J115" s="242"/>
    </row>
    <row r="116" spans="2:10" s="221" customFormat="1" ht="73.8" customHeight="1" x14ac:dyDescent="0.3">
      <c r="B116" s="243" t="s">
        <v>1465</v>
      </c>
      <c r="C116" s="243"/>
      <c r="D116" s="243"/>
      <c r="E116" s="243"/>
      <c r="F116" s="243"/>
      <c r="G116" s="243"/>
      <c r="H116" s="243"/>
      <c r="I116" s="243"/>
      <c r="J116" s="243"/>
    </row>
    <row r="117" spans="2:10" s="221" customFormat="1" ht="73.8" customHeight="1" x14ac:dyDescent="0.3">
      <c r="B117" s="243" t="s">
        <v>1466</v>
      </c>
      <c r="C117" s="243"/>
      <c r="D117" s="243"/>
      <c r="E117" s="243"/>
      <c r="F117" s="243"/>
      <c r="G117" s="243"/>
      <c r="H117" s="243"/>
      <c r="I117" s="243"/>
      <c r="J117" s="243"/>
    </row>
    <row r="118" spans="2:10" s="221" customFormat="1" ht="73.2" customHeight="1" x14ac:dyDescent="0.3">
      <c r="B118" s="243" t="s">
        <v>1467</v>
      </c>
      <c r="C118" s="243"/>
      <c r="D118" s="243"/>
      <c r="E118" s="243"/>
      <c r="F118" s="243"/>
      <c r="G118" s="243"/>
      <c r="H118" s="243"/>
      <c r="I118" s="243"/>
      <c r="J118" s="243"/>
    </row>
    <row r="119" spans="2:10" s="221" customFormat="1" x14ac:dyDescent="0.3"/>
    <row r="120" spans="2:10" s="221" customFormat="1" x14ac:dyDescent="0.3"/>
    <row r="121" spans="2:10" s="221" customFormat="1" x14ac:dyDescent="0.3"/>
    <row r="122" spans="2:10" s="221" customFormat="1" x14ac:dyDescent="0.3"/>
    <row r="123" spans="2:10" s="221" customFormat="1" x14ac:dyDescent="0.3"/>
    <row r="124" spans="2:10" s="221" customFormat="1" x14ac:dyDescent="0.3"/>
    <row r="125" spans="2:10" s="221" customFormat="1" x14ac:dyDescent="0.3"/>
    <row r="126" spans="2:10" s="221" customFormat="1" x14ac:dyDescent="0.3"/>
    <row r="127" spans="2:10" s="221" customFormat="1" x14ac:dyDescent="0.3"/>
    <row r="128" spans="2:10" s="221" customFormat="1" x14ac:dyDescent="0.3"/>
    <row r="129" s="221" customFormat="1" x14ac:dyDescent="0.3"/>
    <row r="130" s="221" customFormat="1" x14ac:dyDescent="0.3"/>
    <row r="131" s="221" customFormat="1" x14ac:dyDescent="0.3"/>
    <row r="132" s="221" customFormat="1" x14ac:dyDescent="0.3"/>
    <row r="133" s="221" customFormat="1" x14ac:dyDescent="0.3"/>
    <row r="134" s="221" customFormat="1" x14ac:dyDescent="0.3"/>
    <row r="135" s="221" customFormat="1" x14ac:dyDescent="0.3"/>
    <row r="136" s="221" customFormat="1" x14ac:dyDescent="0.3"/>
    <row r="137" s="221" customFormat="1" x14ac:dyDescent="0.3"/>
    <row r="138" s="221" customFormat="1" x14ac:dyDescent="0.3"/>
    <row r="139" s="221" customFormat="1" x14ac:dyDescent="0.3"/>
    <row r="140" s="221" customFormat="1" x14ac:dyDescent="0.3"/>
    <row r="141" s="221" customFormat="1" x14ac:dyDescent="0.3"/>
    <row r="142" s="221" customFormat="1" x14ac:dyDescent="0.3"/>
    <row r="143" s="221" customFormat="1" x14ac:dyDescent="0.3"/>
    <row r="144" s="221" customFormat="1" x14ac:dyDescent="0.3"/>
    <row r="145" s="221" customFormat="1" x14ac:dyDescent="0.3"/>
    <row r="146" s="221" customFormat="1" x14ac:dyDescent="0.3"/>
    <row r="147" s="221" customFormat="1" x14ac:dyDescent="0.3"/>
    <row r="148" s="221" customFormat="1" x14ac:dyDescent="0.3"/>
    <row r="149" s="221" customFormat="1" x14ac:dyDescent="0.3"/>
    <row r="150" s="221" customFormat="1" x14ac:dyDescent="0.3"/>
    <row r="151" s="221" customFormat="1" x14ac:dyDescent="0.3"/>
    <row r="152" s="221" customFormat="1" x14ac:dyDescent="0.3"/>
    <row r="153" s="221" customFormat="1" x14ac:dyDescent="0.3"/>
    <row r="154" s="221" customFormat="1" x14ac:dyDescent="0.3"/>
    <row r="155" s="221" customFormat="1" x14ac:dyDescent="0.3"/>
    <row r="156" s="221" customFormat="1" x14ac:dyDescent="0.3"/>
    <row r="157" s="221" customFormat="1" x14ac:dyDescent="0.3"/>
    <row r="158" s="221" customFormat="1" x14ac:dyDescent="0.3"/>
    <row r="159" s="221" customFormat="1" x14ac:dyDescent="0.3"/>
    <row r="160" s="221" customFormat="1" x14ac:dyDescent="0.3"/>
    <row r="161" s="221" customFormat="1" x14ac:dyDescent="0.3"/>
    <row r="162" s="221" customFormat="1" x14ac:dyDescent="0.3"/>
    <row r="163" s="221" customFormat="1" x14ac:dyDescent="0.3"/>
    <row r="164" s="221" customFormat="1" x14ac:dyDescent="0.3"/>
    <row r="165" s="221" customFormat="1" x14ac:dyDescent="0.3"/>
    <row r="166" s="221" customFormat="1" x14ac:dyDescent="0.3"/>
    <row r="167" s="221" customFormat="1" x14ac:dyDescent="0.3"/>
    <row r="168" s="221" customFormat="1" x14ac:dyDescent="0.3"/>
    <row r="169" s="221" customFormat="1" x14ac:dyDescent="0.3"/>
    <row r="170" s="221" customFormat="1" x14ac:dyDescent="0.3"/>
    <row r="171" s="221" customFormat="1" x14ac:dyDescent="0.3"/>
    <row r="172" s="221" customFormat="1" x14ac:dyDescent="0.3"/>
    <row r="173" s="221" customFormat="1" x14ac:dyDescent="0.3"/>
    <row r="174" s="221" customFormat="1" x14ac:dyDescent="0.3"/>
    <row r="175" s="221" customFormat="1" x14ac:dyDescent="0.3"/>
    <row r="176" s="221" customFormat="1" x14ac:dyDescent="0.3"/>
    <row r="177" s="221" customFormat="1" x14ac:dyDescent="0.3"/>
    <row r="178" s="221" customFormat="1" x14ac:dyDescent="0.3"/>
    <row r="179" s="221" customFormat="1" x14ac:dyDescent="0.3"/>
    <row r="180" s="221" customFormat="1" x14ac:dyDescent="0.3"/>
    <row r="181" s="221" customFormat="1" x14ac:dyDescent="0.3"/>
    <row r="182" s="221" customFormat="1" x14ac:dyDescent="0.3"/>
    <row r="183" s="221" customFormat="1" x14ac:dyDescent="0.3"/>
    <row r="184" s="221" customFormat="1" x14ac:dyDescent="0.3"/>
    <row r="185" s="221" customFormat="1" x14ac:dyDescent="0.3"/>
    <row r="186" s="221" customFormat="1" x14ac:dyDescent="0.3"/>
    <row r="187" s="221" customFormat="1" x14ac:dyDescent="0.3"/>
    <row r="188" s="221" customFormat="1" x14ac:dyDescent="0.3"/>
    <row r="189" s="221" customFormat="1" x14ac:dyDescent="0.3"/>
    <row r="190" s="221" customFormat="1" x14ac:dyDescent="0.3"/>
    <row r="191" s="221" customFormat="1" x14ac:dyDescent="0.3"/>
    <row r="192" s="221" customFormat="1" x14ac:dyDescent="0.3"/>
    <row r="193" s="221" customFormat="1" x14ac:dyDescent="0.3"/>
    <row r="194" s="221" customFormat="1" x14ac:dyDescent="0.3"/>
    <row r="195" s="221" customFormat="1" x14ac:dyDescent="0.3"/>
    <row r="196" s="221" customFormat="1" x14ac:dyDescent="0.3"/>
    <row r="197" s="221" customFormat="1" x14ac:dyDescent="0.3"/>
    <row r="198" s="221" customFormat="1" x14ac:dyDescent="0.3"/>
    <row r="199" s="221" customFormat="1" x14ac:dyDescent="0.3"/>
    <row r="200" s="221" customFormat="1" x14ac:dyDescent="0.3"/>
    <row r="201" s="221" customFormat="1" x14ac:dyDescent="0.3"/>
    <row r="202" s="221" customFormat="1" x14ac:dyDescent="0.3"/>
    <row r="203" s="221" customFormat="1" x14ac:dyDescent="0.3"/>
    <row r="204" s="221" customFormat="1" x14ac:dyDescent="0.3"/>
    <row r="205" s="221" customFormat="1" x14ac:dyDescent="0.3"/>
    <row r="206" s="221" customFormat="1" x14ac:dyDescent="0.3"/>
    <row r="207" s="221" customFormat="1" x14ac:dyDescent="0.3"/>
    <row r="208" s="221" customFormat="1" x14ac:dyDescent="0.3"/>
    <row r="209" s="221" customFormat="1" x14ac:dyDescent="0.3"/>
    <row r="210" s="221" customFormat="1" x14ac:dyDescent="0.3"/>
    <row r="211" s="221" customFormat="1" x14ac:dyDescent="0.3"/>
    <row r="212" s="221" customFormat="1" x14ac:dyDescent="0.3"/>
    <row r="213" s="221" customFormat="1" x14ac:dyDescent="0.3"/>
    <row r="214" s="221" customFormat="1" x14ac:dyDescent="0.3"/>
    <row r="215" s="221" customFormat="1" x14ac:dyDescent="0.3"/>
    <row r="216" s="221" customFormat="1" x14ac:dyDescent="0.3"/>
    <row r="217" s="221" customFormat="1" x14ac:dyDescent="0.3"/>
    <row r="218" s="221" customFormat="1" x14ac:dyDescent="0.3"/>
    <row r="219" s="221" customFormat="1" x14ac:dyDescent="0.3"/>
    <row r="220" s="221" customFormat="1" x14ac:dyDescent="0.3"/>
    <row r="221" s="221" customFormat="1" x14ac:dyDescent="0.3"/>
    <row r="222" s="221" customFormat="1" x14ac:dyDescent="0.3"/>
    <row r="223" s="221" customFormat="1" x14ac:dyDescent="0.3"/>
    <row r="224" s="221" customFormat="1" x14ac:dyDescent="0.3"/>
    <row r="225" s="221" customFormat="1" x14ac:dyDescent="0.3"/>
    <row r="226" s="221" customFormat="1" x14ac:dyDescent="0.3"/>
    <row r="227" s="221" customFormat="1" x14ac:dyDescent="0.3"/>
    <row r="228" s="221" customFormat="1" x14ac:dyDescent="0.3"/>
    <row r="229" s="221" customFormat="1" x14ac:dyDescent="0.3"/>
    <row r="230" s="221" customFormat="1" x14ac:dyDescent="0.3"/>
    <row r="231" s="221" customFormat="1" x14ac:dyDescent="0.3"/>
    <row r="232" s="221" customFormat="1" x14ac:dyDescent="0.3"/>
    <row r="233" s="221" customFormat="1" x14ac:dyDescent="0.3"/>
    <row r="234" s="221" customFormat="1" x14ac:dyDescent="0.3"/>
    <row r="235" s="221" customFormat="1" x14ac:dyDescent="0.3"/>
    <row r="236" s="221" customFormat="1" x14ac:dyDescent="0.3"/>
    <row r="237" s="221" customFormat="1" x14ac:dyDescent="0.3"/>
    <row r="238" s="221" customFormat="1" x14ac:dyDescent="0.3"/>
    <row r="239" s="221" customFormat="1" x14ac:dyDescent="0.3"/>
    <row r="240" s="221" customFormat="1" x14ac:dyDescent="0.3"/>
    <row r="241" s="221" customFormat="1" x14ac:dyDescent="0.3"/>
    <row r="242" s="221" customFormat="1" x14ac:dyDescent="0.3"/>
    <row r="243" s="221" customFormat="1" x14ac:dyDescent="0.3"/>
    <row r="244" s="221" customFormat="1" x14ac:dyDescent="0.3"/>
    <row r="245" s="221" customFormat="1" x14ac:dyDescent="0.3"/>
    <row r="246" s="221" customFormat="1" x14ac:dyDescent="0.3"/>
    <row r="247" s="221" customFormat="1" x14ac:dyDescent="0.3"/>
    <row r="248" s="221" customFormat="1" x14ac:dyDescent="0.3"/>
    <row r="249" s="221" customFormat="1" x14ac:dyDescent="0.3"/>
    <row r="250" s="221" customFormat="1" x14ac:dyDescent="0.3"/>
    <row r="251" s="221" customFormat="1" x14ac:dyDescent="0.3"/>
    <row r="252" s="221" customFormat="1" x14ac:dyDescent="0.3"/>
    <row r="253" s="221" customFormat="1" x14ac:dyDescent="0.3"/>
    <row r="254" s="221" customFormat="1" x14ac:dyDescent="0.3"/>
    <row r="255" s="221" customFormat="1" x14ac:dyDescent="0.3"/>
    <row r="256" s="221" customFormat="1" x14ac:dyDescent="0.3"/>
    <row r="257" s="221" customFormat="1" x14ac:dyDescent="0.3"/>
    <row r="258" s="221" customFormat="1" x14ac:dyDescent="0.3"/>
    <row r="259" s="221" customFormat="1" x14ac:dyDescent="0.3"/>
    <row r="260" s="221" customFormat="1" x14ac:dyDescent="0.3"/>
    <row r="261" s="221" customFormat="1" x14ac:dyDescent="0.3"/>
    <row r="262" s="221" customFormat="1" x14ac:dyDescent="0.3"/>
    <row r="263" s="221" customFormat="1" x14ac:dyDescent="0.3"/>
    <row r="264" s="221" customFormat="1" x14ac:dyDescent="0.3"/>
    <row r="265" s="221" customFormat="1" x14ac:dyDescent="0.3"/>
    <row r="266" s="221" customFormat="1" x14ac:dyDescent="0.3"/>
    <row r="267" s="221" customFormat="1" x14ac:dyDescent="0.3"/>
    <row r="268" s="221" customFormat="1" x14ac:dyDescent="0.3"/>
    <row r="269" s="221" customFormat="1" x14ac:dyDescent="0.3"/>
    <row r="270" s="221" customFormat="1" x14ac:dyDescent="0.3"/>
    <row r="271" s="221" customFormat="1" x14ac:dyDescent="0.3"/>
    <row r="272" s="221" customFormat="1" x14ac:dyDescent="0.3"/>
    <row r="273" s="221" customFormat="1" x14ac:dyDescent="0.3"/>
    <row r="274" s="221" customFormat="1" x14ac:dyDescent="0.3"/>
    <row r="275" s="221" customFormat="1" x14ac:dyDescent="0.3"/>
    <row r="276" s="221" customFormat="1" x14ac:dyDescent="0.3"/>
    <row r="277" s="221" customFormat="1" x14ac:dyDescent="0.3"/>
    <row r="278" s="221" customFormat="1" x14ac:dyDescent="0.3"/>
    <row r="279" s="221" customFormat="1" x14ac:dyDescent="0.3"/>
    <row r="280" s="221" customFormat="1" x14ac:dyDescent="0.3"/>
    <row r="281" s="221" customFormat="1" x14ac:dyDescent="0.3"/>
    <row r="282" s="221" customFormat="1" x14ac:dyDescent="0.3"/>
    <row r="283" s="221" customFormat="1" x14ac:dyDescent="0.3"/>
    <row r="284" s="221" customFormat="1" x14ac:dyDescent="0.3"/>
    <row r="285" s="221" customFormat="1" x14ac:dyDescent="0.3"/>
    <row r="286" s="221" customFormat="1" x14ac:dyDescent="0.3"/>
    <row r="287" s="221" customFormat="1" x14ac:dyDescent="0.3"/>
    <row r="288" s="221" customFormat="1" x14ac:dyDescent="0.3"/>
    <row r="289" s="221" customFormat="1" x14ac:dyDescent="0.3"/>
    <row r="290" s="221" customFormat="1" x14ac:dyDescent="0.3"/>
    <row r="291" s="221" customFormat="1" x14ac:dyDescent="0.3"/>
    <row r="292" s="221" customFormat="1" x14ac:dyDescent="0.3"/>
    <row r="293" s="221" customFormat="1" x14ac:dyDescent="0.3"/>
    <row r="294" s="221" customFormat="1" x14ac:dyDescent="0.3"/>
    <row r="295" s="221" customFormat="1" x14ac:dyDescent="0.3"/>
    <row r="296" s="221" customFormat="1" x14ac:dyDescent="0.3"/>
    <row r="297" s="221" customFormat="1" x14ac:dyDescent="0.3"/>
    <row r="298" s="221" customFormat="1" x14ac:dyDescent="0.3"/>
    <row r="299" s="221" customFormat="1" x14ac:dyDescent="0.3"/>
    <row r="300" s="221" customFormat="1" x14ac:dyDescent="0.3"/>
    <row r="301" s="221" customFormat="1" x14ac:dyDescent="0.3"/>
    <row r="302" s="221" customFormat="1" x14ac:dyDescent="0.3"/>
    <row r="303" s="221" customFormat="1" x14ac:dyDescent="0.3"/>
    <row r="304" s="221" customFormat="1" x14ac:dyDescent="0.3"/>
    <row r="305" s="221" customFormat="1" x14ac:dyDescent="0.3"/>
    <row r="306" s="221" customFormat="1" x14ac:dyDescent="0.3"/>
    <row r="307" s="221" customFormat="1" x14ac:dyDescent="0.3"/>
    <row r="308" s="221" customFormat="1" x14ac:dyDescent="0.3"/>
    <row r="309" s="221" customFormat="1" x14ac:dyDescent="0.3"/>
    <row r="310" s="221" customFormat="1" x14ac:dyDescent="0.3"/>
    <row r="311" s="221" customFormat="1" x14ac:dyDescent="0.3"/>
    <row r="312" s="221" customFormat="1" x14ac:dyDescent="0.3"/>
    <row r="313" s="221" customFormat="1" x14ac:dyDescent="0.3"/>
    <row r="314" s="221" customFormat="1" x14ac:dyDescent="0.3"/>
    <row r="315" s="221" customFormat="1" x14ac:dyDescent="0.3"/>
    <row r="316" s="221" customFormat="1" x14ac:dyDescent="0.3"/>
    <row r="317" s="221" customFormat="1" x14ac:dyDescent="0.3"/>
    <row r="318" s="221" customFormat="1" x14ac:dyDescent="0.3"/>
    <row r="319" s="221" customFormat="1" x14ac:dyDescent="0.3"/>
    <row r="320" s="221" customFormat="1" x14ac:dyDescent="0.3"/>
    <row r="321" s="221" customFormat="1" x14ac:dyDescent="0.3"/>
    <row r="322" s="221" customFormat="1" x14ac:dyDescent="0.3"/>
    <row r="323" s="221" customFormat="1" x14ac:dyDescent="0.3"/>
    <row r="324" s="221" customFormat="1" x14ac:dyDescent="0.3"/>
    <row r="325" s="221" customFormat="1" x14ac:dyDescent="0.3"/>
    <row r="326" s="221" customFormat="1" x14ac:dyDescent="0.3"/>
    <row r="327" s="221" customFormat="1" x14ac:dyDescent="0.3"/>
    <row r="328" s="221" customFormat="1" x14ac:dyDescent="0.3"/>
    <row r="329" s="221" customFormat="1" x14ac:dyDescent="0.3"/>
    <row r="330" s="221" customFormat="1" x14ac:dyDescent="0.3"/>
    <row r="331" s="221" customFormat="1" x14ac:dyDescent="0.3"/>
    <row r="332" s="221" customFormat="1" x14ac:dyDescent="0.3"/>
    <row r="333" s="221" customFormat="1" x14ac:dyDescent="0.3"/>
    <row r="334" s="221" customFormat="1" x14ac:dyDescent="0.3"/>
    <row r="335" s="221" customFormat="1" x14ac:dyDescent="0.3"/>
    <row r="336" s="221" customFormat="1" x14ac:dyDescent="0.3"/>
    <row r="337" s="221" customFormat="1" x14ac:dyDescent="0.3"/>
    <row r="338" s="221" customFormat="1" x14ac:dyDescent="0.3"/>
    <row r="339" s="221" customFormat="1" x14ac:dyDescent="0.3"/>
    <row r="340" s="221" customFormat="1" x14ac:dyDescent="0.3"/>
    <row r="341" s="221" customFormat="1" x14ac:dyDescent="0.3"/>
    <row r="342" s="221" customFormat="1" x14ac:dyDescent="0.3"/>
    <row r="343" s="221" customFormat="1" x14ac:dyDescent="0.3"/>
    <row r="344" s="221" customFormat="1" x14ac:dyDescent="0.3"/>
    <row r="345" s="221" customFormat="1" x14ac:dyDescent="0.3"/>
    <row r="346" s="221" customFormat="1" x14ac:dyDescent="0.3"/>
    <row r="347" s="221" customFormat="1" x14ac:dyDescent="0.3"/>
    <row r="348" s="221" customFormat="1" x14ac:dyDescent="0.3"/>
    <row r="349" s="221" customFormat="1" x14ac:dyDescent="0.3"/>
    <row r="350" s="221" customFormat="1" x14ac:dyDescent="0.3"/>
    <row r="351" s="221" customFormat="1" x14ac:dyDescent="0.3"/>
    <row r="352" s="221" customFormat="1" x14ac:dyDescent="0.3"/>
    <row r="353" s="221" customFormat="1" x14ac:dyDescent="0.3"/>
    <row r="354" s="221" customFormat="1" x14ac:dyDescent="0.3"/>
    <row r="355" s="221" customFormat="1" x14ac:dyDescent="0.3"/>
    <row r="356" s="221" customFormat="1" x14ac:dyDescent="0.3"/>
    <row r="357" s="221" customFormat="1" x14ac:dyDescent="0.3"/>
    <row r="358" s="221" customFormat="1" x14ac:dyDescent="0.3"/>
    <row r="359" s="221" customFormat="1" x14ac:dyDescent="0.3"/>
    <row r="360" s="221" customFormat="1" x14ac:dyDescent="0.3"/>
    <row r="361" s="221" customFormat="1" x14ac:dyDescent="0.3"/>
    <row r="362" s="221" customFormat="1" x14ac:dyDescent="0.3"/>
    <row r="363" s="221" customFormat="1" x14ac:dyDescent="0.3"/>
    <row r="364" s="221" customFormat="1" x14ac:dyDescent="0.3"/>
    <row r="365" s="221" customFormat="1" x14ac:dyDescent="0.3"/>
    <row r="366" s="221" customFormat="1" x14ac:dyDescent="0.3"/>
    <row r="367" s="221" customFormat="1" x14ac:dyDescent="0.3"/>
    <row r="368" s="221" customFormat="1" x14ac:dyDescent="0.3"/>
    <row r="369" s="221" customFormat="1" x14ac:dyDescent="0.3"/>
    <row r="370" s="221" customFormat="1" x14ac:dyDescent="0.3"/>
    <row r="371" s="221" customFormat="1" x14ac:dyDescent="0.3"/>
    <row r="372" s="221" customFormat="1" x14ac:dyDescent="0.3"/>
    <row r="373" s="221" customFormat="1" x14ac:dyDescent="0.3"/>
    <row r="374" s="221" customFormat="1" x14ac:dyDescent="0.3"/>
    <row r="375" s="221" customFormat="1" x14ac:dyDescent="0.3"/>
    <row r="376" s="221" customFormat="1" x14ac:dyDescent="0.3"/>
    <row r="377" s="221" customFormat="1" x14ac:dyDescent="0.3"/>
    <row r="378" s="221" customFormat="1" x14ac:dyDescent="0.3"/>
  </sheetData>
  <mergeCells count="4">
    <mergeCell ref="B115:J115"/>
    <mergeCell ref="B116:J116"/>
    <mergeCell ref="B117:J117"/>
    <mergeCell ref="B118:J1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kNfU1RBUlRbVgVnZ1VjAgAAAFNnYwIAAABjAAAAAGRVBQAAAHZlNzIzZFUAAAAAYwAAAABnmWZVAQAAAFNWAWeYZFUGAAAAYmk4NTE1ZFUMAAAAQ3V0IE9mZiBEYXRlYVYBZ2MAYWMY/P//YgAAAADApdZAZFUKAAAAMzAvMDYvMjAyM2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10.xml><?xml version="1.0" encoding="utf-8"?>
<ReportState xmlns="sas.reportstate">
  <data type="reportstate">Q0VDU19TVEFSVFtWAWdVAAAAAFNUXUVORF9DRUNTKys=</data>
</ReportState>
</file>

<file path=customXml/item100.xml><?xml version="1.0" encoding="utf-8"?>
<ReportState xmlns="sas.reportstate">
  <data type="reportstate">UkNfU1RBUlRbVgVnZ1VjAgAAAFNnYwIAAABjAAAAAGRVBgAAAHZlNjYwNWRVAAAAAGMAAAAAZ5lmVQEAAABTVgFnmGRVBgAAAGJpODU2NGRVEgAAAFJlZmluYW5jaW5nIE1hcmtlcmFWAWdjAWRVAgAAADc0Yxj8//9iAAAAAAAA+H9kVQIAAAA3NGMBAAAAVGMIAAAAYWMAZ2MCAAAAYwAAAABkVQUAAAB2ZTcyM2RVAAAAAGMAAAAAZ5lmVQEAAABTVgFnmGRVBgAAAGJpNjY3MmRVDAAAAEN1dCBPZmYgRGF0ZWFWAWdjAGFjGPz//2IAAAAAwKXWQGRVCgAAADMwLzA2LzIwMjN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wKXWQAAAAADApdZAAAAAAMCl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NAAAAMzAuIEp1bmkgMjAyM1YBZ2MAYWMY/P//YgAAAADApdZAZFUNAAAAMzAuIEp1bmkgMjAyM1YBYWMDAAAAYwFWAWZjVQEAAABTAAAAAFRWAWFWAWZnVQEAAABTVgFnYwBhYxj8//9iAAAAAAAAAABkVQEAAAAwVFYBYVRjAgAAAGMBVgFhVgFhVgFhVgFhVGMBAAAAYwFWAWFWAWFWAWFWAWFnZFUCAAAARVVWAWdjAWRVAgAAAEVVYwEAAABiAAAAAAAA+H9kVQIAAABFVVYBZmdVAgAAAFNnZFULAAAATUFUQ0hFU19BTExWAWdjAWRVCwAAAE1BVENIRVNfQUxMY5z///9iAAAAAAAA+H9kVQsAAABNQVRDSEVTX0FMTFYBZmdVAQAAAFNnZFUNAAAAMzAuIEp1bmkgMjAyM1YBZ2MAYWMY/P//YgAAAADApdZAZFUNAAAAMzAuIEp1bmkgMjAyM1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DQAAADMwLiBKdW5pIDIwMjNWAWdjAGFjGPz//2IAAAAAwKXWQGRVDQAAADMwLiBKdW5pIDIwMjNWAWFjAwAAAGMBVgFmY1UBAAAAUwIAAABUVgFhVgFmZ1UBAAAAU1YBZ2MAYWMY/P//YgAAAAAAAAAAZFUBAAAAMF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Q0AAAAzMC4gSnVuaSAyMDIzVgFnYwBhYxj8//9iAAAAAMCl1kBkVQ0AAAAzMC4gSnVuaSAyMDIzVgFhYwEAAABjAVYBYVYBYVYBYVYBYVRjAAAAAGMAVgFhVgFhVgFhVgFhZ2RVBAAAAHJvb3RWAWFWAWZnVQEAAABTZ2RVDQAAADMwLiBKdW5pIDIwMjNWAWdjAGFjGPz//2IAAAAAwKXWQGRVDQAAADMwLiBKdW5pIDIwMjNWAWFjAQAAAGMBVgFhVgFhVgFhVgFhVGMAAAAAYwBWAWFWAWFWAWFWAWFjAVRjAWMAYwBiAAAAAAAAAABWAWZVAQAAAFNkVQYAAABiaTY2NzNUYwBjAGMAYWNCBQIAVgFhZFWP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yMC44OTN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jZEWUJWN05aS0hRTko1SFJLSlJWT0tGV05PRVFKS0lFIj48IVtDREFUQVsyMzE5MS4wLC0xMDAsLTEwMCwwLjAKMjMxOTEuMCwxLC0xMDAsMC4wCjIzMTkxLjAsMSwwLDAuM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101.xml><?xml version="1.0" encoding="utf-8"?>
<ReportState xmlns="sas.reportstate">
  <data type="reportstate">Q0VDU19TVEFSVFtWAWdVAAAAAFNUXUVORF9DRUNTKys=</data>
</ReportState>
</file>

<file path=customXml/item102.xml><?xml version="1.0" encoding="utf-8"?>
<ReportState xmlns="sas.reportstate">
  <data type="reportstate">UkNfU1RBUlRbVgVnZ1VjAgAAAFNnYwIAAABjAAAAAGRVBgAAAHZlMTIzNmRVAAAAAGMAAAAAZ5lmVQEAAABTVgFnmGRVBgAAAGJpODUwOGRVEgAAAFJlZmluYW5jaW5nIE1hcmtlcmFWAWdjAWRVAgAAADcxYxj8//9iAAAAAAAA+H9kVQIAAAA3MWMBAAAAVGMIAAAAYWMAZ2MCAAAAYwAAAABkVQUAAAB2ZTcyM2RVAAAAAGMAAAAAZ5lmVQEAAABTVgFnmGRVBgAAAGJpNjIyMWRVDAAAAEN1dCBPZmYgRGF0ZWFWAWdjAGFjGPz//2IAAAAAwKXWQGRVCgAAADMwLzA2LzIwMjN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MCl1kAAAAAAwKXWQAAAAADApdZAAAAAAMCl1kAAAAAAwKXWQAAAAADApdZAAAAAAMCl1kAAAAAAwKXWQAAAAADApdZAAAAAAMCl1kAAAAAAwKXWQAAAAADApdZAAAAAAMCl1kAAAAAAwKXWQAAAAADApdZAAAAAAMCl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NSEFNwgyEbQt4rLl23D91Bz/YuUEwm30EIyED8m+rdQRvJXH9ktN1BaoZkX/sO2kHcWCsnqtL6QfGMBNwxnQZCRhUU4uSAFEIAAABY3LLYQQAAAIAfWr9BAABAde9X3EFPIC8Og4HwQQAAACi+Qe5ByjTRAko4/kEAAADgScL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YvMjAyM1YBZ2MAYWMY/P//YgAAAADApdZAZFUKAAAAMzAvMDYvMjAyM1YBYWMDAAAAYwFWAWZjVQEAAABTAAAAAFRWAWFWAWZnVQEAAABTVgFnYwBhYxj8//9iUhBTcIMhG0JkVRQAAAAyOcKgMTMxwqA1OTTCoDc3Miw3N1RWAWFUYwIAAABjAVYBYVYBYVYBYVYBYWdkVQcAAAAwIC0gMSBZVgFnYwFkVQcAAAAwIC0gMSBZYwAAAABiAAAAAAAA+H9kVQcAAAAwIC0gMSBZVgFmZ1UBAAAAU2dkVQoAAAAzMC8wNi8yMDIzVgFnYwBhYxj8//9iAAAAAMCl1kBkVQoAAAAzMC8wNi8yMDIzVgFhYwMAAABjAVYBZmNVAQAAAFMBAAAAVFYBYVYBZmdVAQAAAFNWAWdjAGFjGPz//2LeKy5dtw/dQWRVEwAAADHCoDk1MMKgMjc2wqA5ODAsNzJUVgFhVGMCAAAAYwFWAWFWAWFWAWFWAWFnZFUHAAAAMSAtIDIgWVYBZ2MBZFUHAAAAMSAtIDIgWWMBAAAAYgAAAAAAAPh/ZFUHAAAAMSAtIDIgWVYBZmdVAQAAAFNnZFUKAAAAMzAvMDYvMjAyM1YBZ2MAYWMY/P//YgAAAADApdZAZFUKAAAAMzAvMDYvMjAyM1YBYWMDAAAAYwFWAWZjVQEAAABTAgAAAFRWAWFWAWZnVQEAAABTVgFnYwBhYxj8//9iz/YuUEwm30FkVRMAAAAywqAwOTDCoDQxNMKgNDAwLDczVFYBYVRjAgAAAGMBVgFhVgFhVgFhVgFhZ2RVBwAAADIgLSAzIFlWAWdjAWRVBwAAADIgLSAzIFljAwAAAGIAAAAAAAD4f2RVBwAAADIgLSAzIFlWAWZnVQEAAABTZ2RVCgAAADMwLzA2LzIwMjNWAWdjAGFjGPz//2IAAAAAwKXWQGRVCgAAADMwLzA2LzIwMjNWAWFjAwAAAGMBVgFmY1UBAAAAUwMAAABUVgFhVgFmZ1UBAAAAU1YBZ2MAYWMY/P//YgjIQPyb6t1BZFUTAAAAMsKgMDA3wqA2NTjCoDQ4MSwwMVRWAWFUYwIAAABjAVYBYVYBYVYBYVYBYWdkVQcAAAAzIC0gNCBZVgFnYwFkVQcAAAAzIC0gNCBZYwQAAABiAAAAAAAA+H9kVQcAAAAzIC0gNCBZVgFmZ1UBAAAAU2dkVQoAAAAzMC8wNi8yMDIzVgFnYwBhYxj8//9iAAAAAMCl1kBkVQoAAAAzMC8wNi8yMDIzVgFhYwMAAABjAVYBZmNVAQAAAFMEAAAAVFYBYVYBZmdVAQAAAFNWAWdjAGFjGPz//2IbyVx/ZLTdQWRVEwAAADHCoDk5M8KgNDQ1wqA4ODUsNDVUVgFhVGMCAAAAYwFWAWFWAWFWAWFWAWFnZFUHAAAANCAtIDUgWVYBZ2MBZFUHAAAANCAtIDUgWWMFAAAAYgAAAAAAAPh/ZFUHAAAANCAtIDUgWVYBZmdVAQAAAFNnZFUKAAAAMzAvMDYvMjAyM1YBZ2MAYWMY/P//YgAAAADApdZAZFUKAAAAMzAvMDYvMjAyM1YBYWMDAAAAYwFWAWZjVQEAAABTBQAAAFRWAWFWAWZnVQEAAABTVgFnYwBhYxj8//9iaoZkX/sO2kFkVRMAAAAxwqA3NDjCoDc1N8KgODg1LDU3VFYBYVRjAgAAAGMBVgFhVgFhVgFhVgFhZ2RVCAAAADUgLSAxMCBZVgFnYwFkVQgAAAA1IC0gMTAgWWMGAAAAYgAAAAAAAPh/ZFUIAAAANSAtIDEwIFlWAWZnVQEAAABTZ2RVCgAAADMwLzA2LzIwMjNWAWdjAGFjGPz//2IAAAAAwKXWQGRVCgAAADMwLzA2LzIwMjNWAWFjAwAAAGMBVgFmY1UBAAAAUwYAAABUVgFhVgFmZ1UBAAAAU1YBZ2MAYWMY/P//YtxYKyeq0vpBZFUTAAAAN8KgMjAwwqAyMTnCoDc2Miw3MVRWAWFUYwIAAABjAVYBYVYBYVYBYVYBYWdkVQUAAAAxMCsgWVYBZ2MBZFUFAAAAMTArIFljAgAAAGIAAAAAAAD4f2RVBQAAADEwKyBZVgFmZ1UBAAAAU2dkVQoAAAAzMC8wNi8yMDIzVgFnYwBhYxj8//9iAAAAAMCl1kBkVQoAAAAzMC8wNi8yMDIzVgFhYwMAAABjAVYBZmNVAQAAAFMHAAAAVFYBYVYBZmdVAQAAAFNWAWdjAGFjGPz//2LxjATcMZ0GQmRVFAAAADEywqAxNDDCoDgyMcKgMzc2LDU3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1YBZ2MAYWMY/P//YgAAAADApdZAZFUKAAAAMzAvMDYvMjAyM1YBYWMDAAAAYwFWAWZjVQEAAABTCAAAAFRWAWFWAWZnVQEAAABTVgFnYwBhYxj8//9iRhUU4uSAFEJkVRQAAAAyMsKgMDE1wqA0NTfCoDQxMywwMlRWAWFUYwIAAABjAVYBYVYBYVYBYVYBYWdkVQcAAAAwIC0gMSBZVgFnYwFkVQcAAAAwIC0gMSBZYwAAAABiAAAAAAAA+H9kVQcAAAAwIC0gMSBZVgFmZ1UBAAAAU2dkVQoAAAAzMC8wNi8yMDIzVgFnYwBhYxj8//9iAAAAAMCl1kBkVQoAAAAzMC8wNi8yMDIzVgFhYwMAAABjAVYBZmNVAQAAAFMJAAAAVFYBYVYBZmdVAQAAAFNWAWdjAGFjGPz//2IAAABY3LLYQWRVEwAAADHCoDY1N8KgNTAwwqAwMDAsMDBUVgFhVGMCAAAAYwFWAWFWAWFWAWFWAWFnZFUHAAAAMSAtIDIgWVYBZ2MBZFUHAAAAMSAtIDIgWWMBAAAAYgAAAAAAAPh/ZFUHAAAAMSAtIDIgWVYBZmdVAQAAAFNnZFUKAAAAMzAvMDYvMjAyM1YBZ2MAYWMY/P//YgAAAADApdZAZFUKAAAAMzAvMDYvMjAyM1YBYWMDAAAAYwFWAWZjVQEAAABTCgAAAFRWAWFWAWZnVQEAAABTVgFnYwBhYxj8//9iAAAAgB9av0FkVRAAAAA1MjbCoDAwMMKgMDAwLDAwVFYBYVRjAgAAAGMBVgFhVgFhVgFhVgFhZ2RVBwAAADIgLSAzIFlWAWdjAWRVBwAAADIgLSAzIFljAwAAAGIAAAAAAAD4f2RVBwAAADIgLSAzIFlWAWZnVQEAAABTZ2RVCgAAADMwLzA2LzIwMjNWAWdjAGFjGPz//2IAAAAAwKXWQGRVCgAAADMwLzA2LzIwMjNWAWFjAwAAAGMBVgFmY1UBAAAAUwsAAABUVgFhVgFmZ1UBAAAAU1YBZ2MAYWMY/P//YgAAQHXvV9xBZFUTAAAAMcKgOTAywqAwOTnCoDkyNSwwMFRWAWFUYwIAAABjAVYBYVYBYVYBYVYBYWdkVQcAAAAzIC0gNCBZVgFnYwFkVQcAAAAzIC0gNCBZYwQAAABiAAAAAAAA+H9kVQcAAAAzIC0gNCBZVgFmZ1UBAAAAU2dkVQoAAAAzMC8wNi8yMDIzVgFnYwBhYxj8//9iAAAAAMCl1kBkVQoAAAAzMC8wNi8yMDIzVgFhYwMAAABjAVYBZmNVAQAAAFMMAAAAVFYBYVYBZmdVAQAAAFNWAWdjAGFjGPz//2JPIC8Og4HwQWRVEwAAADTCoDQzMMKgNzcwwqA0MDIsOTVUVgFhVGMCAAAAYwFWAWFWAWFWAWFWAWFnZFUHAAAANCAtIDUgWVYBZ2MBZFUHAAAANCAtIDUgWWMFAAAAYgAAAAAAAPh/ZFUHAAAANCAtIDUgWVYBZmdVAQAAAFNnZFUKAAAAMzAvMDYvMjAyM1YBZ2MAYWMY/P//YgAAAADApdZAZFUKAAAAMzAvMDYvMjAyM1YBYWMDAAAAYwFWAWZjVQEAAABTDQAAAFRWAWFWAWZnVQEAAABTVgFnYwBhYxj8//9iAAAAKL5B7kFkVRMAAAA0wqAwNjHCoDAwMMKgMDAwLDAwVFYBYVRjAgAAAGMBVgFhVgFhVgFhVgFhZ2RVCAAAADUgLSAxMCBZVgFnYwFkVQgAAAA1IC0gMTAgWWMGAAAAYgAAAAAAAPh/ZFUIAAAANSAtIDEwIFlWAWZnVQEAAABTZ2RVCgAAADMwLzA2LzIwMjNWAWdjAGFjGPz//2IAAAAAwKXWQGRVCgAAADMwLzA2LzIwMjNWAWFjAwAAAGMBVgFmY1UBAAAAUw4AAABUVgFhVgFmZ1UBAAAAU1YBZ2MAYWMY/P//Yso00QJKOP5BZFUTAAAAOMKgMTEywqAwODfCoDA4NSwwOFRWAWFUYwIAAABjAVYBYVYBYVYBYVYBYWdkVQUAAAAxMCsgWVYBZ2MBZFUFAAAAMTArIFljAgAAAGIAAAAAAAD4f2RVBQAAADEwKyBZVgFmZ1UBAAAAU2dkVQoAAAAzMC8wNi8yMDIzVgFnYwBhYxj8//9iAAAAAMCl1kBkVQoAAAAzMC8wNi8yMDIzVgFhYwMAAABjAVYBZmNVAQAAAFMPAAAAVFYBYVYBZmdVAQAAAFNWAWdjAGFjGPz//2IAAADgScLTQWRVEwAAADHCoDMyN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EAAABTZFUFAAAAYmk0ODNUYwBjAGMAYWNCBQIAVgFhZFVw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yMi45NDJ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cyIiBkYXRhTGF5b3V0PSJtaW5pbWFsIiBncmFuZFRvdGFsPSJmYWxzZSIgaXNJbmRleGVkPSJ0cnVlIiBjb250ZW50S2V5PSJXUFRJQUlEVEFESFo2MzNRNEtPWkFWMlFUMks3NldXVCI+PCFbQ0RBVEFbMjMxOTEuMCw3LC0xMDAsMi45MTMxNTk0NzcyNzY1OTM4RTEwCjIzMTkxLjAsNywwLDEuOTUwMjc2OTgwNzIxNDI3NEU5CjIzMTkxLjAsNywxLDIuMDkwNDE0NDAwNzMzODE0RTkKMjMxOTEuMCw3LDMsMi4wMDc2NTg0ODEwMTIyMDlFOQoyMzE5MS4wLDcsNCwxLjk5MzQ0NTg4NTQ0OTc3NDVFOQoyMzE5MS4wLDcsNSwxLjc0ODc1Nzg4NTU3MDcwNEU5CjIzMTkxLjAsNyw2LDcuMjAwMjE5NzYyNzA5MTk0RTkKMjMxOTEuMCw3LDIsMS4yMTQwODIxMzc2NTY4ODE5RTEwCjIzMTkxLjAsOCwtMTAwLDIuMjAxNTQ1NzQxMzAyMDc3NUUxMAoyMzE5MS4wLDgsMCwxLjY1NzVFOQoyMzE5MS4wLDgsMSw1LjI2RTgKMjMxOTEuMCw4LDMsMS45MDIwOTk5MjVFOQoyMzE5MS4wLDgsNCw0LjQzMDc3MDQwMjk0NTM4OEU5CjIzMTkxLjAsOCw1LDQuMDYxRTkKMjMxOTEuMCw4LDYsOC4xMTIwODcwODUwNzUzODhFOQoyMzE5MS4wLDgsMiwxLjMyNkU5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103.xml><?xml version="1.0" encoding="utf-8"?>
<ReportState xmlns="sas.reportstate">
  <data type="reportstate">UkNfU1RBUlRbVgVnZ1VjAgAAAFNnYwIAAABjAAAAAGRVBgAAAHZlMTIzNmRVAAAAAGMAAAAAZ5lmVQEAAABTVgFnmGRVBgAAAGJpODUzOGRVEgAAAFJlZmluYW5jaW5nIE1hcmtlcmFWAWdjAWRVAgAAADcxYxj8//9iAAAAAAAA+H9kVQIAAAA3MWMBAAAAVGMIAAAAYWMAZ2MCAAAAYwAAAABkVQUAAAB2ZTcyM2RVAAAAAGMAAAAAZ5lmVQEAAABTVgFnmGRVBQAAAGJpMTE0ZFUMAAAAQ3V0IE9mZiBEYXRlYVYBZ2MAYWMY/P//YgAAAADApdZAZFUKAAAAMzAvMDYvMjAyM2MBAAAAVGMIAAAAYWMAVFYBZlUBAAAAU2RVBQAAAGJpMTE0VFYBYVYBZ2RVBgAAAGRkNDI1NVYBYVYBZmdVDwAAAFNWAWfAYwAAAABkVQUAAABiaTExNGRVBAAAAERhdGVkVQUAAABEQVRFOWMYAAAAVgFmY1UBAAAAUwAAAADApdZAVFYBYWMBAAAAYgEAAABiAAAAAMCl1kBiAAAAAMCl1kBiAAAAAMCl1kBiAAAAAAAA+H9iAAAAAAAA+H9hYwBjAGMAYwBWAWfAYwAAAABkVQYAAABiaTQwODFkVRIAAABUb3RhbCBDb3ZlciBBc3NldHNkVQgAAABDT01NQTEyLmMAAAAAVgFmY1UBAAAAUzWYTxHmctxAVFYBYWMCAAAAYgEAAABiNZhPEeZy3EBiNZhPEeZy3EBiNZhPEeZy3EBiAAAAAAAA+H9iAAAAAAAA+H9hYwBjAGMAYwBWAWfAYwAAAABkVQYAAABiaTQxMzRkVRkAAABPdXRzdGFuZGluZyBDb3ZlcmVkIEJvbmRzZFUIAAAAQ09NTUExMi5jAAAAAFYBZmNVAQAAAFNAQ0FG3X/VQFRWAWFjAgAAAGIBAAAAYkBDQUbdf9VAYkBDQUbdf9VAYkBDQUbdf9VAYgAAAAAAAPh/YgAAAAAAAPh/YWMAYwBjAGMAVgFnwGMAAAAAZFUGAAAAYmk0MTM5ZFUaAAAAQ292ZXIgUG9vbCBTaXplIFtOUFZdIChtbilkVQgAAABDT01NQTEyLmMAAAAAVgFmY1UBAAAAUwQGVrXOft1AVFYBYWMCAAAAYgEAAABiBAZWtc5+3UBiBAZWtc5+3UBiBAZWtc5+3UBiAAAAAAAA+H9iAAAAAAAA+H9hYwBjAGMAYwBWAWfAYwAAAABkVQYAAABiaTQxNDRkVSQAAABPdXRzdGFuZGluZyBDb3ZlcmVkIEJvbmRzIFtOUFZdIChtbilkVQgAAABDT01NQTEyLmMAAAAAVgFmY1UBAAAAU1EaIYGRq9RAVFYBYWMCAAAAYgEAAABiURohgZGr1EBiURohgZGr1EBiURohgZGr1EBiAAAAAAAA+H9iAAAAAAAA+H9hYwBjAGMAYwBWAWfAYwAAAABkVQYAAABiaTQxNDhkVSUAAABBY3R1YWwgTm9taW5hbCBPQyAtIEZ1bGwgTG9hbiBCYWxhbmNlZFULAAAAUEVSQ0VOVDMyLjJjAAAAAFYBZmNVAQAAAFN4WeZU3K/UP1RWAWFjAgAAAGIBAAAAYnhZ5lTcr9Q/YnhZ5lTcr9Q/YnhZ5lTcr9Q/YgAAAAAAAPh/YgAAAAAAAPh/YWMAYwBjAGMAVgFnwGMAAAAAZFUGAAAAYmk2MDIyZFUpAAAAQWN0dWFsIE5vbWluYWwgT0MgLSBFbGlnaWJsZSBMb2FuIEJhbGFuY2VkVQkAAABDT01NQTMyLjJjAAAAAFYBZmNVAQAAAFMAZRkwPrTLP1RWAWFjAgAAAGIBAAAAYgBlGTA+tMs/YgBlGTA+tMs/YgBlGTA+tMs/YgAAAAAAAPh/YgAAAAAAAPh/YWMAYwBjAGMAVgFnwGMAAAAAZFUGAAAAYmk0MTkyZFUNAAAAQWN0dWFsIE5QViBPQ2RVCwAAAFBFUkNFTlQzMi4yYwAAAABWAWZjVQEAAABTbOMxOylT2z9UVgFhYwIAAABiAQAAAGJs4zE7KVPbP2Js4zE7KVPbP2Js4zE7KVPbP2IAAAAAAAD4f2IAAAAAAAD4f2FjAGMAYwBjAFYBZ8BjAAAAAGRVBgAAAGJpNzMwMWRVJAAAAENvc3RzIGZvciBQcm9ncmFtIExpcXVpZGF0aW9uIGluIEVVUmRVCQAAAENPTU1BMzIuMmMAAAAAVgFmY1UBAAAAUwAAAAAQIDbBVFYBYWMCAAAAYgEAAABiAAAAAAAA+H9iAAAAABAgNsFiAAAAABAgNsFiAAAAABAgNsFiAAAAAAAA+H9hYwBjAGMAYwBWAWfAYwAAAABkVQYAAABiaTQwNTlkVQsAAABDYXNoIGluIEVVUmRVCQAAAENPTU1BMzIuMmMAAAAAVgFmY1UBAAAAUwAAAAAAAAAAVFYBYWMCAAAAYgEAAABiAAAAAAAA+H9iAAAAAAAAAABiAAAAAAAAAABiAAAAAAAAAABiAAAAAAAA+H9hYwBjAGMAYwBWAWfAYwAAAABkVQYAAABiaTQyNDlkVRIAAAAlIENvdmVyIFBvb2wgTG9hbnNkVQsAAABQRVJDRU5UMTIuMmMAAAAAVgFmY1UBAAAAUwAAAAAAAPA/VFYBYWMCAAAAYgEAAABiAAAAAAAA8D9iAAAAAAAA8D9iAAAAAAAA8D9iAAAAAAAA+H9iAAAAAAAA+H9hYwBjAGMAYwBWAWfAYwAAAABkVQYAAABiaTYxMjZkVQsAAAAlIFN1YiBCb25kc2RVCwAAAFBFUkNFTlQxMi4yYwAAAABWAWZjVQEAAABTAAAAAAAAAABUVgFhYwIAAABiAQAAAGIAAAAAAAD4f2IAAAAAAAAAAGIAAAAAAAAAAGIAAAAAAAAAAGIAAAAAAAD4f2FjAGMAYwBjAFYBZ8BjAAAAAGRVBgAAAGJpNDI0MmRVEQAAACUgQ292ZXIgUG9vbCBDYXNoZFULAAAAUEVSQ0VOVDEyLjJjAAAAAFYBZmNVAQAAAFMAAAAAAAAAAFRWAWFjAgAAAGIBAAAAYgAAAAAAAPh/YgAAAAAAAAAAYgAAAAAAAAAAYgAAAAAAAAAAYgAAAAAAAPh/YWMAYwBjAGMAVgFnwGMAAAAAZFUGAAAAYmk0MzgxZFUbAAAATGVnYWxseSBSZXF1aXJlZCBOb21pbmFsIE9DZFULAAAAUEVSQ0VOVDE1LjJjAAAAAFYBZmNVAQAAAFN7FK5H4XqUP1RWAWFjAgAAAGIBAAAAYnsUrkfhepQ/YnsUrkfhepQ/YnsUrkfhepQ/YgAAAAAAAPh/YgAAAAAAAPh/YWMAYwBjAGMAVgFnwGMAAAAAZFUGAAAAYmk3NzQ1ZFUkAAAAVG90YWwgQ292ZXIgQXNzZXRzIC0gZWxpZ2libGUgYW1vdW50ZFUIAAAAQ09NTUExMi5jAAAAAFYBZmNVAQAAAFM6Tu4WjSfaQFRWAWFjAgAAAGIBAAAAYjpO7haNJ9pAYjpO7haNJ9pAYjpO7haNJ9pAYgAAAAAAAPh/YgAAAAAAAPh/YWMAYwBjAGMAVGegZmNVAQAAAFMAVFYBZWNVAAAAAFNUYVYBYWMBAAAAYgEAAABjAWMAYgAAAAAAAAAAVgFhVgFhVgNhYWNCBAIEVgFhZFWUDw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wOToyNjozNC42OTd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zMwMSIgbGFiZWw9IkNvc3RzIGZvciBQcm9ncmFtIExpcXVpZGF0aW9uIGluIEVVUiIgcmVmPSJiaTczMDEiIGNvbHVtbj0iYzgiIGZvcm1hdD0iQ09NTUEzMi4yIiB1c2FnZT0icXVhbnRpdGF0aXZlIiBkZWZpbmVkQWdncmVnYXRpb249InN1bSIvPjxOdW1lcmljVmFyaWFibGUgdmFybmFtZT0iYmk0MDU5IiBsYWJlbD0iQ2FzaCBpbiBFVVIiIHJlZj0iYmk0MDU5IiBjb2x1bW49ImM5IiBmb3JtYXQ9IkNPTU1BMzIuMiIgdXNhZ2U9InF1YW50aXRhdGl2ZSIgZGVmaW5lZEFnZ3JlZ2F0aW9uPSJzdW0iLz48TnVtZXJpY1ZhcmlhYmxlIHZhcm5hbWU9ImJpNDI0OSIgbGFiZWw9IiUgQ292ZXIgUG9vbCBMb2FucyIgcmVmPSJiaTQyNDkiIGNvbHVtbj0iYzEwIiBmb3JtYXQ9IlBFUkNFTlQxMi4yIiB1c2FnZT0icXVhbnRpdGF0aXZlIiBkZWZpbmVkQWdncmVnYXRpb249InN1bSIvPjxOdW1lcmljVmFyaWFibGUgdmFybmFtZT0iYmk2MTI2IiBsYWJlbD0iJSBTdWIgQm9uZHMiIHJlZj0iYmk2MTI2IiBjb2x1bW49ImMxMSIgZm9ybWF0PSJQRVJDRU5UMTIuMiIgdXNhZ2U9InF1YW50aXRhdGl2ZSIgZGVmaW5lZEFnZ3JlZ2F0aW9uPSJzdW0iLz48TnVtZXJpY1ZhcmlhYmxlIHZhcm5hbWU9ImJpNDI0MiIgbGFiZWw9IiUgQ292ZXIgUG9vbCBDYXNoIiByZWY9ImJpNDI0MiIgY29sdW1uPSJjMTIiIGZvcm1hdD0iUEVSQ0VOVDEyLjIiIHVzYWdlPSJxdWFudGl0YXRpdmUiIGRlZmluZWRBZ2dyZWdhdGlvbj0ic3VtIi8+PE51bWVyaWNWYXJpYWJsZSB2YXJuYW1lPSJiaTQzODEiIGxhYmVsPSJMZWdhbGx5IFJlcXVpcmVkIE5vbWluYWwgT0MiIHJlZj0iYmk0MzgxIiBjb2x1bW49ImMxMyIgZm9ybWF0PSJQRVJDRU5UMTUuMiIgdXNhZ2U9InF1YW50aXRhdGl2ZSIgZGVmaW5lZEFnZ3JlZ2F0aW9uPSJzdW0iLz48TnVtZXJpY1ZhcmlhYmxlIHZhcm5hbWU9ImJpNzc0NSIgbGFiZWw9IlRvdGFsIENvdmVyIEFzc2V0cyAtIGVsaWdpYmxlIGFtb3VudCIgcmVmPSJiaTc3NDU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TIiIGRhdGFMYXlvdXQ9Im1pbmltYWwiIGdyYW5kVG90YWw9ImZhbHNlIiBpc0luZGV4ZWQ9ImZhbHNlIiBjb250ZW50S2V5PSJUQVlRWFNXUEJLQkJXUjZKU09NWkw3UE41N0JQV0xKSSI+PCFbQ0RBVEFbMjMxOTEuMCwyOTEzMS41OTQ4MDY1NzQ0NzgsMjIwMTUuNDU3NDEzMDIwNzc3LDMwMjAzLjIyOTgxNzg3Mjg4LDIxMTY2LjI3MzUwNjQyNzQ4LDAuMzIzMjMzNjgzNTAwMjU1MTYsMC4yMTY0MzgwNzc0MzYzODYzMiwwLjQyNjk1MDc0ODI2MDAxNzksLTE0NTAwMDAuMCwwLjAsMS4wLDAuMCwwLjAsMC4wMiwyNjc4Mi4yMDQ1MjQ1ODk5MTMKXV0+PC9EYXRhPjwvUmVzdWx0PlYBYWMAYwBjAGMBYwBjAGMAVgFhYwEAAABjAGMAXUVORF9SQys=</data>
</ReportState>
</file>

<file path=customXml/item104.xml><?xml version="1.0" encoding="utf-8"?>
<ReportState xmlns="sas.reportstate">
  <data type="reportstate">UkNfU1RBUlRbVgVnZ1VjAgAAAFNnYwIAAABjAAAAAGRVBgAAAHZlMzU0MGRVAAAAAGMAAAAAZ5lmVQEAAABTVgFnmGRVBgAAAGJpODUyM2RVEgAAAFJlZmluYW5jaW5nIE1hcmtlcmFWAWdjAWRVAgAAADcxYxj8//9iAAAAAAAA+H9kVQIAAAA3MWMBAAAAVGMIAAAAYWMAZ2MCAAAAYwAAAABkVQUAAAB2ZTcyM2RVAAAAAGMAAAAAZ5lmVQEAAABTVgFnmGRVBgAAAGJpMjMyM2RVDAAAAEN1dCBPZmYgRGF0ZWFWAWdjAGFjGPz//2IAAAAAwKXWQGRVCgAAADMwLzA2LzIwMjN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DApdZAAAAAAMCl1kAAAAAAwKXWQAAAAADApdZAAAAAAMCl1kAAAAAAwKXWQAAAAADApdZAAAAAAMCl1kAAAAAAwKXWQAAAAADApd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6aYTxHmctxAur0bdDLmt0AfJnEl+jOFQHo3vUIz4alA33FMVEHElEDMbcXyJ9CLQBEsy35/CnJAysuVPKF8bkDiPox0pH2hQBVMyS3sZ8tAVFYBYWMCAAAAYgoAAABiAAAAAAAA+H9iAAAAAAAA+H9iAAAAAAAA+H9iAAAAAAAA+H9iAAAAAAAA+H9hYwBjAGMAYwFWAWfAYwAAAABkVQYAAABiaTIzMjVkVRgAAABOdW1iZXIgb2YgTW9ydGdhZ2UgTG9hbnNkVQgAAABDT01NQTEyLmMYAAAAVgFmY1UKAAAAUwAAAABAfftAAAAAAADivUAAAAAAACatQAAAAAAA8q1AAAAAAACMmUAAAAAAAOCAQAAAAAAA8HBAAAAAAAAAgEAAAAAAALSmQAAAAADgV/Z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Ni8yMDIzVgFnYwBhYxj8//9iAAAAAMCl1kBkVQoAAAAzMC8wNi8yMDIzVgFhYwIAAABjAVYBZmNVAQAAAFMAAAAAVFYBYVYBZmdVAgAAAFNWAWdjAGFjGPz//2KmmE8R5nLcQGRVBwAAADI5wqAxMzJWAWdjAGFjGPz//2IAAAAAQH37QGRVCAAAADExMsKgNTk2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2LzIwMjNWAWdjAGFjGPz//2IAAAAAwKXWQGRVCgAAADMwLzA2LzIwMjNWAWFjAgAAAGMBVgFmY1UBAAAAUwEAAABUVgFhVgFmZ1UCAAAAU1YBZ2MAYWMY/P//Yrq9G3Qy5rdAZFUGAAAANsKgMTE4VgFnYwBhYxj8//9iAAAAAADivUBkVQYAAAA3wqA2NTBUVgFhVGMBAAAAYwFWAWFWAWFWAWFWAWFnZFUYAAAAby93IEZvcmVzdCAmIEFncmljdWx0dXJlVgFnYwFkVRgAAABvL3cgRm9yZXN0ICYgQWdyaWN1bHR1cmVjAQAAAGIAAAAAAAD4f2RVGAAAAG8vdyBGb3Jlc3QgJiBBZ3JpY3VsdHVyZVYBZmdVAQAAAFNnZFUKAAAAMzAvMDYvMjAyM1YBZ2MAYWMY/P//YgAAAADApdZAZFUKAAAAMzAvMDYvMjAyM1YBYWMCAAAAYwFWAWZjVQEAAABTAgAAAFRWAWFWAWZnVQIAAABTVgFnYwBhYxj8//9iHyZxJfozhUBkVQMAAAA2NzhWAWdjAGFjGPz//2IAAAAAACatQGRVBgAAADPCoDczMVRWAWFUYwEAAABjAVYBYVYBYVYBYVYBYWdkVQoAAABvL3cgUmV0YWlsVgFnYwFkVQoAAABvL3cgUmV0YWlsYwcAAABiAAAAAAAA+H9kVQoAAABvL3cgUmV0YWlsVgFmZ1UBAAAAU2dkVQoAAAAzMC8wNi8yMDIzVgFnYwBhYxj8//9iAAAAAMCl1kBkVQoAAAAzMC8wNi8yMDIzVgFhYwIAAABjAVYBZmNVAQAAAFMDAAAAVFYBYVYBZmdVAgAAAFNWAWdjAGFjGPz//2J6N71CM+GpQGRVBgAAADPCoDMxM1YBZ2MAYWMY/P//YgAAAAAA8q1AZFUGAAAAM8KgODMzVFYBYVRjAQAAAGMBVgFhVgFhVgFhVgFhZ2RVCgAAAG8vdyBIb3RlbHNWAWdjAWRVCgAAAG8vdyBIb3RlbHNjAgAAAGIAAAAAAAD4f2RVCgAAAG8vdyBIb3RlbHNWAWZnVQEAAABTZ2RVCgAAADMwLzA2LzIwMjNWAWdjAGFjGPz//2IAAAAAwKXWQGRVCgAAADMwLzA2LzIwMjNWAWFjAgAAAGMBVgFmY1UBAAAAUwQAAABUVgFhVgFmZ1UCAAAAU1YBZ2MAYWMY/P//Yt9xTFRBxJRAZFUGAAAAMcKgMzI5VgFnYwBhYxj8//9iAAAAAACMmUBkVQYAAAAxwqA2MzVUVgFhVGMBAAAAYwFWAWFWAWFWAWFWAWFnZFULAAAAby93IE9mZmljZXNWAWdjAWRVCwAAAG8vdyBPZmZpY2VzYwYAAABiAAAAAAAA+H9kVQsAAABvL3cgT2ZmaWNlc1YBZmdVAQAAAFNnZFUKAAAAMzAvMDYvMjAyM1YBZ2MAYWMY/P//YgAAAADApdZAZFUKAAAAMzAvMDYvMjAyM1YBYWMCAAAAYwFWAWZjVQEAAABTBQAAAFRWAWFWAWZnVQIAAABTVgFnYwBhYxj8//9izG3F8ifQi0BkVQMAAAA4OTBWAWdjAGFjGPz//2IAAAAAAOCAQGRVAwAAADU0MFRWAWFUYwEAAABjAVYBYVYBYVYBYVYBYWdkVQ4AAABvL3cgSW5kdXN0cmlhbFYBZ2MBZFUOAAAAby93IEluZHVzdHJpYWxjBAAAAGIAAAAAAAD4f2RVDgAAAG8vdyBJbmR1c3RyaWFsVgFmZ1UBAAAAU2dkVQoAAAAzMC8wNi8yMDIzVgFnYwBhYxj8//9iAAAAAMCl1kBkVQoAAAAzMC8wNi8yMDIzVgFhYwIAAABjAVYBZmNVAQAAAFMGAAAAVFYBYVYBZmdVAgAAAFNWAWdjAGFjGPz//2IRLMt+fwpyQGRVAwAAADI4OVYBZ2MAYWMY/P//YgAAAAAA8HBAZFUDAAAAMjcxVFYBYVRjAQAAAGMBVgFhVgFhVgFhVgFhZ2RVDQAAAG8vdyBNaXhlZCBVc2VWAWdjAWRVDQAAAG8vdyBNaXhlZCBVc2VjBQAAAGIAAAAAAAD4f2RVDQAAAG8vdyBNaXhlZCBVc2VWAWZnVQEAAABTZ2RVCgAAADMwLzA2LzIwMjNWAWdjAGFjGPz//2IAAAAAwKXWQGRVCgAAADMwLzA2LzIwMjNWAWFjAgAAAGMBVgFmY1UBAAAAUwcAAABUVgFhVgFmZ1UCAAAAU1YBZ2MAYWMY/P//YsrLlTyhfG5AZFUDAAAAMjQ0VgFnYwBhYxj8//9iAAAAAAAAgEBkVQMAAAA1MTJUVgFhVGMBAAAAYwFWAWFWAWFWAWFWAWFnZFUXAAAAIG8vdyBTdWJzaWRpc2VkIEhvdXNpbmdWAWdjAWRVFwAAACBvL3cgU3Vic2lkaXNlZCBIb3VzaW5nYwAAAABiAAAAAAAA+H9kVRcAAAAgby93IFN1YnNpZGlzZWQgSG91c2luZ1YBZmdVAQAAAFNnZFUKAAAAMzAvMDYvMjAyM1YBZ2MAYWMY/P//YgAAAADApdZAZFUKAAAAMzAvMDYvMjAyM1YBYWMCAAAAYwFWAWZjVQEAAABTCAAAAFRWAWFWAWZnVQIAAABTVgFnYwBhYxj8//9i4j6MdKR9oUBkVQYAAAAywqAyMzlWAWdjAGFjGPz//2IAAAAAALSmQGRVBgAAADLCoDkwNlRWAWFUYwEAAABjAVYBYVYBYVYBYVYBYWdkVQEAAAAgVgFnYwFkVQEAAAAgY/////9iAAAAAAAA+H9kVQEAAAAgVgFmZ1UBAAAAU2dkVQoAAAAzMC8wNi8yMDIzVgFnYwBhYxj8//9iAAAAAMCl1kBkVQoAAAAzMC8wNi8yMDIzVgFhYwIAAABjAVYBZmNVAQAAAFMJAAAAVFYBYVYBZmdVAgAAAFNWAWdjAGFjGPz//2IVTMkt7GfLQGRVBwAAADE0wqAwMzJWAWdjAGFjGPz//2IAAAAA4Ff2QGRVBwAAADkxwqA1MTh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2LzIwMjNWAWdjAGFjGPz//2IAAAAAwKXWQGRVCgAAADMwLzA2LzIwMjNWAWFjAQAAAGMBVgFhVgFhVgFhVgFhVGMAAAAAYwBWAWFWAWFWAWFWAWFnZFUEAAAAcm9vdFYBYVYBZmdVAQAAAFNnZFUKAAAAMzAvMDYvMjAyM1YBZ2MAYWMY/P//YgAAAADApdZAZFUKAAAAMzAvMDYvMjAyM1YBYWMBAAAAYwFWAWFWAWFWAWFWAWFUYwAAAABjAFYBYVYBYVYBYVYBYWMBVGMBYwBjAGIAAAAAAAAAAFYBZlUCAAAAU2RVBgAAAGJpMjMyNGRVBgAAAGJpMjMyNVRjAGMAYwBhY0IFAgBWAWFkVYA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kiIGRhdGFMYXlvdXQ9Im1pbmltYWwiIGdyYW5kVG90YWw9ImZhbHNlIiBpc0luZGV4ZWQ9InRydWUiIGNvbnRlbnRLZXk9IkpYVFFaVUxNNk1JRkREWjdOUFRNWTJDS1lVT0lLTTRCIj48IVtDREFUQVsyMzE5MS4wLC0xMDAsMjkxMzEuNTk0ODA2NTc0ODksMTEyNTk2LjAKMjMxOTEuMCwzLDYxMTguMTk3MDg0MTczMDMxLDc2NTAuMAoyMzE5MS4wLDEsNjc4LjQ5NzE0MTcyNzQyNDUsMzczMS4wCjIzMTkxLjAsNywzMzEyLjYwMDExODU1NDEzNjMsMzgzMy4wCjIzMTkxLjAsMiwxMzI5LjA2Mzc5ODEzNjE4NjcsMTYzNS4wCjIzMTkxLjAsNiw4OTAuMDE5NTA2MDE4MDc5LDU0MC4wCjIzMTkxLjAsNCwyODguNjU2MTI2Nzc5MjE0MDUsMjcxLjAKMjMxOTEuMCw1LDI0My44OTQ2ODIyMDk1NTg4OCw1MTIuMAoyMzE5MS4wLDAsMjIzOC44MjEyMDE2ODk0MTEzLDI5MDYuMAoyMzE5MS4wLC0xLDE0MDMxLjg0NTE0NzI4NzUxMSw5MTUxOC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BAAAAYwBjAF1FTkRfUkMr</data>
</ReportState>
</file>

<file path=customXml/item105.xml><?xml version="1.0" encoding="utf-8"?>
<ReportState xmlns="sas.reportstate">
  <data type="reportstate">UkNfU1RBUlRbVgVnZ1VjAgAAAFNnYwIAAABjAAAAAGRVBQAAAHZlNzIzZFUAAAAAYwAAAABnmWZVAQAAAFNWAWeYZFUGAAAAYmk4NTE1ZFUMAAAAQ3V0IE9mZiBEYXRlYVYBZ2MAYWMY/P//YgAAAADApdZAZFUKAAAAMzAvMDYvMjAyM2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UkNfU1RBUlRbVgVnZ1VjAgAAAFNnYwIAAABjAAAAAGRVBgAAAHZlNjYwNWRVAAAAAGMAAAAAZ5lmVQEAAABTVgFnmGRVBgAAAGJpODU2NWRVEgAAAFJlZmluYW5jaW5nIE1hcmtlcmFWAWdjAWRVAgAAADc0Yxj8//9iAAAAAAAA+H9kVQIAAAA3NGMBAAAAVGMIAAAAYWMAZ2MCAAAAYwAAAABkVQUAAAB2ZTcyM2RVAAAAAGMAAAAAZ5lmVQEAAABTVgFnmGRVBgAAAGJpODU2NmRVDAAAAEN1dCBPZmYgRGF0ZWFWAWdjAGFjGPz//2IAAAAAwKXWQGRVCgAAADMwLzA2LzIwMjN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OgGasKUROYQFRWAWFjAgAAAGIBAAAAYqAZqwpRE5hAYqAZqwpRE5hAYqAZqwpRE5h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ZFQU80Q1hIUVFFNkhZWUFNWlM1WUlPTFcyWU1ONzZLIj48IVtDREFUQVsiWSIsMTU0MC44MjkxNDIyNTkwNjI4Cl1dPjwvRGF0YT48L1Jlc3VsdD5WAWFjAGMAYwBjAWMAYwBjAFYBYWMBAAAAYwBjAF1FTkRfUkMr</data>
</ReportState>
</file>

<file path=customXml/item108.xml><?xml version="1.0" encoding="utf-8"?>
<ReportState xmlns="sas.reportstate">
  <data type="reportstate">UEVDU19TVEFSVFtWAWdWAWZnVQEAAABTVgFnYwFkVQIAAAA3MWMY/P//YgAAAAAAAPh/ZFUCAAAANzFUY1UCAAAAUwAAVF1FTkRfUEVDUysr</data>
</ReportState>
</file>

<file path=customXml/item109.xml><?xml version="1.0" encoding="utf-8"?>
<ReportState xmlns="sas.reportstate">
  <data type="reportstate">UkNfU1RBUlRbVgVnZ1VjAgAAAFNnYwIAAABjAAAAAGRVBgAAAHZlMzU0MGRVAAAAAGMAAAAAZ5lmVQEAAABTVgFnmGRVBgAAAGJpODUyNmRVEgAAAFJlZmluYW5jaW5nIE1hcmtlcmFWAWdjAWRVAgAAADcxYxj8//9iAAAAAAAA+H9kVQIAAAA3MWMBAAAAVGMIAAAAYWMAZ2MCAAAAYwAAAABkVQUAAAB2ZTcyM2RVAAAAAGMAAAAAZ5lmVQEAAABTVgFnmGRVBgAAAGJpMjUzOWRVDAAAAEN1dCBPZmYgRGF0ZWFWAWdjAGFjGPz//2IAAAAAwKXWQGRVCgAAADMwLzA2LzIwMjNjAQAAAFRjCAAAAGFjAFRWAWZVAgAAAFNkVQYAAABiaTI1NDJkVQYAAABiaTI1MzlUVgFhVgFnZFUGAAAAZGQyNTQ2VgFmVQoAAABTZFUOAAAAMTk2MjkxMTMxODk3NDFkVQ4AAAAxOTY2MDAxMTgwNTg0MGRVDgAAADE5NjYwMDE1NjYyMDQwZFUOAAAAMTk2NjAwMTU2NjQ0NDVkVQ4AAAAxOTY2NTAxMDI0MzcyMmRVDgAAADE5NjY1MDEwMzA1NTEyZFUOAAAAMTk2NjUwMTAzMjAwNzdkVQ4AAAAxOTg4NDE1Njk3NzMwM2RVDgAAADE5ODg0MTg2NTc0MjAyZFUOAAAAMTk4ODQ1NTI1MzU1MDFUVgFmZ1UEAAAAU1YBZ8BjAAAAAGRVBgAAAGJpMjUzOWRVDAAAAEN1dCBPZmYgRGF0ZWRVBwAAAERETU1ZWThjGAAAAFYBZmNVDAAAAFMAAAAAwKXWQAAAAADApdZAAAAAAMCl1kAAAAAAwKXWQAAAAADApdZAAAAAAMCl1kAAAAAAwKXWQAAAAADApdZAAAAAAMCl1kAAAAAAwKXWQAAAAADApdZAAAAAAMCl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mEzacIMhG0Iydy2h3guRQcP1KOT07KhB2Q1rstY9kkEBAAAg7GuOQQAAAABkNpBBAAAAAHawkEEAAAAAo+GRQdejcHsnj4RBKVyPLBmoi0FxPQo7AKmFQQ3dPD5xZxpCVFYBYWMCAAAAYgwAAABiAAAAAAAA+H9iAAAAAAAA+H9iAAAAAAAA+H9iAAAAAAAA+H9iAAAAAAAA+H9hYwBjAGMAYwFWAWfAYwAAAABkVQYAAABiaTI1NDFkVRIAAAAlIG9mIFRPVEFMIEJhbGFuY2VkVQsAAABQRVJDRU5UMTIuMmMYAAAAVgFmY1UMAAAAUwAAAAAAAPA/WRaTrAkbZD8zSQvJH2Z9P4PPLwDrg2U/5Q0c6cvwYT/VfDYXPx9jPxgXuGo5r2M/vhh8OysXZT/ag6u5tj9YPx2O0YJeT2A/ZbhxeCSMWT+mv/4PiST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Ni8yMDIzVgFnYwBhYxj8//9iAAAAAMCl1kBkVQoAAAAzMC8wNi8yMDIzVgFhYwIAAABjAVYBZmNVAQAAAFMAAAAAVFYBYVYBZmdVAgAAAFNWAWdjAGFjGPz//2KYTNpwgyEbQmRVFAAAADI5wqAxMzHCoDU5NMKgODA2LDU3VgFnYwBhYxj8//9iAAAAAAAA8D9kVQgAAAAxMDAsMDAgJVRWAWFUYwEAAABjAVYBYVYBYVYBYVYBYWdkVQ4AAAAxOTYyOTExMzE4OTc0MVYBZ2MBZFUOAAAAMTk2MjkxMTMxODk3NDFjAAAAAGIAAAAAAAD4f2RVDgAAADE5NjI5MTEzMTg5NzQxVgFmZ1UBAAAAU2dkVQoAAAAzMC8wNi8yMDIzVgFnYwBhYxj8//9iAAAAAMCl1kBkVQoAAAAzMC8wNi8yMDIzVgFhYwIAAABjAVYBZmNVAQAAAFMBAAAAVFYBYVYBZmdVAgAAAFNWAWdjAGFjGPz//2Iydy2h3guRQWRVDwAAADcxwqA0OTfCoDY0MCwyOVYBZ2MAYWMY/P//YlkWk6wJG2Q/ZFUGAAAAMCwyNSAlVFYBYVRjAQAAAGMBVgFhVgFhVgFhVgFhZ2RVDgAAADE5NjYwMDExODA1ODQwVgFnYwFkVQ4AAAAxOTY2MDAxMTgwNTg0MGMBAAAAYgAAAAAAAPh/ZFUOAAAAMTk2NjAwMTE4MDU4NDBWAWZnVQEAAABTZ2RVCgAAADMwLzA2LzIwMjNWAWdjAGFjGPz//2IAAAAAwKXWQGRVCgAAADMwLzA2LzIwMjNWAWFjAgAAAGMBVgFmY1UBAAAAUwIAAABUVgFhVgFmZ1UCAAAAU1YBZ2MAYWMY/P//YsP1KOT07KhBZFUQAAAAMjA5wqAwOTHCoDE4NiwwOFYBZ2MAYWMY/P//YjNJC8kfZn0/ZFUGAAAAMCw3MiAlVFYBYVRjAQAAAGMBVgFhVgFhVgFhVgFhZ2RVDgAAADE5NjYwMDE1NjYyMDQwVgFnYwFkVQ4AAAAxOTY2MDAxNTY2MjA0MGMCAAAAYgAAAAAAAPh/ZFUOAAAAMTk2NjAwMTU2NjIwNDBWAWZnVQEAAABTZ2RVCgAAADMwLzA2LzIwMjNWAWdjAGFjGPz//2IAAAAAwKXWQGRVCgAAADMwLzA2LzIwMjNWAWFjAgAAAGMBVgFmY1UBAAAAUwMAAABUVgFhVgFmZ1UCAAAAU1YBZ2MAYWMY/P//YtkNa7LWPZJBZFUPAAAANzbCoDUxMMKgNjM2LDYwVgFnYwBhYxj8//9ig88vAOuDZT9kVQYAAAAwLDI2ICVUVgFhVGMBAAAAYwFWAWFWAWFWAWFWAWFnZFUOAAAAMTk2NjAwMTU2NjQ0NDVWAWdjAWRVDgAAADE5NjYwMDE1NjY0NDQ1YwMAAABiAAAAAAAA+H9kVQ4AAAAxOTY2MDAxNTY2NDQ0NVYBZmdVAQAAAFNnZFUKAAAAMzAvMDYvMjAyM1YBZ2MAYWMY/P//YgAAAADApdZAZFUKAAAAMzAvMDYvMjAyM1YBYWMCAAAAYwFWAWZjVQEAAABTBAAAAFRWAWFWAWZnVQIAAABTVgFnYwBhYxj8//9iAQAAIOxrjkFkVQ8AAAA2M8KgNzk4wqA2NjAsMDBWAWdjAGFjGPz//2LlDRzpy/BhP2RVBgAAADAsMjIgJVRWAWFUYwEAAABjAVYBYVYBYVYBYVYBYWdkVQ4AAAAxOTY2NTAxMDI0MzcyMlYBZ2MBZFUOAAAAMTk2NjUwMTAyNDM3MjJjBAAAAGIAAAAAAAD4f2RVDgAAADE5NjY1MDEwMjQzNzIyVgFmZ1UBAAAAU2dkVQoAAAAzMC8wNi8yMDIzVgFnYwBhYxj8//9iAAAAAMCl1kBkVQoAAAAzMC8wNi8yMDIzVgFhYwIAAABjAVYBZmNVAQAAAFMFAAAAVFYBYVYBZmdVAgAAAFNWAWdjAGFjGPz//2IAAAAAZDaQQWRVDwAAADY4wqAwMDDCoDAwMCwwMFYBZ2MAYWMY/P//YtV8Nhc/H2M/ZFUGAAAAMCwyMyAlVFYBYVRjAQAAAGMBVgFhVgFhVgFhVgFhZ2RVDgAAADE5NjY1MDEwMzA1NTEyVgFnYwFkVQ4AAAAxOTY2NTAxMDMwNTUxMmMFAAAAYgAAAAAAAPh/ZFUOAAAAMTk2NjUwMTAzMDU1MTJWAWZnVQEAAABTZ2RVCgAAADMwLzA2LzIwMjNWAWdjAGFjGPz//2IAAAAAwKXWQGRVCgAAADMwLzA2LzIwMjNWAWFjAgAAAGMBVgFmY1UBAAAAUwYAAABUVgFhVgFmZ1UCAAAAU1YBZ2MAYWMY/P//YgAAAAB2sJBBZFUPAAAANzDCoDAwMMKgMDAwLDAwVgFnYwBhYxj8//9iGBe4ajmvYz9kVQYAAAAwLDI0ICVUVgFhVGMBAAAAYwFWAWFWAWFWAWFWAWFnZFUOAAAAMTk2NjUwMTAzMjAwNzdWAWdjAWRVDgAAADE5NjY1MDEwMzIwMDc3YwYAAABiAAAAAAAA+H9kVQ4AAAAxOTY2NTAxMDMyMDA3N1YBZmdVAQAAAFNnZFUKAAAAMzAvMDYvMjAyM1YBZ2MAYWMY/P//YgAAAADApdZAZFUKAAAAMzAvMDYvMjAyM1YBYWMCAAAAYwFWAWZjVQEAAABTBwAAAFRWAWFWAWZnVQIAAABTVgFnYwBhYxj8//9iAAAAAKPhkUFkVQ8AAAA3NcKgMDAwwqAwMDAsMDBWAWdjAGFjGPz//2K+GHw7KxdlP2RVBgAAADAsMjYgJVRWAWFUYwEAAABjAVYBYVYBYVYBYVYBYWdkVQ4AAAAxOTg4NDE1Njk3NzMwM1YBZ2MBZFUOAAAAMTk4ODQxNTY5NzczMDNjBwAAAGIAAAAAAAD4f2RVDgAAADE5ODg0MTU2OTc3MzAzVgFmZ1UBAAAAU2dkVQoAAAAzMC8wNi8yMDIzVgFnYwBhYxj8//9iAAAAAMCl1kBkVQoAAAAzMC8wNi8yMDIzVgFhYwIAAABjAVYBZmNVAQAAAFMIAAAAVFYBYVYBZmdVAgAAAFNWAWdjAGFjGPz//2LXo3B7J4+EQWRVDwAAADQzwqAxMTXCoDc1OSw0M1YBZ2MAYWMY/P//YtqDq7m2P1g/ZFUGAAAAMCwxNSAlVFYBYVRjAQAAAGMBVgFhVgFhVgFhVgFhZ2RVDgAAADE5ODg0MTg2NTc0MjAyVgFnYwFkVQ4AAAAxOTg4NDE4NjU3NDIwMmMIAAAAYgAAAAAAAPh/ZFUOAAAAMTk4ODQxODY1NzQyMDJWAWZnVQEAAABTZ2RVCgAAADMwLzA2LzIwMjNWAWdjAGFjGPz//2IAAAAAwKXWQGRVCgAAADMwLzA2LzIwMjNWAWFjAgAAAGMBVgFmY1UBAAAAUwkAAABUVgFhVgFmZ1UCAAAAU1YBZ2MAYWMY/P//YilcjywZqItBZFUPAAAANTjCoDAwMMKgMTY1LDU3VgFnYwBhYxj8//9iHY7Rgl5PYD9kVQYAAAAwLDIwICVUVgFhVGMBAAAAYwFWAWFWAWFWAWFWAWFnZFUOAAAAMTk4ODQ1NTI1MzU1MDFWAWdjAWRVDgAAADE5ODg0NTUyNTM1NTAxYwkAAABiAAAAAAAA+H9kVQ4AAAAxOTg4NDU1MjUzNTUwMVYBZmdVAQAAAFNnZFUKAAAAMzAvMDYvMjAyM1YBZ2MAYWMY/P//YgAAAADApdZAZFUKAAAAMzAvMDYvMjAyM1YBYWMCAAAAYwFWAWZjVQEAAABTCgAAAFRWAWFWAWZnVQIAAABTVgFnYwBhYxj8//9icT0KOwCphUFkVQ8AAAA0NcKgNDI0wqA2NDcsMzhWAWdjAGFjGPz//2JluHF4JIxZP2RVBgAAADAsMTYgJVRWAWFUYwEAAABjAVYBYVYBYVYBYVYBYWdkVQ4AAABBbGxlIFNvbnN0aWdlblYBZ2MBZFUCAAAAfk9jnf///2IAAAAAAAD4f2RVDgAAAEFsbGUgU29uc3RpZ2VuVgFmZ1UBAAAAU2dkVQoAAAAzMC8wNi8yMDIzVgFnYwBhYxj8//9iAAAAAMCl1kBkVQoAAAAzMC8wNi8yMDIzVgFhYwIAAABjAVYBZmNVAQAAAFMLAAAAVFYBYVYBZmdVAgAAAFNWAWdjAGFjGPz//2IN3Tw+cWcaQmRVFAAAADI4wqAzNTHCoDE1NsKgMTExLDIyVgFnYwBhYxj8//9ipr/+D4kk7z9kVQcAAAA5NywzMiAlVFYBYVRjAQAAAGMBVgFhVgFhVgFhVgFhVGMAAAAAYwFWAWFWAWFWAWFWAWFWAWZnVQIAAABTZ2RVFwAAAGRlZmF1bHRSb3dBeGlzSGllcmFyY2h5ZFUQAAAAWmVpbGVuaGllcmFyY2hpZVYBZmdVAQAAAFNnZFUGAAAAYmkyNTQyZFURAAAAUmVwb3J0aW5nIExvYW4gSURhYwEAAABjAVYBYVYBYVRjAAAAAGdkVQQAAAByb290VgFhVgFmZ1ULAAAAU2dkVQ4AAAAxOTYyOTExMzE4OTc0MVYBZ2MBZFUOAAAAMTk2MjkxMTMxODk3NDFjAAAAAGIAAAAAAAD4f2RVDgAAADE5NjI5MTEzMTg5NzQxVgFhYwEAAABjAVYBYVYBYVYBYVYBYWdkVQ4AAAAxOTY2MDAxMTgwNTg0MFYBZ2MBZFUOAAAAMTk2NjAwMTE4MDU4NDBjAQAAAGIAAAAAAAD4f2RVDgAAADE5NjYwMDExODA1ODQwVgFhYwEAAABjAVYBYVYBYVYBYVYBYWdkVQ4AAAAxOTY2MDAxNTY2MjA0MFYBZ2MBZFUOAAAAMTk2NjAwMTU2NjIwNDBjAgAAAGIAAAAAAAD4f2RVDgAAADE5NjYwMDE1NjYyMDQwVgFhYwEAAABjAVYBYVYBYVYBYVYBYWdkVQ4AAAAxOTY2MDAxNTY2NDQ0NVYBZ2MBZFUOAAAAMTk2NjAwMTU2NjQ0NDVjAwAAAGIAAAAAAAD4f2RVDgAAADE5NjYwMDE1NjY0NDQ1VgFhYwEAAABjAVYBYVYBYVYBYVYBYWdkVQ4AAAAxOTY2NTAxMDI0MzcyMlYBZ2MBZFUOAAAAMTk2NjUwMTAyNDM3MjJjBAAAAGIAAAAAAAD4f2RVDgAAADE5NjY1MDEwMjQzNzIyVgFhYwEAAABjAVYBYVYBYVYBYVYBYWdkVQ4AAAAxOTY2NTAxMDMwNTUxMlYBZ2MBZFUOAAAAMTk2NjUwMTAzMDU1MTJjBQAAAGIAAAAAAAD4f2RVDgAAADE5NjY1MDEwMzA1NTEyVgFhYwEAAABjAVYBYVYBYVYBYVYBYWdkVQ4AAAAxOTY2NTAxMDMyMDA3N1YBZ2MBZFUOAAAAMTk2NjUwMTAzMjAwNzdjBgAAAGIAAAAAAAD4f2RVDgAAADE5NjY1MDEwMzIwMDc3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I5MTEzMTg5NzQxVgFnYwFkVQ4AAAAxOTYyOTExMzE4OTc0MWMAAAAAYgAAAAAAAPh/ZFUOAAAAMTk2MjkxMTMxODk3NDFWAWFjAQAAAGMBVgFhVgFhVgFhVgFhZ2RVDgAAADE5NjYwMDExODA1ODQwVgFnYwFkVQ4AAAAxOTY2MDAxMTgwNTg0MGMBAAAAYgAAAAAAAPh/ZFUOAAAAMTk2NjAwMTE4MDU4NDBWAWFjAQAAAGMBVgFhVgFhVgFhVgFhZ2RVDgAAADE5NjYwMDE1NjYyMDQwVgFnYwFkVQ4AAAAxOTY2MDAxNTY2MjA0MGMCAAAAYgAAAAAAAPh/ZFUOAAAAMTk2NjAwMTU2NjIwNDBWAWFjAQAAAGMBVgFhVgFhVgFhVgFhZ2RVDgAAADE5NjYwMDE1NjY0NDQ1VgFnYwFkVQ4AAAAxOTY2MDAxNTY2NDQ0NWMDAAAAYgAAAAAAAPh/ZFUOAAAAMTk2NjAwMTU2NjQ0NDVWAWFjAQAAAGMBVgFhVgFhVgFhVgFhZ2RVDgAAADE5NjY1MDEwMjQzNzIyVgFnYwFkVQ4AAAAxOTY2NTAxMDI0MzcyMmMEAAAAYgAAAAAAAPh/ZFUOAAAAMTk2NjUwMTAyNDM3MjJWAWFjAQAAAGMBVgFhVgFhVgFhVgFhZ2RVDgAAADE5NjY1MDEwMzA1NTEyVgFnYwFkVQ4AAAAxOTY2NTAxMDMwNTUxMmMFAAAAYgAAAAAAAPh/ZFUOAAAAMTk2NjUwMTAzMDU1MTJWAWFjAQAAAGMBVgFhVgFhVgFhVgFhZ2RVDgAAADE5NjY1MDEwMzIwMDc3VgFnYwFkVQ4AAAAxOTY2NTAxMDMyMDA3N2MGAAAAYgAAAAAAAPh/ZFUOAAAAMTk2NjUwMTAzMjAwNzd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Ni8yMDIzVgFnYwBhYxj8//9iAAAAAMCl1kBkVQoAAAAzMC8wNi8yMDIzVgFhYwEAAABjAVYBYVYBYVYBYVYBYVRjAAAAAGMAVgFhVgFhVgFhVgFhZ2RVBAAAAHJvb3RWAWFWAWZnVQEAAABTZ2RVCgAAADMwLzA2LzIwMjNWAWdjAGFjGPz//2IAAAAAwKXWQGRVCgAAADMwLzA2LzIwMjNWAWFjAQAAAGMBVgFhVgFhVgFhVgFhVGMAAAAAYwBWAWFWAWFWAWFWAWFjAVRjAWMAYwBiAAAAAAAAAABWAWZVAgAAAFNkVQYAAABiaTI1NDBkVQYAAABiaTI1NDFUYwBjAGMAYWNiBQIAVgFhZFX2Bw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MtMDctMTJUMTA6MTQ6MTcuMzQy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zNyIgZGF0YUxheW91dD0ibWluaW1hbCIgZ3JhbmRUb3RhbD0iZmFsc2UiIGlzSW5kZXhlZD0idHJ1ZSIgY29udGVudEtleT0iRDc1NUVOMkcyWlJSR0FXU0hZTE1HN0s0VFRCNFYyNVMiPjwhW0NEQVRBWzIzMTkxLjAsLTEwMCwyLjkxMzE1OTQ4MDY1NzQ4RTEwLDEuMAoyMzE5MS4wLDAsNy4xNDk3NjQwMjk0NEU3LDAuMDAyNDU0Mjk4ODcyNzIzMDA5NQoyMzE5MS4wLDEsMi4wOTA5MTE4NjA4RTgsMC4wMDcxNzc0NzEzMTQ4NDkxODIKMjMxOTEuMCwyLDcuNjUxMDYzNjYwNDU0NTAxRTcsMC4wMDI2MjYzNzk5NTMxOTM1Mzc0CjIzMTkxLjAsMyw2LjM3OTg2NjAwMDAwMDAwMUU3LDAuMDAyMTkwMDE2MDQzNTI5NTE4NQoyMzE5MS4wLDQsNi44RTcsMC4wMDIzMzQyMzU0MDQ5NDQzNTUKMjMxOTEuMCw1LDcuMEU3LDAuMDAyNDAyODg5Mzg3NDQyNzE4NgoyMzE5MS4wLDYsNy41RTcsMC4wMDI1NzQ1MjQzNDM2ODg2MjcKMjMxOTEuMCw3LDQuMzExNTc1OTQzRTcsMC4wMDE0ODAwMzQyOTY2NTU0MzMyCjIzMTkxLjAsOCw1LjgwMDAxNjU1N0U3LDAuMDAxOTkwOTcxMTc1OTcyNDc5NAoyMzE5MS4wLDksNC41NDI0NjQ3MzhFNywwLjAwMTU1OTI5MTQ3MzExMDQyNDMKMjMxOTEuMCwtOTksMi44MzUxMTU2MTExMjE1ODdFMTAsMC45NzMyMDk4ODc3MzM4OTEzCl1dPjwvRGF0YT48U3RyaW5nVGFibGUgZm9ybWF0PSJDU1YiIHJvd0NvdW50PSIxMCIgc2l6ZT0iMTcwIiBjb250ZW50S2V5PSJHR0xCNlo1Wk0zTzREUjZDVklQUjMyTldVUE9IU1NTSCI+PCFbQ0RBVEFbIjE5NjI5MTEzMTg5NzQxIgoiMTk2NjAwMTE4MDU4NDAiCiIxOTY2MDAxNTY2MjA0MCIKIjE5NjYwMDE1NjY0NDQ1IgoiMTk2NjUwMTAyNDM3MjIiCiIxOTY2NTAxMDMwNTUxMiIKIjE5NjY1MDEwMzIwMDc3IgoiMTk4ODQxNTY5NzczMDMiCiIxOTg4NDE4NjU3NDIwMiIKIjE5ODg0NTUyNTM1NTAxIgpdXT48L1N0cmluZ1RhYmxlPjwvUmVzdWx0PlYBYWMAYwBjAGMBYwBjAGMAVgFhYwEAAABjAGMAXUVORF9SQys=</data>
</ReportState>
</file>

<file path=customXml/item11.xml><?xml version="1.0" encoding="utf-8"?>
<ReportState xmlns="sas.reportstate">
  <data type="reportstate">UkNfU1RBUlRbVgVnZ1VjAgAAAFNnYwIAAABjAAAAAGRVBgAAAHZlNjYwNWRVAAAAAGMAAAAAZ5lmVQEAAABTVgFnmGRVBgAAAGJpODU1OGRVEgAAAFJlZmluYW5jaW5nIE1hcmtlcmFWAWdjAWRVAgAAADc0Yxj8//9iAAAAAAAA+H9kVQIAAAA3NGMBAAAAVGMIAAAAYWMAZ2MCAAAAYwAAAABkVQUAAAB2ZTcyM2RVAAAAAGMAAAAAZ5lmVQEAAABTVgFnmGRVBgAAAGJpNjYyNWRVDAAAAEN1dCBPZmYgRGF0ZWFWAWdjAGFjGPz//2IAAAAAwKXWQGRVCgAAADMwLzA2LzIwMjN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wKXWQAAAAADApdZAAAAAAMCl1kAAAAAAwKXWQAAAAADApdZAAAAAAMCl1kAAAAAAwKXWQAAAAADApdZAAAAAAMCl1kAAAAAAwKXWQAAAAADApdZAAAAAAMCl1kAAAAAAwKXWQAAAAADApdZAAAAAAMCl1kAAAAAAwKX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4PZtdpPWOpBoF3+yJ9kw0FkuNxsh1a7QajomjxOlMBBc9DvQ6yWs0E6T/xidOinQTVhUif978VBaGbGTJ0HwkEAACA97Q3mQQAAAACE13dBAAAAANASY0EAAEC6swrVQQAAAMALWtZBAAAAAAAAAAA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Ni8yMDIzVgFnYwBhYxj8//9iAAAAAMCl1kBkVQoAAAAzMC8wNi8yMDIzVgFhYwMAAABjAVYBZmNVAQAAAFMAAAAAVFYBYVYBZmdVAQAAAFNWAWdjAGFjGPz//2KD2bXaT1jqQWRVEwAAADPCoDUzNcKgOTYxwqA4MTMsNjhUVgFhVGMCAAAAYwFWAWFWAWFWAWFWAWFnZFUHAAAAMCAtIDEgWVYBZ2MBZFUHAAAAMCAtIDEgWWMAAAAAYgAAAAAAAPh/ZFUHAAAAMCAtIDEgWVYBZmdVAQAAAFNnZFUKAAAAMzAvMDYvMjAyM1YBZ2MAYWMY/P//YgAAAADApdZAZFUKAAAAMzAvMDYvMjAyM1YBYWMDAAAAYwFWAWZjVQEAAABTAQAAAFRWAWFWAWZnVQEAAABTVgFnYwBhYxj8//9ioF3+yJ9kw0FkVRAAAAA2NTDCoDcyM8KgMjE3LDk5VFYBYVRjAgAAAGMBVgFhVgFhVgFhVgFhZ2RVBwAAADEgLSAyIFlWAWdjAWRVBwAAADEgLSAyIFljAQAAAGIAAAAAAAD4f2RVBwAAADEgLSAyIFlWAWZnVQEAAABTZ2RVCgAAADMwLzA2LzIwMjNWAWdjAGFjGPz//2IAAAAAwKXWQGRVCgAAADMwLzA2LzIwMjNWAWFjAwAAAGMBVgFmY1UBAAAAUwIAAABUVgFhVgFmZ1UBAAAAU1YBZ2MAYWMY/P//YmS43GyHVrtBZFUQAAAANDU4wqA2NTXCoDU5Niw4NlRWAWFUYwIAAABjAVYBYVYBYVYBYVYBYWdkVQcAAAAyIC0gMyBZVgFnYwFkVQcAAAAyIC0gMyBZYwMAAABiAAAAAAAA+H9kVQcAAAAyIC0gMyBZVgFmZ1UBAAAAU2dkVQoAAAAzMC8wNi8yMDIzVgFnYwBhYxj8//9iAAAAAMCl1kBkVQoAAAAzMC8wNi8yMDIzVgFhYwMAAABjAVYBZmNVAQAAAFMDAAAAVFYBYVYBZmdVAQAAAFNWAWdjAGFjGPz//2Ko6Jo8TpTAQWRVEAAAADU1NsKgMzA5wqA2MjUsMjFUVgFhVGMCAAAAYwFWAWFWAWFWAWFWAWFnZFUHAAAAMyAtIDQgWVYBZ2MBZFUHAAAAMyAtIDQgWWMEAAAAYgAAAAAAAPh/ZFUHAAAAMyAtIDQgWVYBZmdVAQAAAFNnZFUKAAAAMzAvMDYvMjAyM1YBZ2MAYWMY/P//YgAAAADApdZAZFUKAAAAMzAvMDYvMjAyM1YBYWMDAAAAYwFWAWZjVQEAAABTBAAAAFRWAWFWAWZnVQEAAABTVgFnYwBhYxj8//9ic9DvQ6yWs0FkVRAAAAAzMjjCoDY0McKgNjAzLDk0VFYBYVRjAgAAAGMBVgFhVgFhVgFhVgFhZ2RVBwAAADQgLSA1IFlWAWdjAWRVBwAAADQgLSA1IFljBQAAAGIAAAAAAAD4f2RVBwAAADQgLSA1IFlWAWZnVQEAAABTZ2RVCgAAADMwLzA2LzIwMjNWAWdjAGFjGPz//2IAAAAAwKXWQGRVCgAAADMwLzA2LzIwMjNWAWFjAwAAAGMBVgFmY1UBAAAAUwUAAABUVgFhVgFmZ1UBAAAAU1YBZ2MAYWMY/P//YjpP/GJ06KdBZFUQAAAAMjAwwqA1NTXCoDA1Nyw0OVRWAWFUYwIAAABjAVYBYVYBYVYBYVYBYWdkVQgAAAA1IC0gMTAgWVYBZ2MBZFUIAAAANSAtIDEwIFljBgAAAGIAAAAAAAD4f2RVCAAAADUgLSAxMCBZVgFmZ1UBAAAAU2dkVQoAAAAzMC8wNi8yMDIzVgFnYwBhYxj8//9iAAAAAMCl1kBkVQoAAAAzMC8wNi8yMDIzVgFhYwMAAABjAVYBZmNVAQAAAFMGAAAAVFYBYVYBZmdVAQAAAFNWAWdjAGFjGPz//2I1YVIn/e/FQWRVEAAAADczNsKgMDk4wqA4OTQsNjRUVgFhVGMCAAAAYwFWAWFWAWFWAWFWAWFnZFUFAAAAMTArIFlWAWdjAWRVBQAAADEwKyBZYwIAAABiAAAAAAAA+H9kVQUAAAAxMCsgWVYBZmdVAQAAAFNnZFUKAAAAMzAvMDYvMjAyM1YBZ2MAYWMY/P//YgAAAADApdZAZFUKAAAAMzAvMDYvMjAyM1YBYWMDAAAAYwFWAWZjVQEAAABTBwAAAFRWAWFWAWZnVQEAAABTVgFnYwBhYxj8//9iaGbGTJ0HwkFkVRAAAAA2MDTCoDk3N8KgODE3LDU1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1YBZ2MAYWMY/P//YgAAAADApdZAZFUKAAAAMzAvMDYvMjAyM1YBYWMDAAAAYwFWAWZjVQEAAABTCAAAAFRWAWFWAWZnVQEAAABTVgFnYwBhYxj8//9iAAAgPe0N5kFkVRMAAAAywqA5NjDCoDA5McKgNjI1LDAwVFYBYVRjAgAAAGMBVgFhVgFhVgFhVgFhZ2RVBwAAADAgLSAxIFlWAWdjAWRVBwAAADAgLSAxIFljAAAAAGIAAAAAAAD4f2RVBwAAADAgLSAxIFlWAWZnVQEAAABTZ2RVCgAAADMwLzA2LzIwMjNWAWdjAGFjGPz//2IAAAAAwKXWQGRVCgAAADMwLzA2LzIwMjNWAWFjAwAAAGMBVgFmY1UBAAAAUwkAAABUVgFhVgFmZ1UBAAAAU1YBZ2MAYWMY/P//YgAAAACE13dBZFUPAAAAMjXCoDAwMMKgMDAwLDAwVFYBYVRjAgAAAGMBVgFhVgFhVgFhVgFhZ2RVBwAAADEgLSAyIFlWAWdjAWRVBwAAADEgLSAyIFljAQAAAGIAAAAAAAD4f2RVBwAAADEgLSAyIFlWAWZnVQEAAABTZ2RVCgAAADMwLzA2LzIwMjNWAWdjAGFjGPz//2IAAAAAwKXWQGRVCgAAADMwLzA2LzIwMjNWAWFjAwAAAGMBVgFmY1UBAAAAUwoAAABUVgFhVgFmZ1UBAAAAU1YBZ2MAYWMY/P//YgAAAADQEmNBZFUPAAAAMTDCoDAwMMKgMDAwLDAwVFYBYVRjAgAAAGMBVgFhVgFhVgFhVgFhZ2RVBwAAADIgLSAzIFlWAWdjAWRVBwAAADIgLSAzIFljAwAAAGIAAAAAAAD4f2RVBwAAADIgLSAzIFlWAWZnVQEAAABTZ2RVCgAAADMwLzA2LzIwMjNWAWdjAGFjGPz//2IAAAAAwKXWQGRVCgAAADMwLzA2LzIwMjNWAWFjAwAAAGMBVgFmY1UBAAAAUwsAAABUVgFhVgFmZ1UBAAAAU1YBZ2MAYWMY/P//YgAAQLqzCtVBZFUTAAAAMcKgNDEywqAwOTHCoDYyNSwwMFRWAWFUYwIAAABjAVYBYVYBYVYBYVYBYWdkVQcAAAAzIC0gNCBZVgFnYwFkVQcAAAAzIC0gNCBZYwQAAABiAAAAAAAA+H9kVQcAAAAzIC0gNCBZVgFmZ1UBAAAAU2dkVQoAAAAzMC8wNi8yMDIzVgFnYwBhYxj8//9iAAAAAMCl1kBkVQoAAAAzMC8wNi8yMDIzVgFhYwMAAABjAVYBZmNVAQAAAFMMAAAAVFYBYVYBZmdVAQAAAFNWAWdjAGFjGPz//2IAAADAC1rWQWRVEwAAADHCoDUwMMKgMDAwwqAwMDAsMDBUVgFhVGMCAAAAYwFWAWFWAWFWAWFWAWFnZFUHAAAANCAtIDUgWVYBZ2MBZFUHAAAANCAtIDUgWWMFAAAAYgAAAAAAAPh/ZFUHAAAANCAtIDUgWVYBZmdVAQAAAFNnZFUKAAAAMzAvMDYvMjAyM1YBZ2MAYWMY/P//YgAAAADApdZAZFUKAAAAMzAvMDYvMjAyM1YBYWMDAAAAYwFWAWZjVQEAAABTDQAAAFRWAWFWAWZnVQEAAABTVgFnYwBhYxj8//9iAAAAAAAAAABkVQQAAAAwLDAwVFYBYVRjAgAAAGMBVgFhVgFhVgFhVgFhZ2RVCAAAADUgLSAxMCBZVgFnYwFkVQgAAAA1IC0gMTAgWWMGAAAAYgAAAAAAAPh/ZFUIAAAANSAtIDEwIFlWAWZnVQEAAABTZ2RVCgAAADMwLzA2LzIwMjNWAWdjAGFjGPz//2IAAAAAwKXWQGRVCgAAADMwLzA2LzIwMjNWAWFjAwAAAGMBVgFmY1UBAAAAUw4AAABUVgFhVgFmZ1UBAAAAU1YBZ2MAYWMY/P//YgAAAACoy2hBZFUPAAAAMTPCoDAwMMKgMDAwLDAwVFYBYVRjAgAAAGMBVgFhVgFhVgFhVgFhZ2RVBQAAADEwKyBZVgFnYwFkVQUAAAAxMCsgWWMCAAAAYgAAAAAAAPh/ZFUFAAAAMTArIFlWAWZnVQEAAABTZ2RVCgAAADMwLzA2LzIwMjNWAWdjAGFjGPz//2IAAAAAwKXWQGRVCgAAADMwLzA2LzIwMjN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MwLzA2LzIwMjNWAWdjAGFjGPz//2IAAAAAwKXWQGRVCgAAADMwLzA2LzIwMjNWAWFjAQAAAGMBVgFhVgFhVgFhVgFhVGMAAAAAYwBWAWFWAWFWAWFWAWFnZFUEAAAAcm9vdFYBYVYBZmdVAQAAAFNnZFUKAAAAMzAvMDYvMjAyM1YBZ2MAYWMY/P//YgAAAADApdZAZFUKAAAAMzAvMDYvMjAyM1YBYWMBAAAAYwFWAWFWAWFWAWFWAWFUYwAAAABjAFYBYVYBYVYBYVYBYWMBVGMBYwBjAGIAAAAAAAAAAFYBZlUBAAAAU2RVBgAAAGJpNjYyNlRjAGMAYwBhY0IFAgBWAWFkVUM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IyLjk0Ml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MjEiIGRhdGFMYXlvdXQ9Im1pbmltYWwiIGdyYW5kVG90YWw9ImZhbHNlIiBpc0luZGV4ZWQ9InRydWUiIGNvbnRlbnRLZXk9IjY1NURZWVhaUlVDQzRTM1BNQ0VZSUdPM1ZPMkxMQ1VKIj48IVtDREFUQVsyMzE5MS4wLDcsLTEwMCwzLjUzNTk2MTgxMzY4MjgwMTdFOQoyMzE5MS4wLDcsMCw2LjUwNzIzMjE3OTg3MjMyMkU4CjIzMTkxLjAsNywxLDQuNTg2NTU1OTY4NjIxODg2RTgKMjMxOTEuMCw3LDMsNS41NjMwOTYyNTIxMDIyNTFFOAoyMzE5MS4wLDcsNCwzLjI4NjQxNjAzOTM2Nzc0NDNFOAoyMzE5MS4wLDcsNSwyLjAwNTU1MDU3NDkyNzkxOTVFOAoyMzE5MS4wLDcsNiw3LjM2MDk4ODk0NjQzNTkxNUU4CjIzMTkxLjAsNywyLDYuMDQ5Nzc4MTc1NTAwMDAyRTgKMjMxOTEuMCw4LC0xMDAsMi45NjAwOTE2MjVFOQoyMzE5MS4wLDgsMCwyLjVFNwoyMzE5MS4wLDgsMSwxLjBFNwoyMzE5MS4wLDgsMywxLjQxMjA5MTYyNUU5CjIzMTkxLjAsOCw0LDEuNUU5CjIzMTkxLjAsOCw1LDAuMAoyMzE5MS4wLDgsNiwxLjNFNwoyMzE5MS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10.xml><?xml version="1.0" encoding="utf-8"?>
<ReportState xmlns="sas.reportstate">
  <data type="reportstate">Q0VDU19TVEFSVFtWAWdVAAAAAFNUXUVORF9DRUNTKys=</data>
</ReportState>
</file>

<file path=customXml/item111.xml><?xml version="1.0" encoding="utf-8"?>
<ReportState xmlns="sas.reportstate">
  <data type="reportstate">UkNfU1RBUlRbVgVnZ1VjAwAAAFNnYwIAAABjAAAAAGRVBgAAAHZlNjQ2MmRVAAAAAGMAAAAAZ5lmVQEAAABTVgFnmGRVBgAAAGJpODU1MWRVEgAAAFJlZmluYW5jaW5nIE1hcmtlcmFWAWdjAWRVAgAAADcxYxj8//9iAAAAAAAA+H9kVQIAAAA3MWMBAAAAVGMIAAAAYWMAZ2MCAAAAYwAAAABkVQYAAAB2ZTY0NjlkVQAAAABjAAAAAGeZZlUBAAAAU1YBZ5hkVQYAAABiaTg1NTJkVQ4AAABBVFQgQXNzZXQgVHlwZWFWAWdjAWRVCgAAAENvbW1lcmNpYWxjGPz//2IAAAAAAAD4f2RVCgAAAENvbW1lcmNpYWxjAQAAAFRjCAAAAGFjAGdjAgAAAGMAAAAAZFUFAAAAdmU3MjNkVQAAAABjAAAAAGeZZlUBAAAAU1YBZ5hkVQYAAABiaTY1MTRkVQwAAABDdXQgT2ZmIERhdGVhVgFnYwBhYxj8//9iAAAAAMCl1kBkVQoAAAAzMC8wNi8yMDIz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DApdZAAAAAAMCl1kAAAAAAwKXWQAAAAADApdZAAAAAAMCl1kAAAAAAwKXWQAAAAADApdZAAAAAAMCl1kAAAAAAwKX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1KCU5fYy8lAQYivo5Ntq0CzzP48dCajQEuk49RD/51AQgnaJBExnUCd/OcNTfOVQIiQIiCYrYpA/g/J8+UZeUANZSzJmuuIQFRWAWFjAgAAAGIJAAAAYgAAAAAAAPh/YgAAAAAAAPh/YgAAAAAAAPh/YgAAAAAAAPh/YgAAAAAAAPh/YWMAYwBjAGMBVgFnwGMAAAAAZFUGAAAAYmk2NTA5ZFU5AAAAV0EgSW5kZXhlZCBMVFYgKExPQU4gQkFMQU5DRSAvIElOREVYRUQgdmFsdWF0aW9uKSAoaW4gJSk6ZFULAAAAUEVSQ0VOVDEyLjJjGAAAAFYBZmNVCQAAAFMfI5AIhW7iP8IATFz1MdE/v8WmJyk53T+IHsx/bJjhP+7wQ74Yp+Q/94U7jG/s5z+CoCCci9HqP5qwG1LjMe4/OzFDoc3Z9j9UVgFhYwIAAABiCQAAAGIAAAAAAAD4f2IAAAAAAAD4f2IAAAAAAAD4f2IAAAAAAAD4f2IAAAAAAAD4f2FjAGMAYwBjAVYBZ8BjAAAAAGRVBgAAAGJpNjUxMWRVGAAAAE51bWJlciBvZiBNb3J0Z2FnZSBMb2Fuc2RVCAAAAENPTU1BMTIuYxgAAABWAWZjVQkAAABTAAAAAIDM0EAAAAAAAKO9QAAAAAAAEKRAAAAAAADIn0AAAAAAAIiZQAAAAAAAAJJAAAAAAAAIiEAAAAAAAMB6QAAAAAAAGJBAVFYBYWMCAAAAYgkAAABiAAAAAAAA+H9iAAAAAAAA+H9iAAAAAAAA+H9iAAAAAAAA+H9iAAAAAAAA+H9hYwBjAGMAYwFWAWfAYwAAAABkVQYAAABiaTY1MTJkVREAAAAlIG9mIFRvdGFsIEFzc2V0c2RVCwAAAFBFUkNFTlQxMi4yYxgAAABWAWZjVQkAAABTAAAAAAAA8D/SyZleGAPRP7fBiwdxwcc/wV7P1QWbwj99RhQtIRvCP7JKK7SuOrs/1p5t4wSMsD8RvOb1QSOfPznlTrfU6a4/VFYBYWMCAAAAYgkAAABiAAAAAAAA+H9iAAAAAAAA+H9iAAAAAAAA+H9iAAAAAAAA+H9iAAAAAAAA+H9hYwBjAGMAYwFWAWfAYwAAAABkVQYAAABiaTY1MTNkVREAAAAlIE51bWJlciBvZiBMb2Fuc2RVCwAAAFBFUkNFTlQxMi4yYxgAAABWAWZjVQkAAABTAAAAAAAA8D9R0JHlNzrcP3+8OxHFG8M/2pmnqRxFvj+H3zo2MlG4P89LlajgJLE/NhnZ0nTjpj+pUPoWXHqZP5C/PJ8qqK4/VFYBYWMCAAAAYgkAAABiAAAAAAAA+H9iAAAAAAAA+H9iAAAAAAAA+H9iAAAAAAAA+H9iAAAAAAAA+H9hYwBjAGMAYwFUZ6BmY1UJAAAAUwAAAAAAAAAAAFRWAWVjVQAAAABTVGFWAWFjCQAAAGIJAAAAYwFjAGIAAAAAAAAAAFYBYVYBYVYDZ2dkVQYAAABkZDY1MThWAWFWAWZnVQEAAABTZ2RVCgAAADMwLzA2LzIwMjNWAWdjAGFjGPz//2IAAAAAwKXWQGRVCgAAADMwLzA2LzIwMjNWAWZnVQkAAABTZ2RVCwAAAE1BVENIRVNfQUxMVgFnYwFkVQsAAABNQVRDSEVTX0FMTGOc////YgAAAAAAAPh/ZFULAAAATUFUQ0hFU19BTExWAWFjAgAAAGMBVgFmY1UBAAAAUwAAAABUVgFhVgFmZ1UFAAAAU1YBZ2MAYWMY/P//Yh8jkAiFbuI/ZFUHAAAANTcsNjAgJVYBZ2MAYWMY/P//YlKCU5fYy8lAZFUHAAAAMTPCoDIwOFYBZ2MAYWMY/P//YgAAAACAzNBAZFUHAAAAMTfCoDIwMlYBZ2MAYWMY/P//YgAAAAAAAPA/ZFUIAAAAMTAwLDAwICVWAWdjAGFjGPz//2IAAAAAAADwP2RVCAAAADEwMCwwMCAlVFYBYWdkVQsAAAA+MCAtIDw9NDAgJVYBZ2MBZFULAAAAPjAgLSA8PTQwICVjAAAAAGIAAAAAAAD4f2RVCwAAAD4wIC0gPD00MCAlVgFhYwIAAABjAVYBZmNVAQAAAFMBAAAAVFYBYVYBZmdVBQAAAFNWAWdjAGFjGPz//2LCAExc9THRP2RVBwAAADI2LDg3ICVWAWdjAGFjGPz//2JBiK+jk22rQGRVBgAAADPCoDUxMVYBZ2MAYWMY/P//YgAAAAAAo71AZFUGAAAAN8KgNTg3VgFnYwBhYxj8//9i0smZXhgD0T9kVQcAAAAyNiw1OCAlVgFnYwBhYxj8//9iUdCR5Tc63D9kVQcAAAA0NCwxMSAlVFYBYWdkVQwAAAA+NDAgLSA8PTUwICVWAWdjAWRVDAAAAD40MCAtIDw9NTAgJWMCAAAAYgAAAAAAAPh/ZFUMAAAAPjQwIC0gPD01MCAlVgFhYwIAAABjAVYBZmNVAQAAAFMCAAAAVFYBYVYBZmdVBQAAAFNWAWdjAGFjGPz//2K/xaYnKTndP2RVBwAAADQ1LDY2ICVWAWdjAGFjGPz//2KzzP48dCajQGRVBgAAADLCoDQ1MVYBZ2MAYWMY/P//YgAAAAAAEKRAZFUGAAAAMsKgNTY4VgFnYwBhYxj8//9it8GLB3HBxz9kVQcAAAAxOCw1NiAlVgFnYwBhYxj8//9if7w7EcUbwz9kVQcAAAAxNCw5MyAlVFYBYWdkVQwAAAA+NTAgLSA8PTYwICVWAWdjAWRVDAAAAD41MCAtIDw9NjAgJWMDAAAAYgAAAAAAAPh/ZFUMAAAAPjUwIC0gPD02MCAlVgFhYwIAAABjAVYBZmNVAQAAAFMDAAAAVFYBYVYBZmdVBQAAAFNWAWdjAGFjGPz//2KIHsx/bJjhP2RVBwAAADU0LDk5ICVWAWdjAGFjGPz//2JLpOPUQ/+dQGRVBgAAADHCoDkyMFYBZ2MAYWMY/P//YgAAAAAAyJ9AZFUGAAAAMsKgMDM0VgFnYwBhYxj8//9iwV7P1QWbwj9kVQcAAAAxNCw1NCAlVgFnYwBhYxj8//9i2pmnqRxFvj9kVQcAAAAxMSw4MiAlVFYBYWdkVQwAAAA+NjAgLSA8PTcwICVWAWdjAWRVDAAAAD42MCAtIDw9NzAgJWMEAAAAYgAAAAAAAPh/ZFUMAAAAPjYwIC0gPD03MCAlVgFhYwIAAABjAVYBZmNVAQAAAFMEAAAAVFYBYVYBZmdVBQAAAFNWAWdjAGFjGPz//2Lu8EO+GKfkP2RVBwAAADY0LDU0ICVWAWdjAGFjGPz//2JCCdokETGdQGRVBgAAADHCoDg2OFYBZ2MAYWMY/P//YgAAAAAAiJlAZFUGAAAAMcKgNjM0VgFnYwBhYxj8//9ifUYULSEbwj9kVQcAAAAxNCwxNSAlVgFnYwBhYxj8//9ih986NjJRuD9kVQYAAAA5LDUwICVUVgFhZ2RVDAAAAD43MCAtIDw9ODAgJVYBZ2MBZFUMAAAAPjcwIC0gPD04MCAlYwUAAABiAAAAAAAA+H9kVQwAAAA+NzAgLSA8PTgwICVWAWFjAgAAAGMBVgFmY1UBAAAAUwUAAABUVgFhVgFmZ1UFAAAAU1YBZ2MAYWMY/P//YveFO4xv7Oc/ZFUHAAAANzQsNzYgJVYBZ2MAYWMY/P//Yp385w1N85VAZFUGAAAAMcKgNDA1VgFnYwBhYxj8//9iAAAAAAAAkkBkVQYAAAAxwqAxNTJWAWdjAGFjGPz//2KySiu0rjq7P2RVBwAAADEwLDY0ICVWAWdjAGFjGPz//2LPS5Wo4CSxP2RVBgAAADYsNzAgJVRWAWFnZFUMAAAAPjgwIC0gPD05MCAlVgFnYwFkVQwAAAA+ODAgLSA8PTkwICVjBgAAAGIAAAAAAAD4f2RVDAAAAD44MCAtIDw9OTAgJVYBYWMCAAAAYwFWAWZjVQEAAABTBgAAAFRWAWFWAWZnVQUAAABTVgFnYwBhYxj8//9igqAgnIvR6j9kVQcAAAA4Myw4MSAlVgFnYwBhYxj8//9iiJAiIJitikBkVQMAAAA4NTRWAWdjAGFjGPz//2IAAAAAAAiIQGRVAwAAADc2OVYBZ2MAYWMY/P//YtaebeMEjLA/ZFUGAAAANiw0NiAlVgFnYwBhYxj8//9iNhnZ0nTjpj9kVQYAAAA0LDQ3ICVUVgFhZ2RVDQAAAD45MCAtIDw9MTAwICVWAWdjAWRVDQAAAD45MCAtIDw9MTAwICVjBwAAAGIAAAAAAAD4f2RVDQAAAD45MCAtIDw9MTAwICVWAWFjAgAAAGMBVgFmY1UBAAAAUwcAAABUVgFhVgFmZ1UFAAAAU1YBZ2MAYWMY/P//YpqwG1LjMe4/ZFUHAAAAOTQsMzYgJVYBZ2MAYWMY/P//Yv4PyfPlGXlAZFUDAAAANDAyVgFnYwBhYxj8//9iAAAAAADAekBkVQMAAAA0MjhWAWdjAGFjGPz//2IRvOb1QSOfP2RVBgAAADMsMDQgJVYBZ2MAYWMY/P//YqlQ+hZcepk/ZFUGAAAAMiw0OSAlVFYBYWdkVQYAAAA+MTAwICVWAWdjAWRVBgAAAD4xMDAgJWMBAAAAYgAAAAAAAPh/ZFUGAAAAPjEwMCAlVgFhYwIAAABjAVYBZmNVAQAAAFMIAAAAVFYBYVYBZmdVBQAAAFNWAWdjAGFjGPz//2I7MUOhzdn2P2RVCAAAADE0Miw4MiAlVgFnYwBhYxj8//9iDWUsyZrriEBkVQMAAAA3OTdWAWdjAGFjGPz//2IAAAAAABiQQGRVBgAAADHCoDAzMFYBZ2MAYWMY/P//YjnlTrfU6a4/ZFUGAAAANiwwNCAlVgFnYwBhYxj8//9ikL88nyqorj9kVQYAAAA1LDk5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zVgFnYwBhYxj8//9iAAAAAMCl1kBkVQoAAAAzMC8wN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v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YiIGRhdGFMYXlvdXQ9Im1pbmltYWwiIGdyYW5kVG90YWw9ImZhbHNlIiBpc0luZGV4ZWQ9InRydWUiIGNvbnRlbnRLZXk9IkNJTVZLNkpCWUxHT0FDWURNQUdMU05LWEY0RjJYR0xLIj48IVtDREFUQVsyMzE5MS4wLC0xMDAsMTMyMDcuNjkyMTE4MTA5MzUzLDAuNTc1OTkxMTY5NjY2OTM4MywxNzIwMi4wLDEuMCwxLjAKMjMxOTEuMCwwLDM1MTAuNzg4MzU4MTk3NTc3LDAuMjY4Njc0MjIxMTY2MzAzOSw3NTg3LjAsMC4yNjU4MTM5MTU2MTg0NDkyNSwwLjQ0MTA1MzM2NTg4NzY4NzQ1CjIzMTkxLjAsMiwyNDUxLjIyNzAyNzg1NzI5MiwwLjQ1NjYxMzgxNTk5NjI4ODIsMjU2OC4wLDAuMTg1NTkwODY2NzQxNjg5MiwwLjE0OTI4NDk2Njg2NDMxODEKMjMxOTEuMCwzLDE5MTkuODE2MjQxNzk1NDQ3LDAuNTQ5ODU2NDIzOTU0MTgzLDIwMzQuMCwwLjE0NTM1NTkyMDIxODg4MTAyLDAuMTE4MjQyMDY0ODc2MTc3MgoyMzE5MS4wLDQsMTg2OC4yNjY3NDIxNDA1OTM2LDAuNjQ1Mzk3NTQwNjc2MjEyLDE2MzQuMCwwLjE0MTQ1MjkyOTUwNzU2ODc0LDAuMDk0OTg4OTU0NzcyNzAwODUKMjMxOTEuMCw1LDE0MDQuODI1MjQ4MzYwNDM2NywwLjc0NzYxMTc4Mzg3Nzk3MDQsMTE1Mi4wLDAuMTA2MzY0MTcyOTIyNzA1NDIsMC4wNjY5Njg5NTcwOTgwMTE4NgoyMzE5MS4wLDYsODUzLjY5OTI4MDA0MjY4MjQsMC44MzgwNzkyNjY0ODc1MjYxLDc2OS4wLDAuMDY0NjM2NTIxODM5NTg0NDMsMC4wNDQ3MDQxMDQxNzM5MzMyNjUKMjMxOTEuMCw3LDQwMS42MTg2NDA2OTQ5OTk5NSwwLjk0MzU4OTg0MDI4NTc4NDUsNDI4LjAsMC4wMzA0MDc5MzQ3OTMxMTQzOCwwLjAyNDg4MDgyNzgxMDcxOTY4NAoyMzE5MS4wLDEsNzk3LjQ1MDU3OTAyMDM0MTcsMS40MjgxNzQ2MTk2MDkzNzgsMTAzMC4wLDAuMDYwMzc3NzM4MzU4MDA4ODEsMC4wNTk4NzY3NTg1MTY0NTE1OA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112.xml><?xml version="1.0" encoding="utf-8"?>
<ReportState xmlns="sas.reportstate">
  <data type="reportstate">UkNfU1RBUlRbVgVnZ1VjAwAAAFNnYwIAAABjAAAAAGRVBgAAAHZlNjQ2MmRVAAAAAGMAAAAAZ5lmVQEAAABTVgFnmGRVBgAAAGJpODU1NGRVEgAAAFJlZmluYW5jaW5nIE1hcmtlcmFWAWdjAWRVAgAAADcxYxj8//9iAAAAAAAA+H9kVQIAAAA3MWMBAAAAVGMIAAAAYWMAZ2MCAAAAYwAAAABkVQYAAAB2ZTY0NjlkVQAAAABjAAAAAGeZZlUBAAAAU1YBZ5hkVQYAAABiaTg1NTVkVQ4AAABBVFQgQXNzZXQgVHlwZWFWAWdjAWRVCgAAAENvbW1lcmNpYWxjGPz//2IAAAAAAAD4f2RVCgAAAENvbW1lcmNpYWxjAQAAAFRjCAAAAGFjAGdjAgAAAGMAAAAAZFUFAAAAdmU3MjNkVQAAAABjAAAAAGeZZlUBAAAAU1YBZ5hkVQYAAABiaTY1NDdkVQwAAABDdXQgT2ZmIERhdGVhVgFnYwBhYxj8//9iAAAAAMCl1kBkVQoAAAAzMC8wNi8yMDIzYwEAAABUYwgAAABhYwBUVgFmVQIAAABTZFUGAAAAYmk2NTQ5ZFUGAAAAYmk2NTQ3VFYBYVYBZ2RVBgAAAGRkNjU1MlYBZlUCAAAAU2RVGQAAADFzdCBsaWVuIC8gTm8gcHJpb3IgcmFua3NkVQUAAABPdGhlclRWAWZnVQMAAABTVgFnwGMAAAAAZFUGAAAAYmk2NTQ3ZFUMAAAAQ3V0IE9mZiBEYXRlZFUHAAAARERNTVlZOGMYAAAAVgFmY1UCAAAAUwAAAADApdZAAAAAAMCl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vpJTQZQTpPwdsrb1o7ss/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YvMjAyM1YBZ2MAYWMY/P//YgAAAADApdZAZFUKAAAAMzAvMDYvMjAyM1YBYWMCAAAAYwFWAWZjVQEAAABTAAAAAFRWAWFWAWZnVQEAAABTVgFnYwBhYxj8//9i76SU0GUE6T9kVQcAAAA3OCwxOCAlVFYBYVRjAQAAAGMBVgFhVgFhVgFhVgFhZ2RVBQAAAE90aGVyVgFnYwFkVQUAAABPdGhlcmMBAAAAYgAAAAAAAPh/ZFUFAAAAT3RoZXJWAWZnVQEAAABTZ2RVCgAAADMwLzA2LzIwMjNWAWdjAGFjGPz//2IAAAAAwKXWQGRVCgAAADMwLzA2LzIwMjNWAWFjAgAAAGMBVgFmY1UBAAAAUwEAAABUVgFhVgFmZ1UBAAAAU1YBZ2MAYWMY/P//Ygdsrb1o7ss/ZFUHAAAAMjEsODI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2LzIwMjNWAWdjAGFjGPz//2IAAAAAwKXWQGRVCgAAADMwLzA2LzIwMjNWAWFjAQAAAGMBVgFhVgFhVgFhVgFhVGMAAAAAYwBWAWFWAWFWAWFWAWFnZFUEAAAAcm9vdFYBYVYBZmdVAQAAAFNnZFUKAAAAMzAvMDYvMjAyM1YBZ2MAYWMY/P//YgAAAADApdZAZFUKAAAAMzAvMDYvMjAyM1YBYWMBAAAAYwFWAWFWAWFWAWFWAWFUYwAAAABjAFYBYVYBYVYBYVYBYWMBVGMBYwBjAGIAAAAAAAAAAFYBZlUBAAAAU2RVBgAAAGJpNjU0OFRjAGMAYwBhY0IFAgBWAWFkVcs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giIGRhdGFMYXlvdXQ9Im1pbmltYWwiIGdyYW5kVG90YWw9ImZhbHNlIiBpc0luZGV4ZWQ9InRydWUiIGNvbnRlbnRLZXk9IjVJUE4yUjRXNVBCM0FJQ1dISTJZV1Q0VzJYMjQ0T1hPIj48IVtDREFUQVsyMzE5MS4wLDAsMC43ODE3ODY4MzAzMTQ2OTkKMjMxOTEuMCwxLDAuMjE4MjEzMTY5Njg1Mjk5MzM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113.xml><?xml version="1.0" encoding="utf-8"?>
<ReportState xmlns="sas.reportstate">
  <data type="reportstate">Q0VDU19TVEFSVFtWAWdVAAAAAFNUXUVORF9DRUNTKys=</data>
</ReportState>
</file>

<file path=customXml/item114.xml><?xml version="1.0" encoding="utf-8"?>
<ReportState xmlns="sas.reportstate">
  <data type="reportstate">Q0VDU19TVEFSVFtWAWdVAAAAAFNUXUVORF9DRUNTKys=</data>
</ReportState>
</file>

<file path=customXml/item115.xml>
</file>

<file path=customXml/item116.xml><?xml version="1.0" encoding="utf-8"?>
<ReportState xmlns="sas.reportstate">
  <data type="reportstate">UkNfU1RBUlRbVgVnZ1VjAgAAAFNnYwIAAABjAAAAAGRVBQAAAHZlNzIzZFUAAAAAYwAAAABnmWZVAQAAAFNWAWeYZFUGAAAAYmk4NTM0ZFUMAAAAQ3V0IE9mZiBEYXRlYVYBZ2MAYWMY/P//YgAAAADApdZAZFUKAAAAMzAvMDYvMjAyM2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17.xml><?xml version="1.0" encoding="utf-8"?>
<ReportState xmlns="sas.reportstate">
  <data type="reportstate">UkNfU1RBUlRbVgVnZ1VjAgAAAFNnYwIAAABjAAAAAGRVBgAAAHZlMzU5NmRVAAAAAGMAAAAAZ5lmVQEAAABTVgFnmGRVBgAAAGJpODUzNmRVEgAAAFJlZmluYW5jaW5nIE1hcmtlcmFWAWdjAWRVAgAAADc0Yxj8//9iAAAAAAAA+H9kVQIAAAA3NGMBAAAAVGMIAAAAYWMAZ2MCAAAAYwAAAABkVQUAAAB2ZTcyM2RVAAAAAGMAAAAAZ5lmVQEAAABTVgFnmGRVBgAAAGJpMzc1MGRVDAAAAEN1dCBPZmYgRGF0ZWFWAWdjAGFjGPz//2IAAAAAwKXWQGRVCgAAADMwLzA2LzIwMjN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DApdZAAAAAAMCl1kAAAAAAwKXWQAAAAADApdZAAAAAAMCl1kAAAAAAwKXWQAAAAADApdZAAAAAAMCl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O5R2ITSXhAEv01tIwCmUBdXbkBUcBgQJOevbfRGbpAdrVjgzNclEB49gvvAZh1QFIGQxZdlHpAO2kQVjKVgEBUVgFhYwIAAABiCAAAAGIAAAAAAAD4f2IAAAAAAAD4f2IAAAAAAAD4f2IAAAAAAAD4f2IAAAAAAAD4f2FjAGMAYwBjAVYBZ8BjAAAAAGRVBgAAAGJpMzc0NmRVDAAAAE5vbWluYWwgKG1uKWRVCAAAAENPTU1BMTIuYwAAAABWAWZjVQgAAABTgmP+cuyfq0B2ysQpCgJUQMmFP2DRA39ABgL0pdE1g0Ax5jrPMKyBQDwU0Jth0pRAtZFlF+FRcEAeYH14RjdnQFRWAWFjAgAAAGIIAAAAYgAAAAAAAPh/YgAAAAAAAPh/YgAAAAAAAPh/YgAAAAAAAPh/YgAAAAAAAPh/YWMAYwBjAGMBVgFnwGMAAAAAZFUGAAAAYmkzNzQ3ZFUMAAAATk8uIE9GIExPQU5TZFUIAAAAQ09NTUExMi5jGAAAAFYBZmNVCAAAAFMAAAAAAMbBQAAAAAAAAElAAAAAAADurEAAAAAAAABXQAAAAAAAIHtAAAAAAAAirkAAAAAAADCDQAAAAAAA4HVAVFYBYWMCAAAAYggAAABiAAAAAAAA+H9iAAAAAAAA+H9iAAAAAAAA+H9iAAAAAAAA+H9iAAAAAAAA+H9hYwBjAGMAYwFWAWfAYwAAAABkVQYAAABiaTM3NDhkVREAAAAlIG9mIFRvdGFsIEFzc2V0c2RVCwAAAFBFUkNFTlQxMi4yYxgAAABWAWZjVQgAAABTAAAAAAAA8D+ftBpaSS2XP5siiF2t9sE/cuyodrhAxj+HvZJ/v3jEP50aMUGgHtg/bgBBLJbnsj9inNihl+SqP1RWAWFjAgAAAGIIAAAAYgAAAAAAAPh/YgAAAAAAAPh/YgAAAAAAAPh/YgAAAAAAAPh/YgAAAAAAAPh/YWMAYwBjAGMBVgFnwGMAAAAAZFUGAAAAYmkzNzQ5ZFURAAAAJSBOdW1iZXIgb2YgTG9hbnNkVQsAAABQRVJDRU5UMTIuMmMYAAAAVgFmY1UIAAAAUwAAAAAAAPA/F2iBFmiBdj/k09cWBwvaP+LkGnt+tIQ/f1OeSyBrqD/SflOeSyDbP8R63yrhRbE/FDuxEzuxoz9UVgFhYwIAAABiCAAAAGIAAAAAAAD4f2IAAAAAAAD4f2IAAAAAAAD4f2IAAAAAAAD4f2IAAAAAAAD4f2FjAGMAYwBjAVRnoGZjVQgAAABTAAAAAAAAAABUVgFlY1UAAAAAU1RhVgFhYwgAAABiCAAAAGMBYwBiAAAAAAAAAABWAWFWAWFWA2dnZFUGAAAAZGQzNzU0VgFhVgFmZ1UBAAAAU2dkVQoAAAAzMC8wNi8yMDIzVgFnYwBhYxj8//9iAAAAAMCl1kBkVQoAAAAzMC8wNi8yMDIzVgFmZ1UIAAAAU2dkVQsAAABNQVRDSEVTX0FMTFYBZ2MBZFULAAAATUFUQ0hFU19BTExjnP///2IAAAAAAAD4f2RVCwAAAE1BVENIRVNfQUxMVgFhYwIAAABjAVYBZmNVAQAAAFMAAAAAVFYBYVYBZmdVBQAAAFNWAWdjAGFjGPz//2LjuUdiE0l4QGRVAwAAADM4OVYBZ2MAYWMY/P//YoJj/nLsn6tAZFUGAAAAM8KgNTM2VgFnYwBhYxj8//9iAAAAAADGwUBkVQYAAAA5wqAxMDB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Ev01tIwCmUBkVQYAAAAxwqA2MDFWAWdjAGFjGPz//2J2ysQpCgJUQGRVAgAAADgwVgFnYwBhYxj8//9iAAAAAAAASUBkVQIAAAA1MFYBZ2MAYWMY/P//Yp+0GlpJLZc/ZFUGAAAAMiwyNiAlVgFnYwBhYxj8//9iF2iBFmiBdj9kVQYAAAAwLDU1ICVUVgFhZ2RVIgAAAG8vdyBDbGFpbSBndWFyYW50ZWVkIGJ5IHNvdmVyZWlnbnNWAWdjAWRVIgAAAG8vdyBDbGFpbSBndWFyYW50ZWVkIGJ5IHNvdmVyZWlnbnNjBQAAAGIAAAAAAAD4f2RVIgAAAG8vdyBDbGFpbSBndWFyYW50ZWVkIGJ5IHNvdmVyZWlnbnNWAWFjAgAAAGMBVgFmY1UBAAAAUwIAAABUVgFhVgFmZ1UFAAAAU1YBZ2MAYWMY/P//Yl1duQFRwGBAZFUDAAAAMTM0VgFnYwBhYxj8//9iyYU/YNEDf0BkVQMAAAA0OTZWAWdjAGFjGPz//2IAAAAAAO6sQGRVBgAAADPCoDcwM1YBZ2MAYWMY/P//YpsiiF2t9sE/ZFUHAAAAMTQsMDMgJVYBZ2MAYWMY/P//YuTT1xYHC9o/ZFUHAAAANDAsNjk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k569t9EZukBkVQYAAAA2wqA2ODJWAWdjAGFjGPz//2IGAvSl0TWDQGRVAwAAADYxNVYBZ2MAYWMY/P//YgAAAAAAAFdAZFUCAAAAOTJWAWdjAGFjGPz//2Jy7Kh2uEDGP2RVBwAAADE3LDM5ICVWAWdjAGFjGPz//2Li5Bp7frSEP2RVBgAAADEsMDE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drVjgzNclEBkVQYAAAAxwqAzMDNWAWdjAGFjGPz//2Ix5jrPMKyBQGRVAwAAADU2NlYBZ2MAYWMY/P//YgAAAAAAIHtAZFUDAAAANDM0VgFnYwBhYxj8//9ih72Sf794xD9kVQcAAAAxNSw5OSAlVgFnYwBhYxj8//9if1OeSyBrqD9kVQYAAAA0LDc3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nj2C+8BmHVAZFUDAAAAMzQ2VgFnYwBhYxj8//9iPBTQm2HSlEBkVQYAAAAxwqAzMzNWAWdjAGFjGPz//2IAAAAAACKuQGRVBgAAADPCoDg1N1YBZ2MAYWMY/P//Yp0aMUGgHtg/ZFUHAAAAMzcsNjkgJVYBZ2MAYWMY/P//YtJ+U55LINs/ZFUHAAAANDIsMzg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UgZDFl2UekBkVQMAAAA0MjVWAWdjAGFjGPz//2K1kWUX4VFwQGRVAwAAADI2MVYBZ2MAYWMY/P//YgAAAAAAMINAZFUDAAAANjE0VgFnYwBhYxj8//9ibgBBLJbnsj9kVQYAAAA3LDM4ICVWAWdjAGFjGPz//2LEet8q4UWxP2RVBgAAADYsNzUgJVRWAWFnZFUGAAAAT3RoZXJzVgFnYwFkVQYAAABPdGhlcnNjBgAAAGIAAAAAAAD4f2RVBgAAAE90aGVyc1YBYWMCAAAAYwFWAWZjVQEAAABTBwAAAFRWAWFWAWZnVQUAAABTVgFnYwBhYxj8//9iO2kQVjKVgEBkVQMAAAA1MzFWAWdjAGFjGPz//2IeYH14RjdnQGRVAwAAADE4NlYBZ2MAYWMY/P//YgAAAAAA4HVAZFUDAAAAMzUwVgFnYwBhYxj8//9iYpzYoZfkqj9kVQYAAAA1LDI1ICVWAWdjAGFjGPz//2IUO7ETO7GjP2RVBgAAADMsODU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C8wNi8yMDIzVgFnYwBhYxj8//9iAAAAAMCl1kBkVQoAAAAzMC8wNi8yMDIz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AvMDYvMjAyM1YBZ2MAYWMY/P//YgAAAADApdZAZFUKAAAAMzAvMDYvMjAyM1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w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kiIGRhdGFMYXlvdXQ9Im1pbmltYWwiIGdyYW5kVG90YWw9ImZhbHNlIiBpc0luZGV4ZWQ9InRydWUiIGNvbnRlbnRLZXk9IkVCQTZWM1NMS1BUUVNFRVhDRVhYQVUyVjZHWUVNVlNJIj48IVtDREFUQVsyMzE5MS4wLC0xMDAsMzg4LjU2NzIzMjM5OTE1ODYsMzUzNS45NjE4MTQ4MzIzNTA3LDkxMDAuMCwxLjAsMS4wCjIzMTkxLjAsMiwxNjAwLjYzNzQwNjIsODAuMDMxODcwMzEwMDAwMDIsNTAuMCwwLjAyMjYzMzY5MTkwNjQ4MTg5NywwLjAwNTQ5NDUwNTQ5NDUwNTQ5NQoyMzE5MS4wLDUsMTM0LjAwOTg4ODUxNzQxODMyLDQ5Ni4yMzg2MTcxNzk5OTk1LDM3MDMuMCwwLjE0MDM0MDQ5MDk3OTk3MDQ1LDAuNDA2OTIzMDc2OTIzMDc2OTQKMjMxOTEuMCwxLDY2ODEuODE5MjA5OTEwNTk3LDYxNC43MjczNjczMTE3NzUsOTIuMCwwLjE3Mzg1MDExNDc2NDU3OTUsMC4wMTAxMDk4OTAxMDk4OTAxMQoyMzE5MS4wLDQsMTMwMy4wNTAzMDU4OTg2MTkyLDU2NS41MjM4MzI3NjAwMDAxLDQzNC4wLDAuMTU5OTM0OTM3NzU1MjA2OCwwLjA0NzY5MjMwNzY5MjMwNzY5NAoyMzE5MS4wLDAsMzQ1LjUwMDQ3MjExMzM1MTQsMTMzMi41OTUzMjA5NDExOTU1LDM4NTcuMCwwLjM3Njg2OTI2MjM3NDc2Mjc2LDAuNDIzODQ2MTUzODQ2MTUzOQoyMzE5MS4wLDMsNDI1LjI3MjcyNjMwODY0NjQsMjYxLjExNzQ1Mzk1MzUwODksNjE0LjAsMC4wNzM4NDYyMzEyNzM4MjA4MSwwLjA2NzQ3MjUyNzQ3MjUyNzQ3CjIzMTkxLjAsNiw1MzAuNjQ5NTc4MjE2NzU0MywxODUuNzI3MzUyMzc1ODYzOTcsMzUwLjAsMC4wNTI1MjUyNzA5NDUxNzU1NzYsMC4wMzg0NjE1Mzg0NjE1Mzg0NjQ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11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3LTEyVDEwOjE0OjE5Ljg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zIiBhdmFpbGFibGVSb3dDb3VudD0iMjMiIHNpemU9IjE4NCIgZGF0YUxheW91dD0ibWluaW1hbCIgZ3JhbmRUb3RhbD0iZmFsc2UiIGlzSW5kZXhlZD0iZmFsc2UiIGNvbnRlbnRLZXk9Ilo1MjNXTEVPSE01TTVVMkxMRllTV1ZHS1ZYWjJUM1NXIj4KICAgICAgICAgICAgICAgIDwhW0NEQVRBWzIzMjAyLjAKMjMyMDEuMAoyMzE5OC4wCjIzMTk3LjAKMjMxOTYuMAoyMzE5NS4wCjIzMTk0LjAKMjMxOTEuMAoyMzE2MS4wCjIzMTI4LjAKMjMxMDAuMAoyMzA2OS4wCjIzMDQxLjAKMjMwMDkuMAoyMjk3OS4wCjIyOTQ5LjAKMjI5MTguMAoyMjg4OC4wCjIyODU1LjAKMjI4MjYuMAoyMjczNS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g1MDMiIGJhc2U9ImJpMjkiLz4KICAgICAgICAgICAgICAgIDxSZWxhdGlvbmFsRGF0YUl0ZW0gbmFtZT0iYmk4NTA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g1MDUiIGJhc2U9ImJpODczIi8+CiAgICAgICAgICAgICAgICA8UmVsYXRpb25hbERhdGFJdGVtIG5hbWU9ImJpODUw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g1MD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4NTA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g1MDkiIGJhc2U9ImJpMjkiLz4KICAgICAgICAgICAgICAgIDxSZWxhdGlvbmFsRGF0YUl0ZW0gbmFtZT0iYmk4NTE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ODUx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g1MT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g1MT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4NTE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ODUx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4NTE2IiBiYXNlPSJiaTEwNTkiLz4KICAgICAgICAgICAgICAgIDxSZWxhdGlvbmFsRGF0YUl0ZW0gbmFtZT0iYmk4NTE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4NTE4IiBiYXNlPSJiaTEwNTkiLz4KICAgICAgICAgICAgICAgIDxSZWxhdGlvbmFsRGF0YUl0ZW0gbmFtZT0iYmk4NTE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ODUyMCIgYmFzZT0iYmkxMDU5Ii8+CiAgICAgICAgICAgICAgICA8UmVsYXRpb25hbERhdGFJdGVtIG5hbWU9ImJpODUy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g1Mj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4NTI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ODUy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g1Mj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g1Mj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NDAxMiIgYmFzZT0iYmk0MDAzIi8+CiAgICAgICAgICAgICAgICA8UmVsYXRpb25hbERhdGFJdGVtIG5hbWU9ImJpODI0NCIgYmFzZT0iYmkxNjU1Ii8+CiAgICAgICAgICAgICAgICA8UmVsYXRpb25hbERhdGFJdGVtIG5hbWU9ImJpODUy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ODI0NC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g1MjgiIGJhc2U9ImJpMTA1OSIvPgogICAgICAgICAgICAgICAgPFJlbGF0aW9uYWxEYXRhSXRlbSBuYW1lPSJiaTg1Mj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ODUz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ODUz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4NTM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ODUz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ODUz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g1Mz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4NTM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ODUz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ODUz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g1Mz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ODU0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ODU0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ODU0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4NTQ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g1ND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g1ND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ODU0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4NTQ3IiBiYXNlPSJiaTkyNCIvPgogICAgICAgICAgICAgICAgPFJlbGF0aW9uYWxEYXRhSXRlbSBuYW1lPSJiaTg1ND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ODU0OSIgYmFzZT0iYmk5MjQiLz4KICAgICAgICAgICAgICAgIDxSZWxhdGlvbmFsRGF0YUl0ZW0gbmFtZT0iYmk4NTU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g1NTEiIGJhc2U9ImJpOTI0Ii8+CiAgICAgICAgICAgICAgICA8UmVsYXRpb25hbERhdGFJdGVtIG5hbWU9ImJpODU1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4NTU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ODU1NCIgYmFzZT0iYmk5MjQiLz4KICAgICAgICAgICAgICAgIDxSZWxhdGlvbmFsRGF0YUl0ZW0gbmFtZT0iYmk4NTU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ODU1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g1NT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ODU1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4NTU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g1NjAiIGJhc2U9ImJpMzEiLz4KICAgICAgICAgICAgICAgIDxSZWxhdGlvbmFsRGF0YUl0ZW0gbmFtZT0iYmk4NTY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g1NjIiIGJhc2U9ImJpMzEiLz4KICAgICAgICAgICAgICAgIDxSZWxhdGlvbmFsRGF0YUl0ZW0gbmFtZT0iYmk4NTY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ODU2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g1NjUiIGJhc2U9ImJpOTI0Ii8+CiAgICAgICAgICAgICAgICA8UmVsYXRpb25hbERhdGFJdGVtIG5hbWU9ImJpODU2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4NTY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4NTY4IiBiYXNlPSJiaTQzIi8+CiAgICAgICAgICAgICAgICA8UmVsYXRpb25hbERhdGFJdGVtIG5hbWU9ImJpODU2OS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1NzA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g0OTYiIGJhc2U9ImJpODQxMyIvPgogICAgICAgICAgICAgICAgPFJlbGF0aW9uYWxEYXRhSXRlbSBuYW1lPSJiaTg1NzEiIGJhc2U9ImJpNDMiLz4KICAgICAgICAgICAgICAgIDxSZWxhdGlvbmFsRGF0YUl0ZW0gbmFtZT0iYmk4NTcy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ODQ5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g1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MyxiaTg1M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NSxiaTg1MD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SxiaTg1MT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2LGJpODU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4LGJpODUx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AsYmk4NTI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gsYmk4NTI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j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M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z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k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A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T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y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z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N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T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3LGJpODU0O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5LGJpODU1M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SxiaTg1NTI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z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0LGJpODU1N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TY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Tc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k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AsYmk4NTYx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IsYmk4NTY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Q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UsYmk4NTY2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2N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Y4LGJpODU2O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c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xLGJpODU3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Tkx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E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y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1Mj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E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1Mz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w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A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MT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w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TM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MD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TM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I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I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I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I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TI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TM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E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E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E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Uz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x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x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y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y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Uy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1Mz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1Mz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TM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Uz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1Mz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TQ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U0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1ND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TQ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U0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U0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U0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U1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U1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U1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U0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U1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U1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U1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1ND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1ND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1NT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1NT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1NT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1Nj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1Nj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1Nj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1Nj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TU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U2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1Nj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U2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1Nj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TY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TY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U3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1Nz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1Nz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T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zN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ctMTN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MtMTVUMTY6MjI6NTguOTE2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E5M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NSIvPgogICAgICAgICAgICA8L0Nyb3NzdGFiU3RhdGU+CiAgICAgICAgICAgIDxDcm9zc3RhYlN0YXRlIGVsZW1lbnQ9InZlNjU5Ij4KICAgICAgICAgICAgICAgIDxWaXNpYmxlQ2VsbHMgaG9yaXpvbnRhbEluZGV4PSIwIiB2ZXJ0aWNhbEluZGV4PSIwIiBob3Jpem9udGFsQ2VsbHM9IjA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19.xml><?xml version="1.0" encoding="utf-8"?>
<ReportState xmlns="sas.reportstate">
  <data type="reportstate">UkNfU1RBUlRbVgVnZ1VjAgAAAFNnYwIAAABjAAAAAGRVBQAAAHZlNzIzZFUAAAAAYwAAAABnmWZVAQAAAFNWAWeYZFUGAAAAYmk4NTM0ZFUMAAAAQ3V0IE9mZiBEYXRlYVYBZ2MAYWMY/P//YgAAAADApdZAZFUKAAAAMzAvMDYvMjAyM2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2.xml><?xml version="1.0" encoding="utf-8"?>
<ReportState xmlns="sas.reportstate">
  <data type="reportstate">U0NTX1NUQVJUW1YBZ1YBYV1FTkRfU0NTKys=</data>
</ReportState>
</file>

<file path=customXml/item120.xml><?xml version="1.0" encoding="utf-8"?>
<ReportState xmlns="sas.reportstate">
  <data type="reportstate">UkNfU1RBUlRbVgVnZ1VjAgAAAFNnYwIAAABjAAAAAGRVBQAAAHZlNzIzZFUAAAAAYwAAAABnmWZVAQAAAFNWAWeYZFUGAAAAYmk4NTMzZFUMAAAAQ3V0IE9mZiBEYXRlYVYBZ2MAYWMY/P//YgAAAADApdZAZFUKAAAAMzAvMDYvMjAyM2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21.xml><?xml version="1.0" encoding="utf-8"?>
<ReportState xmlns="sas.reportstate">
  <data type="reportstate">UkNfU1RBUlRbVgVnZ1VjAgAAAFNnYwIAAABjAAAAAGRVBgAAAHZlMzU0MGRVAAAAAGMAAAAAZ5lmVQEAAABTVgFnmGRVBgAAAGJpODUyNWRVEgAAAFJlZmluYW5jaW5nIE1hcmtlcmFWAWdjAWRVAgAAADcxYxj8//9iAAAAAAAA+H9kVQIAAAA3MWMBAAAAVGMIAAAAYWMAZ2MCAAAAYwAAAABkVQUAAAB2ZTcyM2RVAAAAAGMAAAAAZ5lmVQEAAABTVgFnmGRVBgAAAGJpMjUxOWRVDAAAAEN1dCBPZmYgRGF0ZWFWAWdjAGFjGPz//2IAAAAAwKXWQGRVCgAAADMwLzA2LzIwMjNjAQAAAFRjCAAAAGFjAFRWAWZVAwAAAFNkVQYAAABiaTI1MjJkVQYAAABiaTI1MTlkVQYAAABiaTI1MThUVgFhVgFnZFUGAAAAZGQyNTI2VgFmVQsAAABTZFUOAAAAMTk2MjkxMTMxODk3NDFkVQ4AAAAxOTY2MDAxMTgwNTg0MGRVDgAAADE5NjYwMDE1NjYyMDQwZFUOAAAAMTk2NjAwMTU2NjQ0NDVkVQ4AAAAxOTY2NTAxMDI0MzcyMmRVDgAAADE5NjY1MDEwMzA1NTEyZFUOAAAAMTk2NjUwMTAzMjAwNzdkVQ4AAAAxOTg4NDE1Njk3NzMwM2RVDgAAADE5ODg0MTg2NTc0MjAyZFUOAAAAMTk4ODQ1NTI1MzU1MDFkVQoAAABDb21tZXJjaWFsVFYBZmdVBQAAAFNWAWfAYwAAAABkVQYAAABiaTI1MTl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+9+wGuuZCEIydy2h3guRQcP1KOT07KhB2Q1rstY9kkEBAAAg7GuOQQAAAABkNpBBAAAAAHawkEEAAAAAo+GRQdejcHsnj4RBKVyPLBmoi0FxPQo7AKmFQd4AdrXGJQdCVFYBYWMCAAAAYgwAAABiAAAAAAAA+H9iAAAAAAAA+H9iAAAAAAAA+H9iAAAAAAAA+H9iAAAAAAAA+H9hYwBjAGMAYwFWAWfAYwAAAABkVQYAAABiaTI1MjFkVRIAAAAlIG9mIFRPVEFMIEJhbGFuY2VkVQsAAABQRVJDRU5UMTIuMmMYAAAAVgFmY1UMAAAAUwAAAAAAAPA/HGqZm0osdj/4HwSBATaQP1xBO6BHunc/bWfbLQ/Jcz+L26PzmxZ1P8QloU1ktXU/Ul+aLllCdz/UHKCLCL5qPxziJo+1/HE/bSvQCKUsbD8PApLl7xv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Ni8yMDIzVgFnYwBhYxj8//9iAAAAAMCl1kBkVQoAAAAzMC8wNi8yMDIzVgFmZ1UBAAAAU2dkVQoAAABDb21tZXJjaWFsVgFnYwFkVQoAAABDb21tZXJjaWFsYwoAAABiAAAAAAAA+H9kVQoAAABDb21tZXJjaWFsVgFhYwMAAABjAVYBZmNVAQAAAFMAAAAAVFYBYVYBZmdVAgAAAFNWAWdjAGFjGPz//2L737Aa65kIQmRVFAAAADEzwqAyMDfCoDY5MsKgMTE4LDExVgFnYwBhYxj8//9iAAAAAAAA8D9kVQgAAAAxMDAsMDAgJVRWAWFUYwIAAABjAVYBYVYBYVYBYVYBYVRjAQAAAGMBVgFhVgFhVgFhVgFhZ2RVDgAAADE5NjI5MTEzMTg5NzQxVgFnYwFkVQ4AAAAxOTYyOTExMzE4OTc0MWMAAAAAYgAAAAAAAPh/ZFUOAAAAMTk2MjkxMTMxODk3NDFWAWZnVQEAAABTZ2RVCgAAADMwLzA2LzIwMjNWAWdjAGFjGPz//2IAAAAAwKXWQGRVCgAAADMwLzA2LzIwMjNWAWZnVQEAAABTZ2RVCgAAAENvbW1lcmNpYWxWAWdjAWRVCgAAAENvbW1lcmNpYWxjCgAAAGIAAAAAAAD4f2RVCgAAAENvbW1lcmNpYWxWAWFjAwAAAGMBVgFmY1UBAAAAUwEAAABUVgFhVgFmZ1UCAAAAU1YBZ2MAYWMY/P//YjJ3LaHeC5FBZFUPAAAANzHCoDQ5N8KgNjQwLDI5VgFnYwBhYxj8//9iHGqZm0osdj9kVQYAAAAwLDU0ICVUVgFhVGMCAAAAYwFWAWFWAWFWAWFWAWFUYwEAAABjAVYBYVYBYVYBYVYBYWdkVQ4AAAAxOTY2MDAxMTgwNTg0MFYBZ2MBZFUOAAAAMTk2NjAwMTE4MDU4NDBjAQAAAGIAAAAAAAD4f2RVDgAAADE5NjYwMDExODA1ODQwVgFmZ1UBAAAAU2dkVQoAAAAzMC8wNi8yMDIzVgFnYwBhYxj8//9iAAAAAMCl1kBkVQoAAAAzMC8wNi8yMDIzVgFmZ1UBAAAAU2dkVQoAAABDb21tZXJjaWFsVgFnYwFkVQoAAABDb21tZXJjaWFsYwoAAABiAAAAAAAA+H9kVQoAAABDb21tZXJjaWFsVgFhYwMAAABjAVYBZmNVAQAAAFMCAAAAVFYBYVYBZmdVAgAAAFNWAWdjAGFjGPz//2LD9Sjk9OyoQWRVEAAAADIwOcKgMDkxwqAxODYsMDhWAWdjAGFjGPz//2L4HwSBATaQP2RVBgAAADEsNTggJVRWAWFUYwIAAABjAVYBYVYBYVYBYVYBYVRjAQAAAGMBVgFhVgFhVgFhVgFhZ2RVDgAAADE5NjYwMDE1NjYyMDQwVgFnYwFkVQ4AAAAxOTY2MDAxNTY2MjA0MGMCAAAAYgAAAAAAAPh/ZFUOAAAAMTk2NjAwMTU2NjIwNDBWAWZnVQEAAABTZ2RVCgAAADMwLzA2LzIwMjNWAWdjAGFjGPz//2IAAAAAwKXWQGRVCgAAADMwLzA2LzIwMjNWAWZnVQEAAABTZ2RVCgAAAENvbW1lcmNpYWxWAWdjAWRVCgAAAENvbW1lcmNpYWxjCgAAAGIAAAAAAAD4f2RVCgAAAENvbW1lcmNpYWxWAWFjAwAAAGMBVgFmY1UBAAAAUwMAAABUVgFhVgFmZ1UCAAAAU1YBZ2MAYWMY/P//YtkNa7LWPZJBZFUPAAAANzbCoDUxMMKgNjM2LDYwVgFnYwBhYxj8//9iXEE7oEe6dz9kVQYAAAAwLDU4ICVUVgFhVGMCAAAAYwFWAWFWAWFWAWFWAWFUYwEAAABjAVYBYVYBYVYBYVYBYWdkVQ4AAAAxOTY2MDAxNTY2NDQ0NVYBZ2MBZFUOAAAAMTk2NjAwMTU2NjQ0NDVjAwAAAGIAAAAAAAD4f2RVDgAAADE5NjYwMDE1NjY0NDQ1VgFmZ1UBAAAAU2dkVQoAAAAzMC8wNi8yMDIzVgFnYwBhYxj8//9iAAAAAMCl1kBkVQoAAAAzMC8wNi8yMDIzVgFmZ1UBAAAAU2dkVQoAAABDb21tZXJjaWFsVgFnYwFkVQoAAABDb21tZXJjaWFsYwoAAABiAAAAAAAA+H9kVQoAAABDb21tZXJjaWFsVgFhYwMAAABjAVYBZmNVAQAAAFMEAAAAVFYBYVYBZmdVAgAAAFNWAWdjAGFjGPz//2IBAAAg7GuOQWRVDwAAADYzwqA3OTjCoDY2MCwwMFYBZ2MAYWMY/P//Ym1n2y0PyXM/ZFUGAAAAMCw0OCAlVFYBYVRjAgAAAGMBVgFhVgFhVgFhVgFhVGMBAAAAYwFWAWFWAWFWAWFWAWFnZFUOAAAAMTk2NjUwMTAyNDM3MjJWAWdjAWRVDgAAADE5NjY1MDEwMjQzNzIyYwQAAABiAAAAAAAA+H9kVQ4AAAAxOTY2NTAxMDI0MzcyMlYBZmdVAQAAAFNnZFUKAAAAMzAvMDYvMjAyM1YBZ2MAYWMY/P//YgAAAADApdZAZFUKAAAAMzAvMDYvMjAyM1YBZmdVAQAAAFNnZFUKAAAAQ29tbWVyY2lhbFYBZ2MBZFUKAAAAQ29tbWVyY2lhbGMKAAAAYgAAAAAAAPh/ZFUKAAAAQ29tbWVyY2lhbFYBYWMDAAAAYwFWAWZjVQEAAABTBQAAAFRWAWFWAWZnVQIAAABTVgFnYwBhYxj8//9iAAAAAGQ2kEFkVQ8AAAA2OMKgMDAwwqAwMDAsMDBWAWdjAGFjGPz//2KL26PzmxZ1P2RVBgAAADAsNTEgJVRWAWFUYwIAAABjAVYBYVYBYVYBYVYBYVRjAQAAAGMBVgFhVgFhVgFhVgFhZ2RVDgAAADE5NjY1MDEwMzA1NTEyVgFnYwFkVQ4AAAAxOTY2NTAxMDMwNTUxMmMFAAAAYgAAAAAAAPh/ZFUOAAAAMTk2NjUwMTAzMDU1MTJWAWZnVQEAAABTZ2RVCgAAADMwLzA2LzIwMjNWAWdjAGFjGPz//2IAAAAAwKXWQGRVCgAAADMwLzA2LzIwMjNWAWZnVQEAAABTZ2RVCgAAAENvbW1lcmNpYWxWAWdjAWRVCgAAAENvbW1lcmNpYWxjCgAAAGIAAAAAAAD4f2RVCgAAAENvbW1lcmNpYWxWAWFjAwAAAGMBVgFmY1UBAAAAUwYAAABUVgFhVgFmZ1UCAAAAU1YBZ2MAYWMY/P//YgAAAAB2sJBBZFUPAAAANzDCoDAwMMKgMDAwLDAwVgFnYwBhYxj8//9ixCWhTWS1dT9kVQYAAAAwLDUzICVUVgFhVGMCAAAAYwFWAWFWAWFWAWFWAWFUYwEAAABjAVYBYVYBYVYBYVYBYWdkVQ4AAAAxOTY2NTAxMDMyMDA3N1YBZ2MBZFUOAAAAMTk2NjUwMTAzMjAwNzdjBgAAAGIAAAAAAAD4f2RVDgAAADE5NjY1MDEwMzIwMDc3VgFmZ1UBAAAAU2dkVQoAAAAzMC8wNi8yMDIzVgFnYwBhYxj8//9iAAAAAMCl1kBkVQoAAAAzMC8wNi8yMDIzVgFmZ1UBAAAAU2dkVQoAAABDb21tZXJjaWFsVgFnYwFkVQoAAABDb21tZXJjaWFsYwoAAABiAAAAAAAA+H9kVQoAAABDb21tZXJjaWFsVgFhYwMAAABjAVYBZmNVAQAAAFMHAAAAVFYBYVYBZmdVAgAAAFNWAWdjAGFjGPz//2IAAAAAo+GRQWRVDwAAADc1wqAwMDDCoDAwMCwwMFYBZ2MAYWMY/P//YlJfmi5ZQnc/ZFUGAAAAMCw1NyAlVFYBYVRjAgAAAGMBVgFhVgFhVgFhVgFhVGMBAAAAYwFWAWFWAWFWAWFWAWFnZFUOAAAAMTk4ODQxNTY5NzczMDNWAWdjAWRVDgAAADE5ODg0MTU2OTc3MzAzYwcAAABiAAAAAAAA+H9kVQ4AAAAxOTg4NDE1Njk3NzMwM1YBZmdVAQAAAFNnZFUKAAAAMzAvMDYvMjAyM1YBZ2MAYWMY/P//YgAAAADApdZAZFUKAAAAMzAvMDYvMjAyM1YBZmdVAQAAAFNnZFUKAAAAQ29tbWVyY2lhbFYBZ2MBZFUKAAAAQ29tbWVyY2lhbGMKAAAAYgAAAAAAAPh/ZFUKAAAAQ29tbWVyY2lhbFYBYWMDAAAAYwFWAWZjVQEAAABTCAAAAFRWAWFWAWZnVQIAAABTVgFnYwBhYxj8//9i16NweyePhEFkVQ8AAAA0M8KgMTE1wqA3NTksNDNWAWdjAGFjGPz//2LUHKCLCL5qP2RVBgAAADAsMzMgJVRWAWFUYwIAAABjAVYBYVYBYVYBYVYBYVRjAQAAAGMBVgFhVgFhVgFhVgFhZ2RVDgAAADE5ODg0MTg2NTc0MjAyVgFnYwFkVQ4AAAAxOTg4NDE4NjU3NDIwMmMIAAAAYgAAAAAAAPh/ZFUOAAAAMTk4ODQxODY1NzQyMDJWAWZnVQEAAABTZ2RVCgAAADMwLzA2LzIwMjNWAWdjAGFjGPz//2IAAAAAwKXWQGRVCgAAADMwLzA2LzIwMjNWAWZnVQEAAABTZ2RVCgAAAENvbW1lcmNpYWxWAWdjAWRVCgAAAENvbW1lcmNpYWxjCgAAAGIAAAAAAAD4f2RVCgAAAENvbW1lcmNpYWxWAWFjAwAAAGMBVgFmY1UBAAAAUwkAAABUVgFhVgFmZ1UCAAAAU1YBZ2MAYWMY/P//YilcjywZqItBZFUPAAAANTjCoDAwMMKgMTY1LDU3VgFnYwBhYxj8//9iHOImj7X8cT9kVQYAAAAwLDQ0ICVUVgFhVGMCAAAAYwFWAWFWAWFWAWFWAWFUYwEAAABjAVYBYVYBYVYBYVYBYWdkVQ4AAAAxOTg4NDU1MjUzNTUwMVYBZ2MBZFUOAAAAMTk4ODQ1NTI1MzU1MDFjCQAAAGIAAAAAAAD4f2RVDgAAADE5ODg0NTUyNTM1NTAxVgFmZ1UBAAAAU2dkVQoAAAAzMC8wNi8yMDIzVgFnYwBhYxj8//9iAAAAAMCl1kBkVQoAAAAzMC8wNi8yMDIzVgFmZ1UBAAAAU2dkVQoAAABDb21tZXJjaWFsVgFnYwFkVQoAAABDb21tZXJjaWFsYwoAAABiAAAAAAAA+H9kVQoAAABDb21tZXJjaWFsVgFhYwMAAABjAVYBZmNVAQAAAFMKAAAAVFYBYVYBZmdVAgAAAFNWAWdjAGFjGPz//2JxPQo7AKmFQWRVDwAAADQ1wqA0MjTCoDY0NywzOFYBZ2MAYWMY/P//Ym0r0AilLGw/ZFUGAAAAMCwzNCAlVFYBYVRjAgAAAGMBVgFhVgFhVgFhVgFhVGMBAAAAYwFWAWFWAWFWAWFWAWFnZFUOAAAAQWxsZSBTb25zdGlnZW5WAWdjAWRVAgAAAH5PY53///9iAAAAAAAA+H9kVQ4AAABBbGxlIFNvbnN0aWdlblYBZmdVAQAAAFNnZFUKAAAAMzAvMDYvMjAyM1YBZ2MAYWMY/P//YgAAAADApdZAZFUKAAAAMzAvMDYvMjAyM1YBZmdVAQAAAFNnZFUKAAAAQ29tbWVyY2lhbFYBZ2MBZFUKAAAAQ29tbWVyY2lhbGMKAAAAYgAAAAAAAPh/ZFUKAAAAQ29tbWVyY2lhbFYBYWMDAAAAYwFWAWZjVQEAAABTCwAAAFRWAWFWAWZnVQIAAABTVgFnYwBhYxj8//9i3gB2tcYlB0JkVRQAAAAxMsKgNDI3wqAyNTPCoDQyMiw3NVYBZ2MAYWMY/P//Yg8CkuXvG+4/ZFUHAAAAOTQsMDkgJVRWAWFUYwIAAABjAVYBYVYBYVYBYVYBYVRjAQAAAGMBVgFhVgFhVgFhVgFhVGMAAAAAYwFWAWFWAWFWAWFWAWFWAWZnVQIAAABTZ2RVFwAAAGRlZmF1bHRSb3dBeGlzSGllcmFyY2h5ZFUQAAAAWmVpbGVuaGllcmFyY2hpZVYBZmdVAQAAAFNnZFUGAAAAYmkyNTIyZFURAAAAUmVwb3J0aW5nIExvYW4gSURhYwEAAABjAVYBYVYBYVRjAAAAAGdkVQQAAAByb290VgFhVgFmZ1ULAAAAU2dkVQ4AAAAxOTYyOTExMzE4OTc0MVYBZ2MBZFUOAAAAMTk2MjkxMTMxODk3NDFjAAAAAGIAAAAAAAD4f2RVDgAAADE5NjI5MTEzMTg5NzQxVgFhYwEAAABjAVYBYVYBYVYBYVYBYWdkVQ4AAAAxOTY2MDAxMTgwNTg0MFYBZ2MBZFUOAAAAMTk2NjAwMTE4MDU4NDBjAQAAAGIAAAAAAAD4f2RVDgAAADE5NjYwMDExODA1ODQwVgFhYwEAAABjAVYBYVYBYVYBYVYBYWdkVQ4AAAAxOTY2MDAxNTY2MjA0MFYBZ2MBZFUOAAAAMTk2NjAwMTU2NjIwNDBjAgAAAGIAAAAAAAD4f2RVDgAAADE5NjYwMDE1NjYyMDQwVgFhYwEAAABjAVYBYVYBYVYBYVYBYWdkVQ4AAAAxOTY2MDAxNTY2NDQ0NVYBZ2MBZFUOAAAAMTk2NjAwMTU2NjQ0NDVjAwAAAGIAAAAAAAD4f2RVDgAAADE5NjYwMDE1NjY0NDQ1VgFhYwEAAABjAVYBYVYBYVYBYVYBYWdkVQ4AAAAxOTY2NTAxMDI0MzcyMlYBZ2MBZFUOAAAAMTk2NjUwMTAyNDM3MjJjBAAAAGIAAAAAAAD4f2RVDgAAADE5NjY1MDEwMjQzNzIyVgFhYwEAAABjAVYBYVYBYVYBYVYBYWdkVQ4AAAAxOTY2NTAxMDMwNTUxMlYBZ2MBZFUOAAAAMTk2NjUwMTAzMDU1MTJjBQAAAGIAAAAAAAD4f2RVDgAAADE5NjY1MDEwMzA1NTEyVgFhYwEAAABjAVYBYVYBYVYBYVYBYWdkVQ4AAAAxOTY2NTAxMDMyMDA3N1YBZ2MBZFUOAAAAMTk2NjUwMTAzMjAwNzdjBgAAAGIAAAAAAAD4f2RVDgAAADE5NjY1MDEwMzIwMDc3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I5MTEzMTg5NzQxVgFnYwFkVQ4AAAAxOTYyOTExMzE4OTc0MWMAAAAAYgAAAAAAAPh/ZFUOAAAAMTk2MjkxMTMxODk3NDFWAWFjAQAAAGMBVgFhVgFhVgFhVgFhZ2RVDgAAADE5NjYwMDExODA1ODQwVgFnYwFkVQ4AAAAxOTY2MDAxMTgwNTg0MGMBAAAAYgAAAAAAAPh/ZFUOAAAAMTk2NjAwMTE4MDU4NDBWAWFjAQAAAGMBVgFhVgFhVgFhVgFhZ2RVDgAAADE5NjYwMDE1NjYyMDQwVgFnYwFkVQ4AAAAxOTY2MDAxNTY2MjA0MGMCAAAAYgAAAAAAAPh/ZFUOAAAAMTk2NjAwMTU2NjIwNDBWAWFjAQAAAGMBVgFhVgFhVgFhVgFhZ2RVDgAAADE5NjYwMDE1NjY0NDQ1VgFnYwFkVQ4AAAAxOTY2MDAxNTY2NDQ0NWMDAAAAYgAAAAAAAPh/ZFUOAAAAMTk2NjAwMTU2NjQ0NDVWAWFjAQAAAGMBVgFhVgFhVgFhVgFhZ2RVDgAAADE5NjY1MDEwMjQzNzIyVgFnYwFkVQ4AAAAxOTY2NTAxMDI0MzcyMmMEAAAAYgAAAAAAAPh/ZFUOAAAAMTk2NjUwMTAyNDM3MjJWAWFjAQAAAGMBVgFhVgFhVgFhVgFhZ2RVDgAAADE5NjY1MDEwMzA1NTEyVgFnYwFkVQ4AAAAxOTY2NTAxMDMwNTUxMmMFAAAAYgAAAAAAAPh/ZFUOAAAAMTk2NjUwMTAzMDU1MTJWAWFjAQAAAGMBVgFhVgFhVgFhVgFhZ2RVDgAAADE5NjY1MDEwMzIwMDc3VgFnYwFkVQ4AAAAxOTY2NTAxMDMyMDA3N2MGAAAAYgAAAAAAAPh/ZFUOAAAAMTk2NjUwMTAzMjAwNzd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CAAAAU2dkVQYAAABiaTI1MTlkVQwAAABDdXQgT2ZmIERhdGVkVQcAAABERE1NWVk4YwAAAABjAVYBYVYBYWdkVQYAAABiaTI1MThkVQ4AAABBVFQgQXNzZXQgVHlwZWFjAQAAAGMBVgFhVgFhVGMAAAAAZ2RVBAAAAHJvb3RWAWFWAWZnVQEAAABTZ2RVCgAAADMwLzA2LzIwMjNWAWdjAGFjGPz//2IAAAAAwKXWQGRVCgAAADMwLzA2LzIwMjNWAWZnVQEAAABTZ2RVCgAAAENvbW1lcmNpYWxWAWdjAWRVCgAAAENvbW1lcmNpYWxjCgAAAGIAAAAAAAD4f2RVCgAAAENvbW1lcmNpYWxWAWFjAgAAAGMBVgFhVgFhVgFhVgFhVGMBAAAAYwBWAWFWAWFWAWFWAWFUYwAAAABjAFYBYVYBYVYBYVYBYWdkVQQAAAByb290VgFhVgFmZ1UBAAAAU2dkVQoAAAAzMC8wNi8yMDIzVgFnYwBhYxj8//9iAAAAAMCl1kBkVQoAAAAzMC8wNi8yMDIzVgFmZ1UBAAAAU2dkVQoAAABDb21tZXJjaWFsVgFnYwFkVQoAAABDb21tZXJjaWFsYwoAAABiAAAAAAAA+H9kVQoAAABDb21tZXJjaWFsVgFhYwIAAABjAVYBYVYBYVYBYVYBYVRjAQAAAGMAVgFhVgFhVgFhVgFhVGMAAAAAYwBWAWFWAWFWAWFWAWFjAVRjAWMAYwBiAAAAAAAAAABWAWZVAgAAAFNkVQYAAABiaTI1MjBkVQYAAABiaTI1MjFUYwBjAGMAYWNiBQIAVgFhZFXSCAAAPFJlc3VsdCByZWY9ImRkMjUy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MtMDctMTJUMTA6MTQ6MTcuMzQyWiI+PFZhcmlhYmxlcz48TnVtZXJpY1ZhcmlhYmxlIHZhcm5hbWU9ImJpMjUxOSIgbGFiZWw9IkN1dCBPZmYgRGF0ZSIgcmVmPSJiaTI1MTkiIGNvbHVtbj0iYzAiIGZvcm1hdD0iRERNTVlZOCIgdXNhZ2U9ImNhdGVnb3JpY2FsIi8+PFN0cmluZ1ZhcmlhYmxlIHZhcm5hbWU9ImJpMjUxOCIgbGFiZWw9IkFUVCBBc3NldCBUeXBlIiByZWY9ImJpMjUxOCIgY29sdW1uPSJjMSIgc29ydE9uPSJjdXN0b20iIGN1c3RvbVNvcnQ9ImNzNjEyMCIvPjxTdHJpbmdWYXJpYWJsZSB2YXJuYW1lPSJiaTI1MjIiIGxhYmVsPSJSZXBvcnRpbmcgTG9hbiBJRCIgcmVmPSJiaTI1MjIiIGNvbHVtbj0iYzIiLz48TnVtZXJpY1ZhcmlhYmxlIHZhcm5hbWU9ImJpMjUyMCIgbGFiZWw9IlRPVEFMIExvYW4gQmFsYW5jZSIgcmVmPSJiaTI1MjAiIGNvbHVtbj0iYzMiIGZvcm1hdD0iQ09NTUExMi4yIiB1c2FnZT0icXVhbnRpdGF0aXZlIi8+PE51bWVyaWNWYXJpYWJsZSB2YXJuYW1lPSJiaTI1MjEiIGxhYmVsPSIlIG9mIFRPVEFMIEJhbGFuY2UiIHJlZj0iYmkyNTIx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Y4IiBkYXRhTGF5b3V0PSJtaW5pbWFsIiBncmFuZFRvdGFsPSJmYWxzZSIgaXNJbmRleGVkPSJ0cnVlIiBjb250ZW50S2V5PSJCWE5TS1VYWEJNVjJOM1JOQUNHSkZZTUpTTVQ1QzQ2WiI+PCFbQ0RBVEFbMjMxOTEuMCwxMCwtMTAwLDEuMzIwNzY5MjExODEwOTM2NUUxMCwxLjAKMjMxOTEuMCwxMCwwLDcuMTQ5NzY0MDI5NDRFNywwLjAwNTQxMzMzMzM1NTY3MTQyNgoyMzE5MS4wLDEwLDEsMi4wOTA5MTE4NjA4RTgsMC4wMTU4MzEwMTYwNjMyMzEwOQoyMzE5MS4wLDEwLDIsNy42NTEwNjM2NjA0NTQ1MDFFNywwLjAwNTc5Mjg4NDYyNTEzNzQ2NAoyMzE5MS4wLDEwLDMsNi4zNzk4NjYwMDAwMDAwMDFFNywwLjAwNDgzMDQxNjk1OTI1OTk5MgoyMzE5MS4wLDEwLDQsNi44RTcsMC4wMDUxNDg1MTQ5MjUzODY4MjUKMjMxOTEuMCwxMCw1LDcuMEU3LDAuMDA1Mjk5OTQxODM0OTU3MDI2CjIzMTkxLjAsMTAsNiw3LjVFNywwLjAwNTY3ODUwOTEwODg4MjUyOAoyMzE5MS4wLDEwLDcsNC4zMTE1NzU5NDNFNywwLjAwMzI2NDQ0MzEwMjEyODU3CjIzMTkxLjAsMTAsOCw1LjgwMDAxNjU1N0U3LDAuMDA0MzkxMzkyOTEzNDEyNTMwNQoyMzE5MS4wLDEwLDksNC41NDI0NjQ3MzhFNywwLjAwMzQzOTI1Njk4NTUzNDc1ODMKMjMxOTEuMCwxMCwtOTksMS4yNDI3MjUzNDIyNzUwNDIzRTEwLDAuOTQwOTEwMjkwMTI2Mzk4Cl1dPjwvRGF0YT48U3RyaW5nVGFibGUgZm9ybWF0PSJDU1YiIHJvd0NvdW50PSIxMSIgc2l6ZT0iMTgzIiBjb250ZW50S2V5PSJURU9FUkZBVlUzQktTUU5UQkRLNU1MR1RYSkpUSEI2VCI+PCFbQ0RBVEFbIjE5NjI5MTEzMTg5NzQxIgoiMTk2NjAwMTE4MDU4NDAiCiIxOTY2MDAxNTY2MjA0MCIKIjE5NjYwMDE1NjY0NDQ1IgoiMTk2NjUwMTAyNDM3MjIiCiIxOTY2NTAxMDMwNTUxMiIKIjE5NjY1MDEwMzIwMDc3IgoiMTk4ODQxNTY5NzczMDMiCiIxOTg4NDE4NjU3NDIwMiIKIjE5ODg0NTUyNTM1NTAxIgoiQ29tbWVyY2lhbCIKXV0+PC9TdHJpbmdUYWJsZT48L1Jlc3VsdD5WAWFjAGMAYwBjAWMAYwBjAFYBYWMBAAAAYwBjAF1FTkRfUkMr</data>
</ReportState>
</file>

<file path=customXml/item122.xml><?xml version="1.0" encoding="utf-8"?>
<ReportState xmlns="sas.reportstate">
  <data type="reportstate">UkNfU1RBUlRbVgVnZ1VjAgAAAFNnYwIAAABjAAAAAGRVBgAAAHZlMzU0MGRVAAAAAGMAAAAAZ5lmVQEAAABTVgFnmGRVBgAAAGJpODUxNGRVEgAAAFJlZmluYW5jaW5nIE1hcmtlcmFWAWdjAWRVAgAAADcxYxj8//9iAAAAAAAA+H9kVQIAAAA3MWMBAAAAVGMIAAAAYWMAZ2MCAAAAYwAAAABkVQUAAAB2ZTcyM2RVAAAAAGMAAAAAZ5lmVQEAAABTVgFnmGRVBgAAAGJpMTYzOGRVDAAAAEN1dCBPZmYgRGF0ZWFWAWdjAGFjGPz//2IAAAAAwKXWQGRVCgAAADMwLzA2LzIwMjN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wKXWQAAAAADApdZAAAAAAMCl1kAAAAAAwKXWQAAAAADApdZAAAAAAMCl1kAAAAAAwKXWQAAAAADApdZAAAAAAMCl1kAAAAAAwKXWQAAAAADApdZAAAAAAMCl1kAAAAAAwKXWQAAAAADApdZAAAAAAMCl1kAAAAAAwKXWQAAAAADApdZAAAAAAMCl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FkfBC8Ymuj/2CUypLzLVP/d9JN3af8g/ZTie/8XUwz/5kMTKnDPMP80VzofofeE/ki3gzn3eoj86JDmvjS3MP9+83K1H77g/V9GHH9GetT9PwSkr0Za7P8vTY/AuBN0/SDBRJIe3sD/D371Go228PyE/bAxuELg/Zp+037oKsj97YF9qaNC8P1RWAWFjAgAAAGISAAAAYgAAAAAAAPh/YgAAAAAAAPh/YgAAAAAAAPh/YgAAAAAAAPh/YgAAAAAAAPh/YWMAYwBjAGMBVGegZmNVEgAAAFMAAAAAAAAAAAAAAAAAAAAAAABUVgFlY1UAAAAAU1RhVgFhYxIAAABiEgAAAGMBYwBiAAAAAAAAAABWAWFWAWFWA2dnZFUGAAAAZGQxNDAxVgFhVgFmZ1UBAAAAU2dkVQoAAAAzMC8wNi8yMDIzVgFnYwBhYxj8//9iAAAAAMCl1kBkVQoAAAAzMC8wNi8yMDIz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NFc6H6H3hP2RVBwAAADU0LDY2ICVUVgFhZ2RVCgAAAENvbW1lcmNpYWxWAWdjAWRVCgAAAENvbW1lcmNpYWxjBAAAAGIAAAAAAAD4f2RVCgAAAENvbW1lcmNpYWxWAWFjAwAAAGMBVgFmY1UBAAAAUwwAAABUVgFhVgFmZ1UBAAAAU1YBZ2MAYWMY/P//YsvTY/AuBN0/ZFUHAAAANDUsMz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IWR8ELxia6P2RVBwAAADEwLDIyICVUVgFhZ2RVCwAAAFJlc2lkZW50aWFsVgFnYwFkVQsAAABSZXNpZGVudGlhbGMFAAAAYgAAAAAAAPh/ZFULAAAAUmVzaWRlbnRpYWxWAWFjAwAAAGMBVgFmY1UBAAAAUwcAAABUVgFhVgFmZ1UBAAAAU1YBZ2MAYWMY/P//YpIt4M593qI/ZFUGAAAAMyw2OSAlVFYBYWdkVQoAAABDb21tZXJjaWFsVgFnYwFkVQoAAABDb21tZXJjaWFsYwQAAABiAAAAAAAA+H9kVQoAAABDb21tZXJjaWFsVgFhYwMAAABjAVYBZmNVAQAAAFMNAAAAVFYBYVYBZmdVAQAAAFNWAWdjAGFjGPz//2JIMFEkh7ewP2RVBgAAADYsNTM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L2CUypLzLVP2RVBwAAADMzLDEyICVUVgFhZ2RVCwAAAFJlc2lkZW50aWFsVgFnYwFkVQsAAABSZXNpZGVudGlhbGMFAAAAYgAAAAAAAPh/ZFULAAAAUmVzaWRlbnRpYWxWAWFjAwAAAGMBVgFmY1UBAAAAUwgAAABUVgFhVgFmZ1UBAAAAU1YBZ2MAYWMY/P//YjokOa+NLcw/ZFUHAAAAMjIsMDEgJVRWAWFnZFUKAAAAQ29tbWVyY2lhbFYBZ2MBZFUKAAAAQ29tbWVyY2lhbGMEAAAAYgAAAAAAAPh/ZFUKAAAAQ29tbWVyY2lhbFYBYWMDAAAAYwFWAWZjVQEAAABTDgAAAFRWAWFWAWZnVQEAAABTVgFnYwBhYxj8//9iw9+9RqNtvD9kVQcAAAAxMSwxMC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vd9JN3af8g/ZFUHAAAAMTksMTQgJVRWAWFnZFULAAAAUmVzaWRlbnRpYWxWAWdjAWRVCwAAAFJlc2lkZW50aWFsYwUAAABiAAAAAAAA+H9kVQsAAABSZXNpZGVudGlhbFYBYWMDAAAAYwFWAWZjVQEAAABTCQAAAFRWAWFWAWZnVQEAAABTVgFnYwBhYxj8//9i37zcrUfvuD9kVQYAAAA5LDc0ICVUVgFhZ2RVCgAAAENvbW1lcmNpYWxWAWdjAWRVCgAAAENvbW1lcmNpYWxjBAAAAGIAAAAAAAD4f2RVCgAAAENvbW1lcmNpYWxWAWFjAwAAAGMBVgFmY1UBAAAAUw8AAABUVgFhVgFmZ1UBAAAAU1YBZ2MAYWMY/P//YiE/bAxuELg/ZFUGAAAAOSw0M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mU4nv/F1MM/ZFUHAAAAMTUsNDkgJVRWAWFnZFULAAAAUmVzaWRlbnRpYWxWAWdjAWRVCwAAAFJlc2lkZW50aWFsYwUAAABiAAAAAAAA+H9kVQsAAABSZXNpZGVudGlhbFYBYWMDAAAAYwFWAWZjVQEAAABTCgAAAFRWAWFWAWZnVQEAAABTVgFnYwBhYxj8//9iV9GHH9GetT9kVQYAAAA4LDQ1ICVUVgFhZ2RVCgAAAENvbW1lcmNpYWxWAWdjAWRVCgAAAENvbW1lcmNpYWxjBAAAAGIAAAAAAAD4f2RVCgAAAENvbW1lcmNpYWxWAWFjAwAAAGMBVgFmY1UBAAAAUxAAAABUVgFhVgFmZ1UBAAAAU1YBZ2MAYWMY/P//YmaftN+6CrI/ZFUGAAAANywwNS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vmQxMqcM8w/ZFUHAAAAMjIsMDMgJVRWAWFnZFULAAAAUmVzaWRlbnRpYWxWAWdjAWRVCwAAAFJlc2lkZW50aWFsYwUAAABiAAAAAAAA+H9kVQsAAABSZXNpZGVudGlhbFYBYWMDAAAAYwFWAWZjVQEAAABTCwAAAFRWAWFWAWZnVQEAAABTVgFnYwBhYxj8//9iT8EpK9GWuz9kVQcAAAAxMCw3OCAlVFYBYWdkVQoAAABDb21tZXJjaWFsVgFnYwFkVQoAAABDb21tZXJjaWFsYwQAAABiAAAAAAAA+H9kVQoAAABDb21tZXJjaWFsVgFhYwMAAABjAVYBZmNVAQAAAFMRAAAAVFYBYVYBZmdVAQAAAFNWAWdjAGFjGPz//2J7YF9qaNC8P2RVBwAAADExLDI2ICVUVgFhVGMCAAAAYwFWAWFWAWFWAWFWAWFUYwEAAABjAVYBYVYBYVYBYVYBYVRjAAAAAGMBVgFhVgFhVgFhVgFhVgFmZ1UCAAAAU2dkVRcAAABkZWZhdWx0Um93QXhpc0hpZXJhcmNoeWRVEAAAAFplaWxlbmhpZXJhcmNoaWVWAWZnVQIAAABTZ2RVBgAAAGJpMTYzOGRVDAAAAEN1dCBPZmYgRGF0ZWRVBwAAAERETU1ZWThjAAAAAGMBVgFhVgFhZ2RVBgAAAGJpMjkzMWRVGQAAAEFUVCBTZWFzb25pbmcgKGluIG1vbnRocylhYwEAAABjAVYBYVYBYVRjAAAAAGdkVQQAAAByb290VgFhVgFmZ1UBAAAAU2dkVQoAAAAzMC8wNi8yMDIzVgFnYwBhYxj8//9iAAAAAMCl1kBkVQoAAAAzMC8wNi8yMDIz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nZFUEAAAAcm9vdFYBYVYBZmdVAQAAAFNnZFUKAAAAMzAvMDYvMjAyM1YBZ2MAYWMY/P//YgAAAADApdZAZFUKAAAAMzAvMDYvMjAyM1YBZmdVBQAAAFNnZFUOAAAAVXAgdG8gMTJtb250aHNWAWdjAWRVDgAAAFVwIHRvIDEybW9udGhzYwYAAABiAAAAAAAA+H9kVQ4AAABVcCB0byAxMm1vbnRoc1YBYWMCAAAAYwFWAWFWAWFWAWFWAWFnZFUNAAAA4omlIDYwIG1vbnRoc1YBZ2MBZFUNAAAA4omlIDYwIG1vbnRoc2MDAAAAYgAAAAAAAPh/ZFUNAAAA4omlIDYwIG1vbnRoc1YBYWMCAAAAYwFWAWFWAWFWAWFWAWFnZFUWAAAA4omlIDEyIC0g4omkIDI0IG1vbnRoc1YBZ2MBZFUWAAAA4omlIDEyIC0g4omkIDI0IG1vbnRoc2MAAAAAYgAAAAAAAPh/ZFUWAAAA4omlIDEyIC0g4omkIDI0IG1vbnRoc1YBYWMCAAAAYwFWAWFWAWFWAWFWAWFnZFUWAAAA4omlIDI0IC0g4omkIDM2IG1vbnRoc1YBZ2MBZFUWAAAA4omlIDI0IC0g4omkIDM2IG1vbnRoc2MBAAAAYgAAAAAAAPh/ZFUWAAAA4omlIDI0IC0g4omkIDM2IG1vbnRoc1YBYWMCAAAAYwFWAWFWAWFWAWFWAWFnZFUWAAAA4omlIDM2IC0g4omkIDYwIG1vbnRoc1YBZ2MBZFUWAAAA4omlIDM2IC0g4omkIDYwIG1vbnRoc2MCAAAAYgAAAAAAAPh/ZFUWAAAA4omlIDM2IC0g4omkIDYwIG1vbnRoc1YBYWMCAAAAYwFWAWFWAWFWAWFWAWFUYwEAAABjAFYBYVYBYVYBYVYBYVRjAAAAAGMAVgFhVgFhVgFhVgFhYwFnZFUaAAAAZGVmYXVsdENvbHVtbkF4aXNIaWVyYXJjaHlkVREAAABTcGFsdGVuaGllcmFyY2hpZVYBZmdVAQAAAFNnZFUGAAAAYmkxMzk2ZFUOAAAAQVRUIEFzc2V0IFR5cGVhYwEAAABjAVYBYVYBYVRjAAAAAG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jAVRjAWMAYwBiAAAAAAAAAABWAWZVAQAAAFNkVQYAAABiaTI4OThUYwBjAGMAYWNCBQIAVgFhZFUdCAAAPFJlc3VsdCByZWY9ImRkMTQ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EzOTYiIGxhYmVsPSJBVFQgQXNzZXQgVHlwZSIgcmVmPSJiaTEzOTYiIGNvbHVtbj0iYzAiIHNvcnRPbj0iY3VzdG9tIiBjdXN0b21Tb3J0PSJjczYxMjAiLz48TnVtZXJpY1ZhcmlhYmxlIHZhcm5hbWU9ImJpMTYzOCIgbGFiZWw9IkN1dCBPZmYgRGF0ZSIgcmVmPSJiaTE2MzgiIGNvbHVtbj0iYzEiIGZvcm1hdD0iRERNTVlZOCIgdXNhZ2U9ImNhdGVnb3JpY2FsIi8+PFN0cmluZ1ZhcmlhYmxlIHZhcm5hbWU9ImJpMjkzMSIgbGFiZWw9IkFUVCBTZWFzb25pbmcgKGluIG1vbnRocykiIHJlZj0iYmkyOTMxIiBjb2x1bW49ImMyIiBzb3J0T249ImN1c3RvbSIgY3VzdG9tU29ydD0iY3MyOTM1Ii8+PE51bWVyaWNWYXJpYWJsZSB2YXJuYW1lPSJiaTI4OTgiIGxhYmVsPSIlIG9mIFRPVEFMIEJhbGFuY2UiIHJlZj0iYmkyODk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giIGF2YWlsYWJsZVJvd0NvdW50PSIxOCIgc2l6ZT0iNTgzIiBkYXRhTGF5b3V0PSJtaW5pbWFsIiBncmFuZFRvdGFsPSJmYWxzZSIgaXNJbmRleGVkPSJ0cnVlIiBjb250ZW50S2V5PSJLU1RMQkE3WllIRFBORlhUUUFXSkRKRkozVDVTUUNRNiI+PCFbQ0RBVEFbLTEwMCwyMzE5MS4wLC0xMDAsMS4wCi0xMDAsMjMxOTEuMCw2LDAuMTAyMTU0MTM4NDQwOTYyNjMKLTEwMCwyMzE5MS4wLDMsMC4zMzExODgxMjExNTU4NjA4Ci0xMDAsMjMxOTEuMCwwLDAuMTkxNDAxODIzMDI0NTIwMjIKLTEwMCwyMzE5MS4wLDEsMC4xNTQ5MzA4Mjk4MjM5NzA4Ci0xMDAsMjMxOTEuMCwyLDAuMjIwMzI1MDg3NTU0Njc2OTcKNSwyMzE5MS4wLC0xMDAsMC41NDY2MTk2NjgyMzk3NjUyCjUsMjMxOTEuMCw2LDAuMDM2ODUzNzI0OTU5NzM2NjE0CjUsMjMxOTEuMCwzLDAuMjIwMTQwMTgxMTIwMTE2NzQKNSwyMzE5MS4wLDAsMC4wOTc0MDExMjI5OTYxNzc3NAo1LDIzMTkxLjAsMSwwLjA4NDQ1NDYwMzM4MzkwODUyCjUsMjMxOTEuMCwyLDAuMTA3NzcwMDM1Nzc5ODI2NzkKNCwyMzE5MS4wLC0xMDAsMC40NTMzODAzMzE3NjAyMjYyNAo0LDIzMTkxLjAsNiwwLjA2NTMwMDQxMzQ4MTIyNTk1CjQsMjMxOTEuMCwzLDAuMTExMDQ3OTQwMDM1NzQ1NAo0LDIzMTkxLjAsMCwwLjA5NDAwMDcwMDAyODM0MjcyCjQsMjMxOTEuMCwxLDAuMDcwNDc2MjI2NDQwMDYyMQo0LDIzMTkxLjAsMiwwLjExMjU1NTA1MTc3NDg0OTYz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1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24.xml><?xml version="1.0" encoding="utf-8"?>
<ReportState xmlns="sas.reportstate">
  <data type="reportstate">UkNTX1NUQVJUW1YBZ2MAAAAAVgJnZlUBAAAAU2RVBgAAAHByMTkwOVYBZmdVAQAAAFNWAWdjAWRVAQAAAFljGPz//2IAAAAAAAD4f2RVAQAAAFlUVFYBZ2NVAAAAAFNUVgFhYwBnVQgAAABTVgFnYwBWAWZnVQAAAABTVFYBZ2MBVgFmZ1UAAAAAU1RWAWdjAVYBZmdVAAAAAFNUVgFnYwFWAWZnVQAAAABTVFYBZ2MBVgFmZ1UAAAAAU1RWAWdjAVYBZmdVAAAAAFNUVgFnYwFWAWZnVQAAAABTVFYBZ2MBVgFmZ1UAAAAAU1RUVgFhYV1FTkRfUkNTKys=</data>
</ReportState>
</file>

<file path=customXml/item125.xml><?xml version="1.0" encoding="utf-8"?>
<ReportState xmlns="sas.reportstate">
  <data type="reportstate">UEVDU19TVEFSVFtWAWdWAWZnVQEAAABTVgFnYwFkVQIAAAA3MWMY/P//YgAAAAAAAPh/ZFUCAAAANzFUY1UCAAAAUwAAVF1FTkRfUEVDUysr</data>
</ReportState>
</file>

<file path=customXml/item126.xml><?xml version="1.0" encoding="utf-8"?>
<ReportState xmlns="sas.reportstate">
  <data type="reportstate">UkNfU1RBUlRbVgVnZ1VjAgAAAFNnYwIAAABjAAAAAGRVBgAAAHZlMzU0MGRVAAAAAGMAAAAAZ5lmVQEAAABTVgFnmGRVBgAAAGJpODUxM2RVEgAAAFJlZmluYW5jaW5nIE1hcmtlcmFWAWdjAWRVAgAAADcxYxj8//9iAAAAAAAA+H9kVQIAAAA3MWMBAAAAVGMIAAAAYWMAZ2MCAAAAYwAAAABkVQUAAAB2ZTcyM2RVAAAAAGMAAAAAZ5lmVQEAAABTVgFnmGRVBgAAAGJpMTczNWRVDAAAAEN1dCBPZmYgRGF0ZWFWAWdjAGFjGPz//2IAAAAAwKXWQGRVCgAAADMwLzA2LzIwMjN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2GqJ8wJWwj9esg7CElDrPwye8g6BbGo/zRXOh+h94T9mgJRXVwicP8BxEc2lneA/AAAAAAAA+H/L02PwLgTdP561LRHwqb0/I4H66dlk1T8MnvIOgWxqP1RWAWFjAgAAAGIMAAAAYgAAAAAAAPh/YgAAAAAAAPh/YgAAAAAAAPh/YgAAAAAAAPh/YgAAAAAAAPh/YWMAYwBjAGMBVGegZmNVDAAAAFMAAAAAAAAAAAAAAABUVgFlY1UAAAAAU1RhVgFhYwwAAABiDAAAAGMBYwBiAAAAAAAAAABWAWFWAWFWA2dnZFUGAAAAZGQxMzcxVgFhVgFmZ1UBAAAAU2dkVQoAAAAzMC8wNi8yMDIzVgFnYwBhYxj8//9iAAAAAMCl1kBkVQoAAAAzMC8wNi8yMDIz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LNFc6H6H3hP2RVBwAAADU0LDY2ICVUVgFhZ2RVCgAAAENvbW1lcmNpYWxWAWdjAWRVCgAAAENvbW1lcmNpYWxjAgAAAGIAAAAAAAD4f2RVCgAAAENvbW1lcmNpYWxWAWFjAwAAAGMBVgFmY1UBAAAAUwgAAABUVgFhVgFmZ1UBAAAAU1YBZ2MAYWMY/P//YsvTY/AuBN0/ZFUHAAAANDUsMzQ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LYaonzAlbCP2RVBwAAADE0LDMyICVUVgFhZ2RVCwAAAFJlc2lkZW50aWFsVgFnYwFkVQsAAABSZXNpZGVudGlhbGMEAAAAYgAAAAAAAPh/ZFULAAAAUmVzaWRlbnRpYWxWAWFjAwAAAGMBVgFmY1UBAAAAUwUAAABUVgFhVgFmZ1UBAAAAU1YBZ2MAYWMY/P//YmaAlFdXCJw/ZFUGAAAAMiw3NCAlVFYBYWdkVQoAAABDb21tZXJjaWFsVgFnYwFkVQoAAABDb21tZXJjaWFsYwIAAABiAAAAAAAA+H9kVQoAAABDb21tZXJjaWFsVgFhYwMAAABjAVYBZmNVAQAAAFMJAAAAVFYBYVYBZmdVAQAAAFNWAWdjAGFjGPz//2KetS0R8Km9P2RVBwAAADExLDU5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XrIOwhJQ6z9kVQcAAAA4NSwzNSAlVFYBYWdkVQsAAABSZXNpZGVudGlhbFYBZ2MBZFULAAAAUmVzaWRlbnRpYWxjBAAAAGIAAAAAAAD4f2RVCwAAAFJlc2lkZW50aWFsVgFhYwMAAABjAVYBZmNVAQAAAFMGAAAAVFYBYVYBZmdVAQAAAFNWAWdjAGFjGPz//2LAcRHNpZ3gP2RVBwAAADUxLDkyICVUVgFhZ2RVCgAAAENvbW1lcmNpYWxWAWdjAWRVCgAAAENvbW1lcmNpYWxjAgAAAGIAAAAAAAD4f2RVCgAAAENvbW1lcmNpYWxWAWFjAwAAAGMBVgFmY1UBAAAAUwoAAABUVgFhVgFmZ1UBAAAAU1YBZ2MAYWMY/P//YiOB+unZZNU/ZFUHAAAAMzMsNDMgJVRWAWFUYwIAAABjAVYBYVYBYVYBYVYBYWdkVQUAAABPdGhlclYBZ2MBZFUFAAAAT3RoZXJjAwAAAGIAAAAAAAD4f2RVBQAAAE90aGVyVgFmZ1UDAAAAU2dkVQsAAABNQVRDSEVTX0FMTFYBZ2MBZFULAAAATUFUQ0hFU19BTExjnP///2IAAAAAAAD4f2RVCwAAAE1BVENIRVNfQUxMVgFhYwMAAABjAVYBZmNVAQAAAFMDAAAAVFYBYVYBZmdVAQAAAFNWAWdjAGFjGPz//2IMnvIOgWxqP2RVBgAAADAsMzIgJVRWAWFnZFULAAAAUmVzaWRlbnRpYWxWAWdjAWRVCwAAAFJlc2lkZW50aWFsYwQAAABiAAAAAAAA+H9kVQsAAABSZXNpZGVudGlhbFYBYWMDAAAAYwFWAWZjVQEAAABTBwAAAFRWAWFWAWZnVQEAAABTVgFnYwBhYxj8//9iAAAAAAAA+H9kVQEAAAAuVFYBYWdkVQoAAABDb21tZXJjaWFsVgFnYwFkVQoAAABDb21tZXJjaWFsYwIAAABiAAAAAAAA+H9kVQoAAABDb21tZXJjaWFsVgFhYwMAAABjAVYBZmNVAQAAAFMLAAAAVFYBYVYBZmdVAQAAAFNWAWdjAGFjGPz//2IMnvIOgWxqP2RVBgAAADAsMzI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zAvMDYvMjAyM1YBZ2MAYWMY/P//YgAAAADApdZAZFUKAAAAMzAvMDY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Z2RVBAAAAHJvb3RWAWFWAWZnVQEAAABTZ2RVCgAAADMwLzA2LzIwMjNWAWdjAGFjGPz//2IAAAAAwKXWQGRVCgAAADMwLzA2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ODY4VGMAYwFjAGFjQgUCAFYBYWRVBAc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IiIGF2YWlsYWJsZVJvd0NvdW50PSIxMiIgc2l6ZT0iMzcyIiBkYXRhTGF5b3V0PSJtaW5pbWFsIiBncmFuZFRvdGFsPSJmYWxzZSIgaXNJbmRleGVkPSJ0cnVlIiBjb250ZW50S2V5PSIzTVNCRE9JUEhPMkJaTEZZSllFWkFRUEdCR01DWDRLSiI+PCFbQ0RBVEFbLTEwMCwyMzE5MS4wLC0xMDAsMS4wCi0xMDAsMjMxOTEuMCwxLDAuMTQzMjQ5ODYzNTQyOTgyNjQKLTEwMCwyMzE5MS4wLDAsMC44NTM1MjQ1Njk1Mjg5Mzk1Ci0xMDAsMjMxOTEuMCwzLDAuMDAzMjI1NTY2OTI4MDY5MTk1Mwo0LDIzMTkxLjAsLTEwMCwwLjU0NjYxOTY2ODIzOTc2NTIKNCwyMzE5MS4wLDEsMC4wMjczNzU1NjkwNzY5ODA3MQo0LDIzMTkxLjAsMCwwLjUxOTI0NDA5OTE2Mjc4MzQKNCwyMzE5MS4wLDMsLgoyLDIzMTkxLjAsLTEwMCwwLjQ1MzM4MDMzMTc2MDIyNjI0CjIsMjMxOTEuMCwxLDAuMTE1ODc0Mjk0NDY2MDAyMDMKMiwyMzE5MS4wLDAsMC4zMzQyODA0NzAzNjYxNTQ3NwoyLDIzMTkxLjAsMywwLjAwMzIyNTU2NjkyODA2OTE5NTM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127.xml><?xml version="1.0" encoding="utf-8"?>
<ReportState xmlns="sas.reportstate">
  <data type="reportstate">U0NTX1NUQVJUW1YBZ1YBYV1FTkRfU0NTKys=</data>
</ReportState>
</file>

<file path=customXml/item128.xml><?xml version="1.0" encoding="utf-8"?>
<ReportState xmlns="sas.reportstate">
  <data type="reportstate">Q0VDU19TVEFSVFtWAWdVAAAAAFNUXUVORF9DRUNTKys=</data>
</ReportState>
</file>

<file path=customXml/item12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3.xml><?xml version="1.0" encoding="utf-8"?>
<ReportState xmlns="sas.reportstate">
  <data type="reportstate">Q0VDU19TVEFSVFtWAWdVAAAAAFNUXUVORF9DRUNTKys=</data>
</ReportState>
</file>

<file path=customXml/item130.xml><?xml version="1.0" encoding="utf-8"?>
<ReportState xmlns="sas.reportstate">
  <data type="reportstate">UkNfU1RBUlRbVgVnZ1VjAgAAAFNnYwIAAABjAAAAAGRVBgAAAHZlMzU5NmRVAAAAAGMAAAAAZ5lmVQEAAABTVgFnmGRVBgAAAGJpODU0NGRVEgAAAFJlZmluYW5jaW5nIE1hcmtlcmFWAWdjAWRVAgAAADc0Yxj8//9iAAAAAAAA+H9kVQIAAAA3NGMBAAAAVGMIAAAAYWMAZ2MCAAAAYwAAAABkVQUAAAB2ZTcyM2RVAAAAAGMAAAAAZ5lmVQEAAABTVgFnmGRVBgAAAGJpNTkxN2RVDAAAAEN1dCBPZmYgRGF0ZWFWAWdjAGFjGPz//2IAAAAAwKXWQGRVCgAAADMwLzA2LzIwMjN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wKXWQAAAAADApdZAAAAAAMCl1kAAAAAAwKXWQAAAAADApdZAAAAAAMCl1kAAAAAAwKXWQAAAAADApdZAAAAAAMCl1kAAAAAAwKX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3yWNV7gn8g/7oRsH7Ag0z9al+ycnQy7PwRjDPCTiLY/jzjB967nxD/2VkCto5q0P1bu86Ot9pI/cezrdptDkz9tC96qcl+hP1RWAWFjAgAAAGIKAAAAYgAAAAAAAPh/YgAAAAAAAPh/YgAAAAAAAPh/YgAAAAAAAPh/YgAAAAAAAPh/YWMAYwBjAGMBVGegZmNVCgAAAFMAAAAAAAAAAAAAVFYBZWNVAAAAAFNUYVYBYWMKAAAAYgoAAABjAWMAYgAAAAAAAAAAVgFhVgFhVgNnZ2RVBgAAAGRkNTgyNlYBYVYBZmdVAQAAAFNnZFUKAAAAMzAvMDYvMjAyM1YBZ2MAYWMY/P//YgAAAADApdZAZFUKAAAAMzAvMDYvMjAyM1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fJY1XuCfyD9kVQcAAAAxOSwyNCAlVFYBYWdkVQ0AAABMb3dlciBBdXN0cmlhVgFnYwFkVQ0AAABMb3dlciBBdXN0cmlhYwIAAABiAAAAAAAA+H9kVQ0AAABMb3dlciBBdXN0cmlhVgFhYwIAAABjAVYBZmNVAQAAAFMCAAAAVFYBYVYBZmdVAQAAAFNWAWdjAGFjGPz//2LuhGwfsCDTP2RVBwAAADI5LDg5ICVUVgFhZ2RVDQAAAFVwcGVyIEF1c3RyaWFWAWdjAWRVDQAAAFVwcGVyIEF1c3RyaWFjBgAAAGIAAAAAAAD4f2RVDQAAAFVwcGVyIEF1c3RyaWFWAWFjAgAAAGMBVgFmY1UBAAAAUwMAAABUVgFhVgFmZ1UBAAAAU1YBZ2MAYWMY/P//YlqX7JydDLs/ZFUHAAAAMTAsNTcgJVRWAWFnZFUIAAAAU2FsemJ1cmdWAWdjAWRVCAAAAFNhbHpidXJnYwMAAABiAAAAAAAA+H9kVQgAAABTYWx6YnVyZ1YBYWMCAAAAYwFWAWZjVQEAAABTBAAAAFRWAWFWAWZnVQEAAABTVgFnYwBhYxj8//9iBGMM8JOItj9kVQYAAAA4LDgwICVUVgFhZ2RVBQAAAFR5cm9sVgFnYwFkVQUAAABUeXJvbGMFAAAAYgAAAAAAAPh/ZFUFAAAAVHlyb2xWAWFjAgAAAGMBVgFmY1UBAAAAUwUAAABUVgFhVgFmZ1UBAAAAU1YBZ2MAYWMY/P//Yo84wfeu58Q/ZFUHAAAAMTYsMzMgJVRWAWFnZFUGAAAAU3R5cmlhVgFnYwFkVQYAAABTdHlyaWFjBAAAAGIAAAAAAAD4f2RVBgAAAFN0eXJpYVYBYWMCAAAAYwFWAWZjVQEAAABTBgAAAFRWAWFWAWZnVQEAAABTVgFnYwBhYxj8//9i9lZAraOatD9kVQYAAAA4LDA1ICVUVgFhZ2RVCQAAAENhcmludGhpYVYBZ2MBZFUJAAAAQ2FyaW50aGlhYwEAAABiAAAAAAAA+H9kVQkAAABDYXJpbnRoaWFWAWFjAgAAAGMBVgFmY1UBAAAAUwcAAABUVgFhVgFmZ1UBAAAAU1YBZ2MAYWMY/P//Ylbu86Ot9pI/ZFUGAAAAMSw4NSAlVFYBYWdkVQoAAABCdXJnZW5sYW5kVgFnYwFkVQoAAABCdXJnZW5sYW5kYwAAAABiAAAAAAAA+H9kVQoAAABCdXJnZW5sYW5kVgFhYwIAAABjAVYBZmNVAQAAAFMIAAAAVFYBYVYBZmdVAQAAAFNWAWdjAGFjGPz//2Jx7Ot2m0OTP2RVBgAAADEsODggJVRWAWFnZFUKAAAAVm9yYXJsYmVyZ1YBZ2MBZFUKAAAAVm9yYXJsYmVyZ2MIAAAAYgAAAAAAAPh/ZFUKAAAAVm9yYXJsYmVyZ1YBYWMCAAAAYwFWAWZjVQEAAABTCQAAAFRWAWFWAWZnVQEAAABTVgFnYwBhYxj8//9ibQveqnJfoT9kVQYAAAAzLDM5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2LzIwMjNWAWdjAGFjGPz//2IAAAAAwKXWQGRVCgAAADMwLzA2LzIwMjN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Ni8yMDIzVgFnYwBhYxj8//9iAAAAAMCl1kBkVQoAAAAzMC8wNi8yMDIz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m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kiIGRhdGFMYXlvdXQ9Im1pbmltYWwiIGdyYW5kVG90YWw9ImZhbHNlIiBpc0luZGV4ZWQ9InRydWUiIGNvbnRlbnRLZXk9IjVCSk9NVEJMUkhaSUMyTkRKTjZYQVBWUlFQWFFISFA2Ij48IVtDREFUQVsyMzE5MS4wLC0xMDAsMS4wCjIzMTkxLjAsNywwLjE5MjM3OTA0MTY3MjM3MTA4CjIzMTkxLjAsMiwwLjI5ODg3MDExNTkzNTcxMjQ0CjIzMTkxLjAsNiwwLjEwNTY2MTI0OTkzNDczODYKMjMxOTEuMCwzLDAuMDg4MDIxNTEzMDg1OTAyMTcKMjMxOTEuMCw1LDAuMTYzMzIwNDE4MzMzMDYxNjMKMjMxOTEuMCw0LDAuMDgwNDg0NjA5NDEwOTQxMzUKMjMxOTEuMCwxLDAuMDE4NTE5MTI3OTcxNTQyNTAzCjIzMTkxLjAsMCwwLjAxODgxMjU4ODgxODkyODcyNQoyMzE5MS4wLDgsMC4wMzM5MzEzMzQ4MzY3OTk4NjY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BAAAAYwBjAF1FTkRfUkMr</data>
</ReportState>
</file>

<file path=customXml/item131.xml><?xml version="1.0" encoding="utf-8"?>
<ReportState xmlns="sas.reportstate">
  <data type="reportstate">Q0VDU19TVEFSVFtWAWdVAAAAAFNUXUVORF9DRUNTKys=</data>
</ReportState>
</file>

<file path=customXml/item132.xml><?xml version="1.0" encoding="utf-8"?>
<ReportState xmlns="sas.reportstate">
  <data type="reportstate">UEVDU19TVEFSVFtWAWdWAWZnVQEAAABTVgFnYwFkVQIAAAA3NGMY/P//YgAAAAAAAPh/ZFUCAAAANzRUY1UCAAAAUwAAVF1FTkRfUEVDUysr</data>
</ReportState>
</file>

<file path=customXml/item133.xml><?xml version="1.0" encoding="utf-8"?>
<ReportState xmlns="sas.reportstate">
  <data type="reportstate">Q0VDU19TVEFSVFtWAWdVAAAAAFNUXUVORF9DRUNTKys=</data>
</ReportState>
</file>

<file path=customXml/item134.xml><?xml version="1.0" encoding="utf-8"?>
<ReportState xmlns="sas.reportstate">
  <data type="reportstate">UkNfU1RBUlRbVgVnZ1VjAgAAAFNnYwIAAABjAAAAAGRVBgAAAHZlMTIzNmRVAAAAAGMAAAAAZ5lmVQEAAABTVgFnmGRVBgAAAGJpODUxMGRVEgAAAFJlZmluYW5jaW5nIE1hcmtlcmFWAWdjAWRVAgAAADcxYxj8//9iAAAAAAAA+H9kVQIAAAA3MWMBAAAAVGMIAAAAYWMAZ2MCAAAAYwAAAABkVQUAAAB2ZTcyM2RVAAAAAGMAAAAAZ5lmVQEAAABTVgFnmGRVBgAAAGJpODUwOWRVDAAAAEN1dCBPZmYgRGF0ZWFWAWdjAGFjGPz//2IAAAAAwKXWQGRVCgAAADMwLzA2LzIwMjN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2JM2nCDIRtC8yjMrftgyUEb62uTe1YaQkYVFOLkgBRCsBPICxdiqEEfhfyzIFAU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JiTNpwgyEbQmRVFAAAADI5wqAxMzHCoDU5NMKgODA2LDU3VFYBYWdkVQMAAABDSEZWAWdjAWRVAwAAAENIRmMCAAAAYgAAAAAAAPh/ZFUDAAAAQ0hGVgFhYwIAAABjAVYBZmNVAQAAAFMBAAAAVFYBYVYBZmdVAQAAAFNWAWdjAGFjGPz//2LzKMyt+2DJQWRVEAAAADg1McKgNTcywqA1NzEsNTlUVgFhZ2RVAwAAAEVVUlYBZ2MBZFUDAAAARVVSYwMAAABiAAAAAAAA+H9kVQMAAABFVVJWAWFjAgAAAGMBVgFmY1UBAAAAUwIAAABUVgFhVgFmZ1UBAAAAU1YBZ2MAYWMY/P//Yhvra5N7VhpCZFUUAAAAMjjCoDI4MMKgMDIywqAyMzQsOThUVgFhVGMBAAAAYwFWAWFWAWFWAWFWAWFnZFUEAAAAQk9ORFYBZ2MBZFUEAAAAQk9ORGMBAAAAYgAAAAAAAPh/ZFUEAAAAQk9ORFYBZmdVAwAAAFNnZFULAAAATUFUQ0hFU19BTExWAWdjAWRVCwAAAE1BVENIRVNfQUxMY5z///9iAAAAAAAA+H9kVQsAAABNQVRDSEVTX0FMTFYBYWMCAAAAYwFWAWZjVQEAAABTAwAAAFRWAWFWAWZnVQEAAABTVgFnYwBhYxj8//9iRhUU4uSAFEJkVRQAAAAyMsKgMDE1wqA0NTfCoDQxMywwMlRWAWFnZFUDAAAAQ0hGVgFnYwFkVQMAAABDSEZjAgAAAGIAAAAAAAD4f2RVAwAAAENIRlYBYWMCAAAAYwFWAWZjVQEAAABTBAAAAFRWAWFWAWZnVQEAAABTVgFnYwBhYxj8//9isBPICxdiqEFkVRAAAAAyMDTCoDU0MMKgODA1LDg5VFYBYWdkVQMAAABFVVJWAWdjAWRVAwAAAEVVUmMDAAAAYgAAAAAAAPh/ZFUDAAAARVVSVgFhYwIAAABjAVYBZmNVAQAAAFMFAAAAVFYBYVYBZmdVAQAAAFNWAWdjAGFjGPz//2IfhfyzIFAUQmRVFAAAADIxwqA4MTDCoDkxNsKgNjA3LDE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OS44ODN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HWTdDNDRYTlZHNkZFSjVEM0UzTlRRRURPS0Y3TVJCWCI+PCFbQ0RBVEFbMCwtMTAwLDIuOTEzMTU5NDgwNjU3NDU5M0UxMAowLDIsOC41MTU3MjU3MTU5NDk5OTdFOAowLDMsMi44MjgwMDIyMjM0OTc5NTk1RTEwCjEsLTEwMCwyLjIwMTU0NTc0MTMwMjA3NzVFMTAKMSwyLDIuMDQ1NDA4MDU4OTA3NzUyRTgKMSwzLDIuMTgxMDkxNjYwNzEzRTEw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135.xml><?xml version="1.0" encoding="utf-8"?>
<ReportState xmlns="sas.reportstate">
  <data type="reportstate">UkNfU1RBUlRbVgVnZ1VjAgAAAFNnYwIAAABjAAAAAGRVBgAAAHZlMzU0MGRVAAAAAGMAAAAAZ5lmVQEAAABTVgFnmGRVBgAAAGJpODUxMmRVEgAAAFJlZmluYW5jaW5nIE1hcmtlcmFWAWdjAWRVAgAAADcxYxj8//9iAAAAAAAA+H9kVQIAAAA3MWMBAAAAVGMIAAAAYWMAZ2MCAAAAYwAAAABkVQUAAAB2ZTcyM2RVAAAAAGMAAAAAZ5lmVQEAAABTVgFnmGRVBgAAAGJpMTY4NGRVDAAAAEN1dCBPZmYgRGF0ZWFWAWdjAGFjGPz//2IAAAAAwKXWQGRVCgAAADMwLzA2LzIwMjN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DApdZAAAAAAMCl1kAAAAAAwKXWQAAAAADApdZAAAAAAMCl1kAAAAAAwKXWQAAAAADApdZAAAAAAMCl1kAAAAAAwKX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8EGOt+Xb+A/D/KLQdAg3z/NFc6H6H3hP/c7pDAZj80/wQ1Kd0Q01D/L02PwLgTdP1nvISajF9I/yMiDlBfZxT9UVgFhYwIAAABiCQAAAGIAAAAAAAD4f2IAAAAAAAD4f2IAAAAAAAD4f2IAAAAAAAD4f2IAAAAAAAD4f2FjAGMAYwBjAVRnoGZjVQkAAABTAAAAAAAAAAAAVFYBZWNVAAAAAFNUYVYBYWMJAAAAYgkAAABjAWMAYgAAAAAAAAAAVgFhVgFhVgNnZ2RVBgAAAGRkMTI1N1YBYVYBZmdVAQAAAFNnZFUKAAAAMzAvMDYvMjAyM1YBZ2MAYWMY/P//YgAAAADApdZAZFUKAAAAMzAvMDYvMjAyM1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zRXOh+h94T9kVQcAAAA1NCw2NiAlVFYBYWdkVQoAAABDb21tZXJjaWFsVgFnYwFkVQoAAABDb21tZXJjaWFsYwAAAABiAAAAAAAA+H9kVQoAAABDb21tZXJjaWFsVgFhYwMAAABjAVYBZmNVAQAAAFMGAAAAVFYBYVYBZmdVAQAAAFNWAWdjAGFjGPz//2LL02PwLgTdP2RVBwAAADQ1LDM0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wQY635dv4D9kVQcAAAA1MSwzNiAlVFYBYWdkVQsAAABSZXNpZGVudGlhbFYBZ2MBZFULAAAAUmVzaWRlbnRpYWxjAwAAAGIAAAAAAAD4f2RVCwAAAFJlc2lkZW50aWFsVgFhYwMAAABjAVYBZmNVAQAAAFMEAAAAVFYBYVYBZmdVAQAAAFNWAWdjAGFjGPz//2L3O6QwGY/NP2RVBwAAADIzLDA5ICVUVgFhZ2RVCgAAAENvbW1lcmNpYWxWAWdjAWRVCgAAAENvbW1lcmNpYWxjAAAAAGIAAAAAAAD4f2RVCgAAAENvbW1lcmNpYWxWAWFjAwAAAGMBVgFmY1UBAAAAUwcAAABUVgFhVgFmZ1UBAAAAU1YBZ2MAYWMY/P//YlnvISajF9I/ZFUHAAAAMjgsMjc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IP8otB0CDfP2RVBwAAADQ4LDY0ICVUVgFhZ2RVCwAAAFJlc2lkZW50aWFsVgFnYwFkVQsAAABSZXNpZGVudGlhbGMDAAAAYgAAAAAAAPh/ZFULAAAAUmVzaWRlbnRpYWxWAWFjAwAAAGMBVgFmY1UBAAAAUwUAAABUVgFhVgFmZ1UBAAAAU1YBZ2MAYWMY/P//YsENSndENNQ/ZFUHAAAAMzEsNTcgJVRWAWFnZFUKAAAAQ29tbWVyY2lhbFYBZ2MBZFUKAAAAQ29tbWVyY2lhbGMAAAAAYgAAAAAAAPh/ZFUKAAAAQ29tbWVyY2lhbFYBYWMDAAAAYwFWAWZjVQEAAABTCAAAAFRWAWFWAWZnVQEAAABTVgFnYwBhYxj8//9iyMiDlBfZxT9kVQcAAAAxNywwNy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Ni8yMDIzVgFnYwBhYxj8//9iAAAAAMCl1kBkVQoAAAAzMC8wNi8yMDIz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YvMjAyM1YBZ2MAYWMY/P//YgAAAADApdZAZFUKAAAAMzAvMDYvMjAyM1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I1UFFIMkhWSVpOWllJVVJFUEVEQjNPWlRRNFo0Q09FVCI+PCFbQ0RBVEFbLTEwMCwyMzE5MS4wLC0xMDAsMS4wCi0xMDAsMjMxOTEuMCwyLDAuNTEzNjIyMjIyODkwNDU0NAotMTAwLDIzMTkxLjAsMSwwLjQ4NjM3Nzc3NzEwOTUzOTQKMywyMzE5MS4wLC0xMDAsMC41NDY2MTk2NjgyMzk3NjUyCjMsMjMxOTEuMCwyLDAuMjMwOTI5NTE2NTU0NTk1OQozLDIzMTkxLjAsMSwwLjMxNTY5MDE1MTY4NTE3MTE3CjAsMjMxOTEuMCwtMTAwLDAuNDUzMzgwMzMxNzYwMjI2MjQKMCwyMzE5MS4wLDIsMC4yODI2OTI3MDYzMzU4NTYKMCwyMzE5MS4wLDEsMC4xNzA2ODc2MjU0MjQzNjk0NA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136.xml><?xml version="1.0" encoding="utf-8"?>
<ReportState xmlns="sas.reportstate">
  <data type="reportstate">UkNfU1RBUlRbVgVnZ1VjAwAAAFNnYwIAAABjAAAAAGRVBgAAAHZlMTQyNWRVAAAAAGMAAAAAZ5lmVQEAAABTVgFnmGRVBgAAAGJpODUyMGRVDgAAAEFUVCBBc3NldCBUeXBlYVYBZ2MBZFULAAAAUmVzaWRlbnRpYWxjGPz//2IAAAAAAAD4f2RVCwAAAFJlc2lkZW50aWFsYwEAAABUYwgAAABhYwBnYwIAAABjAAAAAGRVBgAAAHZlMzU2OWRVAAAAAGMAAAAAZ5lmVQEAAABTVgFnmGRVBgAAAGJpODUyMWRVEgAAAFJlZmluYW5jaW5nIE1hcmtlcmFWAWdjAWRVAgAAADcxYxj8//9iAAAAAAAA+H9kVQIAAAA3MWMBAAAAVGMIAAAAYWMAZ2MCAAAAYwAAAABkVQUAAAB2ZTcyM2RVAAAAAGMAAAAAZ5lmVQEAAABTVgFnmGRVBgAAAGJpMTkzNmRVDAAAAEN1dCBPZmYgRGF0ZWFWAWdjAGFjGPz//2IAAAAAwKXWQGRVCgAAADMwLzA2LzIwMjN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MCl1kAAAAAAwKXWQAAAAADApdZAAAAAAMCl1kAAAAAAwKXWQAAAAADApdZAAAAAAMCl1kAAAAAAwKXWQAAAAADApd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PK5Li/MZz0CLBZCN26SpQDhoo8gZa6JAvCr1eOSZokDzgGHXO7ahQA9qCUMWRKBAR92k9VkzmEDkJDdxl4WKQOv69dgeEZJAVFYBYWMCAAAAYgkAAABiAAAAAAAA+H9iAAAAAAAA+H9iAAAAAAAA+H9iAAAAAAAA+H9iAAAAAAAA+H9hYwBjAGMAYwFWAWfAYwAAAABkVQYAAABiaTE5NjFkVTkAAABXQSBJbmRleGVkIExUViAoTE9BTiBCQUxBTkNFIC8gSU5ERVhFRCB2YWx1YXRpb24pIChpbiAlKTpkVQsAAABQRVJDRU5UMTIuMmMYAAAAVgFmY1UJAAAAU/IZtFgkHOQ/hSNvVXsg0j8RxbYYSevcP193nc3jpuE/CmzGhY3e5D/znWN+afDnP4foUdZ4H+s/Vlx1s18q7j/eWCx3K3L1P1RWAWFjAgAAAGIJAAAAYgAAAAAAAPh/YgAAAAAAAPh/YgAAAAAAAPh/YgAAAAAAAPh/YgAAAAAAAPh/YWMAYwBjAGMBVgFnwGMAAAAAZFUGAAAAYmkxOTMzZFUYAAAATnVtYmVyIG9mIE1vcnRnYWdlIExvYW5zZFUIAAAAQ09NTUExMi5jGAAAAFYBZmNVCQAAAFMAAAAAIEr3QAAAAABAD+FAAAAAAIA4ykAAAAAAAMfHQAAAAAAAssVAAAAAAACowkAAAAAAAGu5QAAAAAAAyKlAAAAAAAAmsUBUVgFhYwIAAABiCQAAAGIAAAAAAAD4f2IAAAAAAAD4f2IAAAAAAAD4f2IAAAAAAAD4f2IAAAAAAAD4f2FjAGMAYwBjAVYBZ8BjAAAAAGRVBgAAAGJpMTkzNGRVEQAAACUgb2YgVG90YWwgQXNzZXRzZFULAAAAUEVSQ0VOVDEyLjJjGAAAAFYBZmNVCQAAAFMAAAAAAADwP8hZJxOKYso/k1wkJFbzwj/vUqrveiPDP5xZnl8+OcI/7j1u6ma8wD+yUVpXW+a4P2+xB0PESas/s5McpcGWsj9UVgFhYwIAAABiCQAAAGIAAAAAAAD4f2IAAAAAAAD4f2IAAAAAAAD4f2IAAAAAAAD4f2IAAAAAAAD4f2FjAGMAYwBjAVYBZ8BjAAAAAGRVBgAAAGJpMTkzNWRVEQAAACUgTnVtYmVyIG9mIExvYW5zZFULAAAAUEVSQ0VOVDEyLjJjGAAAAFYBZmNVCQAAAFMAAAAAAADwP+xvG4ihcNc/Ks60mYIDwj9BYbgfylXAP+osUMY7z70/ZEocmUGiuT/oEBK6VHaxP/k1OOc4tqE/jXw6v+OPpz9UVgFhYwIAAABiCQAAAGIAAAAAAAD4f2IAAAAAAAD4f2IAAAAAAAD4f2IAAAAAAAD4f2IAAAAAAAD4f2FjAGMAYwBjAVRnoGZjVQkAAABTAAAAAAAAAAAAVFYBZWNVAAAAAFNUYVYBYWMJAAAAYgkAAABjAWMAYgAAAAAAAAAAVgFhVgFhVgNnZ2RVBgAAAGRkMTk0MFYBYVYBZmdVAQAAAFNnZFUKAAAAMzAvMDYvMjAyM1YBZ2MAYWMY/P//YgAAAADApdZAZFUKAAAAMzAvMDYvMjAyM1YBZmdVCQAAAFNnZFULAAAATUFUQ0hFU19BTExWAWdjAWRVCwAAAE1BVENIRVNfQUxMY5z///9iAAAAAAAA+H9kVQsAAABNQVRDSEVTX0FMTFYBYWMCAAAAYwFWAWZjVQEAAABTAAAAAFRWAWFWAWZnVQUAAABTVgFnYwBhYxj8//9i8hm0WCQc5D9kVQcAAAA2Miw4NCAlVgFnYwBhYxj8//9iPK5Li/MZz0BkVQcAAAAxNcKgOTI0VgFnYwBhYxj8//9iAAAAACBK90BkVQcAAAA5NcKgMzk0VgFnYwBhYxj8//9iAAAAAAAA8D9kVQgAAAAxMDAsMDAgJVYBZ2MAYWMY/P//YgAAAAAAAPA/ZFUIAAAAMTAwLDAwICVUVgFhZ2RVCwAAAD4wIC0gPD00MCAlVgFnYwFkVQsAAAA+MCAtIDw9NDAgJWMAAAAAYgAAAAAAAPh/ZFULAAAAPjAgLSA8PTQwICVWAWFjAgAAAGMBVgFmY1UBAAAAUwEAAABUVgFhVgFmZ1UFAAAAU1YBZ2MAYWMY/P//YoUjb1V7INI/ZFUHAAAAMjgsMzIgJVYBZ2MAYWMY/P//YosFkI3bpKlAZFUGAAAAM8KgMjgyVgFnYwBhYxj8//9iAAAAAEAP4UBkVQcAAAAzNMKgOTM4VgFnYwBhYxj8//9iyFknE4piyj9kVQcAAAAyMCw2MSAlVgFnYwBhYxj8//9i7G8biKFw1z9kVQcAAAAzNiw2MiAlVFYBYWdkVQwAAAA+NDAgLSA8PTUwICVWAWdjAWRVDAAAAD40MCAtIDw9NTAgJWMCAAAAYgAAAAAAAPh/ZFUMAAAAPjQwIC0gPD01MCAlVgFhYwIAAABjAVYBZmNVAQAAAFMCAAAAVFYBYVYBZmdVBQAAAFNWAWdjAGFjGPz//2IRxbYYSevcP2RVBwAAADQ1LDE5ICVWAWdjAGFjGPz//2I4aKPIGWuiQGRVBgAAADLCoDM1OFYBZ2MAYWMY/P//YgAAAACAOMpAZFUHAAAAMTPCoDQyNVYBZ2MAYWMY/P//YpNcJCRW88I/ZFUHAAAAMTQsODEgJVYBZ2MAYWMY/P//YirOtJmCA8I/ZFUHAAAAMTQsMDcgJVRWAWFnZFUMAAAAPjUwIC0gPD02MCAlVgFnYwFkVQwAAAA+NTAgLSA8PTYwICVjAwAAAGIAAAAAAAD4f2RVDAAAAD41MCAtIDw9NjAgJVYBYWMCAAAAYwFWAWZjVQEAAABTAwAAAFRWAWFWAWZnVQUAAABTVgFnYwBhYxj8//9iX3edzeOm4T9kVQcAAAA1NSwxNiAlVgFnYwBhYxj8//9ivCr1eOSZokBkVQYAAAAywqAzODFWAWdjAGFjGPz//2IAAAAAAMfHQGRVBwAAADEywqAxNzRWAWdjAGFjGPz//2LvUqrveiPDP2RVBwAAADE0LDk1ICVWAWdjAGFjGPz//2JBYbgfylXAP2RVBwAAADEyLDc2ICVUVgFhZ2RVDAAAAD42MCAtIDw9NzAgJVYBZ2MBZFUMAAAAPjYwIC0gPD03MCAlYwQAAABiAAAAAAAA+H9kVQwAAAA+NjAgLSA8PTcwICVWAWFjAgAAAGMBVgFmY1UBAAAAUwQAAABUVgFhVgFmZ1UFAAAAU1YBZ2MAYWMY/P//YgpsxoWN3uQ/ZFUHAAAANjUsMjIgJVYBZ2MAYWMY/P//YvOAYdc7tqFAZFUGAAAAMsKgMjY3VgFnYwBhYxj8//9iAAAAAACyxUBkVQcAAAAxMcKgMTA4VgFnYwBhYxj8//9inFmeXz45wj9kVQcAAAAxNCwyNCAlVgFnYwBhYxj8//9i6ixQxjvPvT9kVQcAAAAxMSw2NCAlVFYBYWdkVQwAAAA+NzAgLSA8PTgwICVWAWdjAWRVDAAAAD43MCAtIDw9ODAgJWMFAAAAYgAAAAAAAPh/ZFUMAAAAPjcwIC0gPD04MCAlVgFhYwIAAABjAVYBZmNVAQAAAFMFAAAAVFYBYVYBZmdVBQAAAFNWAWdjAGFjGPz//2LznWN+afDnP2RVBwAAADc0LDgxICVWAWdjAGFjGPz//2IPaglDFkSgQGRVBgAAADLCoDA4MlYBZ2MAYWMY/P//YgAAAAAAqMJAZFUGAAAAOcKgNTUyVgFnYwBhYxj8//9i7j1u6ma8wD9kVQcAAAAxMywwNyAlVgFnYwBhYxj8//9iZEocmUGiuT9kVQcAAAAxMCwwMSAlVFYBYWdkVQwAAAA+ODAgLSA8PTkwICVWAWdjAWRVDAAAAD44MCAtIDw9OTAgJWMGAAAAYgAAAAAAAPh/ZFUMAAAAPjgwIC0gPD05MCAlVgFhYwIAAABjAVYBZmNVAQAAAFMGAAAAVFYBYVYBZmdVBQAAAFNWAWdjAGFjGPz//2KH6FHWeB/rP2RVBwAAADg0LDc2ICVWAWdjAGFjGPz//2JH3aT1WTOYQGRVBgAAADHCoDU0OVYBZ2MAYWMY/P//YgAAAAAAa7lAZFUGAAAANsKgNTA3VgFnYwBhYxj8//9islFaV1vmuD9kVQYAAAA5LDczICVWAWdjAGFjGPz//2LoEBK6VHaxP2RVBgAAADYsODIgJVRWAWFnZFUNAAAAPjkwIC0gPD0xMDAgJVYBZ2MBZFUNAAAAPjkwIC0gPD0xMDAgJWMHAAAAYgAAAAAAAPh/ZFUNAAAAPjkwIC0gPD0xMDAgJVYBYWMCAAAAYwFWAWZjVQEAAABTBwAAAFRWAWFWAWZnVQUAAABTVgFnYwBhYxj8//9iVlx1s18q7j9kVQcAAAA5NCwyNyAlVgFnYwBhYxj8//9i5CQ3cZeFikBkVQMAAAA4NDlWAWdjAGFjGPz//2IAAAAAAMipQGRVBgAAADPCoDMwMFYBZ2MAYWMY/P//Ym+xB0PESas/ZFUGAAAANSwzMyAlVgFnYwBhYxj8//9i+TU45zi2oT9kVQYAAAAzLDQ2ICVUVgFhZ2RVBgAAAD4xMDAgJVYBZ2MBZFUGAAAAPjEwMCAlYwEAAABiAAAAAAAA+H9kVQYAAAA+MTAwICVWAWFjAgAAAGMBVgFmY1UBAAAAUwgAAABUVgFhVgFmZ1UFAAAAU1YBZ2MAYWMY/P//Yt5YLHcrcvU/ZFUIAAAAMTM0LDA0ICVWAWdjAGFjGPz//2Lr+vXYHhGSQGRVBgAAADHCoDE1NlYBZ2MAYWMY/P//YgAAAAAAJrFAZFUGAAAANMKgMzkwVgFnYwBhYxj8//9is5McpcGWsj9kVQYAAAA3LDI2ICVWAWdjAGFjGPz//2KNfDq/44+nP2RVBgAAADQsNjAgJVRWAWFUYwEAAABjAVYBYVYBYVYBYVYBYVRjAAAAAGMBVgFhVgFhVgFhVgFhVgFmZ1UBAAAAU2dkVRcAAABkZWZhdWx0Um93QXhpc0hpZXJhcmNoeWRVEAAAAFplaWxlbmhpZXJhcmNoaWVWAWZnVQIAAABTZ2RVBgAAAGJpMTkzNmRVDAAAAEN1dCBPZmYgRGF0ZWRVBwAAAERETU1ZWThjAAAAAGMBVgFhVgFhZ2RVBgAAAGJpMTk1NmRVEQAAAEluZGV4ZWQgTFRWIHJhbmdlYWMBAAAAYwFWAWFWAWFUYwAAAABnZFUEAAAAcm9vdFYBYVYBZmdVAQAAAFNnZFUKAAAAMzAvMDYvMjAyM1YBZ2MAYWMY/P//YgAAAADApdZAZFUKAAAAMzAvMDY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MWRVBgAAAGJpMTkzMmRVBgAAAGJpMTkzM2RVBgAAAGJpMTkzNGRVBgAAAGJpMTkzNVRjAGMAYwBhY0IFAgBWAWFkVXoLAAA8UmVzdWx0IHJlZj0iZGQxOTQ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E5MzYiIGxhYmVsPSJDdXQgT2ZmIERhdGUiIHJlZj0iYmkxOTM2IiBjb2x1bW49ImMwIiBmb3JtYXQ9IkRETU1ZWTgiIHVzYWdlPSJjYXRlZ29yaWNhbCIvPjxTdHJpbmdWYXJpYWJsZSB2YXJuYW1lPSJiaTE5NTYiIGxhYmVsPSJJbmRleGVkIExUViByYW5nZSIgcmVmPSJiaTE5NTYiIGNvbHVtbj0iYzEiIHNvcnRPbj0iY3VzdG9tIiBjdXN0b21Tb3J0PSJjczE4MzYiLz48TnVtZXJpY1ZhcmlhYmxlIHZhcm5hbWU9ImJpMTkzMiIgbGFiZWw9Ik5vbWluYWwgKG1uKSIgcmVmPSJiaTE5MzIiIGNvbHVtbj0iYzIiIGZvcm1hdD0iQ09NTUExMi4iIHVzYWdlPSJxdWFudGl0YXRpdmUiIGRlZmluZWRBZ2dyZWdhdGlvbj0ic3VtIi8+PE51bWVyaWNWYXJpYWJsZSB2YXJuYW1lPSJiaTE5NjEiIGxhYmVsPSJXQSBJbmRleGVkIExUViAoTE9BTiBCQUxBTkNFIC8gSU5ERVhFRCB2YWx1YXRpb24pIChpbiAlKToiIHJlZj0iYmkxOTYxIiBjb2x1bW49ImMzIiBmb3JtYXQ9IlBFUkNFTlQxMi4yIiB1c2FnZT0icXVhbnRpdGF0aXZlIi8+PE51bWVyaWNWYXJpYWJsZSB2YXJuYW1lPSJiaTE5MzMiIGxhYmVsPSJOdW1iZXIgb2YgTW9ydGdhZ2UgTG9hbnMiIHJlZj0iYmkxOTMzIiBjb2x1bW49ImM0IiBmb3JtYXQ9IkNPTU1BMTIuIiB1c2FnZT0icXVhbnRpdGF0aXZlIi8+PE51bWVyaWNWYXJpYWJsZSB2YXJuYW1lPSJiaTE5MzQiIGxhYmVsPSIlIG9mIFRvdGFsIEFzc2V0cyIgcmVmPSJiaTE5MzQiIGNvbHVtbj0iYzUiIGZvcm1hdD0iUEVSQ0VOVDEyLjIiIHVzYWdlPSJxdWFudGl0YXRpdmUiLz48TnVtZXJpY1ZhcmlhYmxlIHZhcm5hbWU9ImJpMTkzNSIgbGFiZWw9IiUgTnVtYmVyIG9mIExvYW5zIiByZWY9ImJpMTkzN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R1k3TDdYRk1JN0lTUU1SSlhIVEpZTlNENU9YWlQ1R1IiPjwhW0NEQVRBWzIzMTkxLjAsLTEwMCwxNTkyMy45MDI2ODg0NjUxOSwwLjYyODQzNTMwMDExMDg3ODIsOTUzOTQuMCwxLjAsMS4wCjIzMTkxLjAsMCwzMjgyLjQyODgxNDQxMTgwODYsMC4yODMyMzI1MzAwNTE5Njg3NCwzNDkzOC4wLDAuMjA2MTMyMTgyNDU3MzUxLDAuMzY2MjQ5NDQ5NjUwOTIxNDMKMjMxOTEuMCwyLDIzNTcuNTUwMzU4ODczODE3NSwwLjQ1MTg2MDY4OTI5MTY3ODgzLDEzNDI1LjAsMC4xNDgwNTEwNDAzMTMyMjQxLDAuMTQwNzMyMTIxNTE3MDc2NTQKMjMxOTEuMCwzLDIzODAuOTQ2MjM1MzMzODg3NywwLjU1MTYyMjI5Njg5Nzg4NTgsMTIxNzQuMCwwLjE0OTUyMDI3MDM3MDU2NTM0LDAuMTI3NjE4MDg5MTg3OTk5MjUKMjMxOTEuMCw0LDIyNjcuMTE2ODc3NjAwNjYxLDAuNjUyMTY3MDkyNTg5ODIxOCwxMTEwOC4wLDAuMTQyMzcxOTM3NDU0OTM2NDgsMC4xMTY0NDMzODIxODMzNjU4MwoyMzE5MS4wLDUsMjA4Mi4wNDM0ODAyMDAwMDEzLDAuNzQ4MDk3MTc4MzE5NzA5MSw5NTUyLjAsMC4xMzA3NDk1NzMyMDAzMDQyOCwwLjEwMDEzMjA4Mzc3ODg1NDAyCjIzMTkxLjAsNiwxNTQ4LjgzNzg1MTEyMDAwMDYsMC44NDc1OTE3OTkzNDg1MDc3LDY1MDcuMCwwLjA5NzI2NDk2NTg0NTQ2MDMyLDAuMDY4MjExODM3MjIyNDY2ODIKMjMxOTEuMCw3LDg0OC42OTg5NDY0MTAwMDExLDAuOTQyNjcyNTg2OTIyNDIyNCwzMzAwLjAsMC4wNTMyOTcxNjk4NTkyOTQyMiwwLjAzNDU5MzM3MDY1MjI0MjI4CjIzMTkxLjAsMSwxMTU2LjI4MDEyNDUxNDk5OTIsMS4zNDAzNzM0ODMyMDA0ODY4LDQzOTAuMCwwLjA3MjYxMjg2MDQ5ODg2MzQ0LDAuMDQ2MDE5NjY1ODA3MDczODI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137.xml><?xml version="1.0" encoding="utf-8"?>
<ReportState xmlns="sas.reportstate">
  <data type="reportstate">U0NTX1NUQVJUW1YBZ1YBYV1FTkRfU0NTKys=</data>
</ReportState>
</file>

<file path=customXml/item138.xml><?xml version="1.0" encoding="utf-8"?>
<ReportState xmlns="sas.reportstate">
  <data type="reportstate">UEVDU19TVEFSVFtWAWdWAWZnVQEAAABTVgFnYwFkVQIAAAA3NGMY/P//YgAAAAAAAPh/ZFUCAAAANzRUY1UCAAAAUwAAVF1FTkRfUEVDUysr</data>
</ReportState>
</file>

<file path=customXml/item139.xml><?xml version="1.0" encoding="utf-8"?>
<ReportState xmlns="sas.reportstate">
  <data type="reportstate">UkNfU1RBUlRbVgVnZ1VjAgAAAFNnYwIAAABjAAAAAGRVBgAAAHZlNjYwNWRVAAAAAGMAAAAAZ5lmVQEAAABTVgFnmGRVBgAAAGJpODU2MmRVEgAAAFJlZmluYW5jaW5nIE1hcmtlcmFWAWdjAWRVAgAAADc0Yxj8//9iAAAAAAAA+H9kVQIAAAA3NGMBAAAAVGMIAAAAYWMAZ2MCAAAAYwAAAABkVQUAAAB2ZTcyM2RVAAAAAGMAAAAAZ5lmVQEAAABTVgFnmGRVBgAAAGJpODU2M2RVDAAAAEN1dCBPZmYgRGF0ZWFWAWdjAGFjGPz//2IAAAAAwKXWQGRVCgAAADMwLzA2LzIwMjN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AAAASGenjEEAAACgT5vlQVRWAWFjAgAAAGICAAAAYgAAAEhnp4xBYgAAAEhnp4xBYgAAAKBPm+VBYgAAAAAAAPh/YgAAID3tDeZBYWMAYwBjAGMAVGegZmNVAgAAAFMAAFRWAWVjVQAAAABTVGFWAWFjAgAAAGICAAAAYwFjAGIAAAAAAAAAAFYBYVYBYVYDYWFjQgQCBFYBYWRVn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kuODgz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wIiBkYXRhTGF5b3V0PSJtaW5pbWFsIiBncmFuZFRvdGFsPSJ0cnVlIiBpc0luZGV4ZWQ9InRydWUiIGNvbnRlbnRLZXk9IjVXR1hTQkMzT0ZTWUZIUlVBUUdBVlMyTE1WMzVPRlo0Ij48IVtDREFUQVswLDEsNi4wMDkxNjI1RTcKMCwyLDIuOUU5Ci0xMDAsLTEwMCwyLjk2MDA5MTYyNUU5Cl1dPjwvRGF0YT48U3RyaW5nVGFibGUgZm9ybWF0PSJDU1YiIHJvd0NvdW50PSIzIiBzaXplPSIyMSIgY29udGVudEtleT0iTUhENEUzRFZFWUNKQVgzTFNER0ZWQUlNSUZZRjdYUjUiPjwhW0NEQVRBWyJCT05EIgoiRml4IgoibW1WYXIiCl1dPjwvU3RyaW5nVGFibGU+PC9SZXN1bHQ+VgFhYwBjAGMAYwFjAGMAYwBWAWFjAQAAAGMAYwBdRU5EX1JDKw==</data>
</ReportState>
</file>

<file path=customXml/item14.xml><?xml version="1.0" encoding="utf-8"?>
<ReportState xmlns="sas.reportstate">
  <data type="reportstate">Q0VDU19TVEFSVFtWAWdVAAAAAFNUXUVORF9DRUNTKys=</data>
</ReportState>
</file>

<file path=customXml/item140.xml><?xml version="1.0" encoding="utf-8"?>
<ReportState xmlns="sas.reportstate">
  <data type="reportstate">UkNfU1RBUlRbVgVnZ1VjAgAAAFNnYwIAAABjAAAAAGRVBgAAAHZlMzU5NmRVAAAAAGMAAAAAZ5lmVQEAAABTVgFnmGRVBgAAAGJpODU0M2RVEgAAAFJlZmluYW5jaW5nIE1hcmtlcmFWAWdjAWRVAgAAADc0Yxj8//9iAAAAAAAA+H9kVQIAAAA3NGMBAAAAVGMIAAAAYWMAZ2MCAAAAYwAAAABkVQUAAAB2ZTcyM2RVAAAAAGMAAAAAZ5lmVQEAAABTVgFnmGRVBgAAAGJpNDk4NmRVDAAAAEN1dCBPZmYgRGF0ZWFWAWdjAGFjGPz//2IAAAAAwKXWQGRVCgAAADMwLzA2LzIwMjNjAQAAAFRjCAAAAGFjAFRWAWZVAwAAAFNkVQYAAABiaTQ5ODZkVQYAAABiaTUwMTFkVQYAAABiaTUwMTVUVgFhVgFnZFUGAAAAZGQ0OTkxVgFmVQMAAABTZFUHAAAAQXVzdHJpYWRVDgAAAEV1cm9wZWFuIFVuaW9uZFUHAAAASHVuZ2FyeVRWAWZnVQQAAABTVgFnwGMAAAAAZFUGAAAAYmk0OTg2ZFUMAAAAQ3V0IE9mZiBEYXRlZFUHAAAARERNTVlZOGMYAAAAVgFmY1UEAAAAUwAAAADApdZAAAAAAMCl1kAAAAAAwKXWQAAAAADApdZAVFYBYWMBAAAAYgQAAABiAAAAAAAA+H9iAAAAAAAA+H9iAAAAAAAA+H9iAAAAAAAA+H9iAAAAAAAA+H9hYwBjAGMAYwFWAWfAYwEAAABkVQYAAABiaTUwMTFkVRUAAABBVFQgUHVibGljIEFzc2V0IFpvbmVhYxgAAABWAWFWAWZjVQQAAABTnP///wEAAAABAAAAAQAAAFRjAQAAAGIEAAAAYgAAAAAAAPh/YgAAAAAAAPh/YgAAAAAAAPh/YgAAAAAAAPh/YgAAAAAAAPh/YWMAYwBjAGMBVgFnwGMBAAAAZFUGAAAAYmk1MDE1ZFUeAAAAQVRUIFB1YmxpYyBBc3NldCBDb3VudHJ5IE5hbWVzYWMYAAAAVgFhVgFmY1UEAAAAU5z///+c////AAAAAAIAAABUYwEAAABiBAAAAGIAAAAAAAD4f2IAAAAAAAD4f2IAAAAAAAD4f2IAAAAAAAD4f2IAAAAAAAD4f2FjAGMAYwBjAVYBZ8BjAAAAAGRVBgAAAGJpNDk4NWRVEgAAACUgb2YgVE9UQUwgQmFsYW5jZWRVCwAAAFBFUkNFTlQxMi4yYxgAAABWAWZjVQQAAABTAAAAAAAA8D8AAAAAAADwPyWLX3Iiyu8/b2060Mbuej9UVgFhYwIAAABiBAAAAGIAAAAAAAD4f2IAAAAAAAD4f2IAAAAAAAD4f2IAAAAAAAD4f2IAAAAAAAD4f2FjAGMAYwBjAVRnoGZjVQQAAABTAAAAAFRWAWVjVQAAAABTVGFWAWFjBAAAAGIEAAAAYwFjAGIAAAAAAAAAAFYBYVYBYVYDZ2dkVQYAAABkZDQ5OTFWAWFWAWZnVQEAAABTZ2RVCgAAADMwLzA2LzIwMjNWAWdjAGFjGPz//2IAAAAAwKXWQGRVCgAAADMwLzA2LzIwMjNWAWZnVQIAAABTZ2RVCwAAAE1BVENIRVNfQUxMVgFnYwFkVQsAAABNQVRDSEVTX0FMTGOc////YgAAAAAAAPh/ZFULAAAATUFUQ0hFU19BTExWAWZnVQEAAABTZ2RVCwAAAE1BVENIRVNfQUxMVgFnYwFkVQsAAABNQVRDSEVTX0FMTGOc////YgAAAAAAAPh/ZFULAAAATUFUQ0hFU19BTExWAWFjAwAAAGMBVgFmY1UBAAAAUwAAAABUVgFhVgFmZ1UBAAAAU1YBZ2MAYWMY/P//YgAAAAAAAPA/ZFUIAAAAMTAwLDAwICVUVgFhVGMCAAAAYwFWAWFWAWFWAWFWAWFnZFUOAAAARXVyb3BlYW4gVW5pb25WAWdjAWRVDgAAAEV1cm9wZWFuIFVuaW9uYwEAAABiAAAAAAAA+H9kVQ4AAABFdXJvcGVhbiBVbmlvblYBZmdVAwAAAFNnZFULAAAATUFUQ0hFU19BTExWAWdjAWRVCwAAAE1BVENIRVNfQUxMY5z///9iAAAAAAAA+H9kVQsAAABNQVRDSEVTX0FMTFYBYWMDAAAAYwFWAWZjVQEAAABTAQAAAFRWAWFWAWZnVQEAAABTVgFnYwBhYxj8//9iAAAAAAAA8D9kVQgAAAAxMDAsMDAgJVRWAWFnZFUHAAAAQXVzdHJpYVYBZ2MBZFUHAAAAQXVzdHJpYWMAAAAAYgAAAAAAAPh/ZFUHAAAAQXVzdHJpYVYBYWMDAAAAYwFWAWZjVQEAAABTAgAAAFRWAWFWAWZnVQEAAABTVgFnYwBhYxj8//9iJYtfciLK7z9kVQcAAAA5OSwzNCAlVFYBYWdkVQcAAABIdW5nYXJ5VgFnYwFkVQcAAABIdW5nYXJ5YwIAAABiAAAAAAAA+H9kVQcAAABIdW5nYXJ5VgFhYwMAAABjAVYBZmNVAQAAAFMDAAAAVFYBYVYBZmdVAQAAAFNWAWdjAGFjGPz//2JvbTrQxu56P2RVBgAAADAsNjY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YvMjAyM1YBZ2MAYWMY/P//YgAAAADApdZAZFUKAAAAMzAvMDYvMjAyM1YBZmdVAQAAAFNnZFUOAAAARXVyb3BlYW4gVW5pb25WAWdjAWRVDgAAAEV1cm9wZWFuIFVuaW9uYwEAAABiAAAAAAAA+H9kVQ4AAABFdXJvcGVhbiBVbmlvblYBZmdVAgAAAFNnZFUHAAAAQXVzdHJpYVYBZ2MBZFUHAAAAQXVzdHJpYWMAAAAAYgAAAAAAAPh/ZFUHAAAAQXVzdHJpYVYBYWMDAAAAYwFWAWFWAWFWAWFWAWFnZFUHAAAASHVuZ2FyeVYBZ2MBZFUHAAAASHVuZ2FyeWMCAAAAYgAAAAAAAPh/ZFUHAAAASHVuZ2FyeVYBYWMDAAAAYwFWAWFWAWFWAWFWAWFUYwIAAABjAFYBYVYBYVYBYVYBYVRjAQAAAGMAVgFhVgFhVgFhVgFhVGMAAAAAYwBWAWFWAWFWAWFWAWFnZFUEAAAAcm9vdFYBYVYBZmdVAQAAAFNnZFUKAAAAMzAvMDYvMjAyM1YBZ2MAYWMY/P//YgAAAADApdZAZFUKAAAAMzAvMDYvMjAyM1YBZmdVAQAAAFNnZFUOAAAARXVyb3BlYW4gVW5pb25WAWdjAWRVDgAAAEV1cm9wZWFuIFVuaW9uYwEAAABiAAAAAAAA+H9kVQ4AAABFdXJvcGVhbiBVbmlvblYBZmdVAgAAAFNnZFUHAAAAQXVzdHJpYVYBZ2MBZFUHAAAAQXVzdHJpYWMAAAAAYgAAAAAAAPh/ZFUHAAAAQXVzdHJpYVYBYWMDAAAAYwFWAWFWAWFWAWFWAWFnZFUHAAAASHVuZ2FyeVYBZ2MBZFUHAAAASHVuZ2FyeWMCAAAAYgAAAAAAAPh/ZFUHAAAASHVuZ2FyeVYBYWMDAAAAYwFWAWFWAWFWAWFWAWFUYwIAAABjAFYBYVYBYVYBYVYBYVRjAQAAAGMAVgFhVgFhVgFhVgFhVGMAAAAAYwBWAWFWAWFWAWFWAWFjAVRjAWMAYwBiAAAAAAAAAABWAWZVAQAAAFNkVQYAAABiaTQ5ODVUYwBjAWMAYWNCBQIAVgFhZFWe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CIgYXZhaWxhYmxlUm93Q291bnQ9IjQiIHNpemU9IjEwNSIgZGF0YUxheW91dD0ibWluaW1hbCIgZ3JhbmRUb3RhbD0iZmFsc2UiIGlzSW5kZXhlZD0idHJ1ZSIgY29udGVudEtleT0iSFZUTERQNVhKRU9FRjNCTkpHTlpFSU9EV0VBRUlaWk0iPjwhW0NEQVRBWzIzMTkxLjAsLTEwMCwtMTAwLDEuMAoyMzE5MS4wLDEsLTEwMCwxLjAKMjMxOTEuMCwxLDAsMC45OTM0MjQ2Mjg2MjUwOTY2CjIzMTkxLjAsMSwyLDAuMDA2NTc1MzcxMzc0OTAzMzY4Cl1dPjwvRGF0YT48U3RyaW5nVGFibGUgZm9ybWF0PSJDU1YiIHJvd0NvdW50PSIzIiBzaXplPSIzNyIgY29udGVudEtleT0iT01CQ1ZQSlRZUkc2VVI1Q1NMQlZHSzVJWlVNWDVLSUoiPjwhW0NEQVRBWyJBdXN0cmlhIgoiRXVyb3BlYW4gVW5pb24iCiJIdW5nYXJ5IgpdXT48L1N0cmluZ1RhYmxlPjwvUmVzdWx0PlYBYWMAYwBjAGMBYwBjAGMAVgFhYwEAAABjAGMAXUVORF9SQys=</data>
</ReportState>
</file>

<file path=customXml/item141.xml><?xml version="1.0" encoding="utf-8"?>
<ReportState xmlns="sas.reportstate">
  <data type="reportstate">Q0VDU19TVEFSVFtWAWdVAAAAAFNUXUVORF9DRUNTKys=</data>
</ReportState>
</file>

<file path=customXml/item142.xml><?xml version="1.0" encoding="utf-8"?>
<ReportState xmlns="sas.reportstate">
  <data type="reportstate">Q0VDU19TVEFSVFtWAWdVAAAAAFNUXUVORF9DRUNTKys=</data>
</ReportState>
</file>

<file path=customXml/item143.xml><?xml version="1.0" encoding="utf-8"?>
<ReportState xmlns="sas.reportstate">
  <data type="reportstate">UEVDU19TVEFSVFtWAWdWAWZnVQEAAABTVgFnYwFkVQsAAABSZXNpZGVudGlhbGMY/P//YgAAAAAAAPh/ZFULAAAAUmVzaWRlbnRpYWxUY1UCAAAAUwAAVF1FTkRfUEVDUysr</data>
</ReportState>
</file>

<file path=customXml/item144.xml><?xml version="1.0" encoding="utf-8"?>
<ReportState xmlns="sas.reportstate">
  <data type="reportstate">UkNfU1RBUlRbVgVnZ1VjAgAAAFNnYwIAAABjAAAAAGRVBgAAAHZlMzU0MGRVAAAAAGMAAAAAZ5lmVQEAAABTVgFnmGRVBgAAAGJpODUyM2RVEgAAAFJlZmluYW5jaW5nIE1hcmtlcmFWAWdjAWRVAgAAADcxYxj8//9iAAAAAAAA+H9kVQIAAAA3MWMBAAAAVGMIAAAAYWMAZ2MCAAAAYwAAAABkVQUAAAB2ZTcyM2RVAAAAAGMAAAAAZ5lmVQEAAABTVgFnmGRVBgAAAGJpMjMyM2RVDAAAAEN1dCBPZmYgRGF0ZWFWAWdjAGFjGPz//2IAAAAAwKXWQGRVCgAAADMwLzA2LzIwMjN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DApdZAAAAAAMCl1kAAAAAAwKXWQAAAAADApdZAAAAAAMCl1kAAAAAAwKXWQAAAAADApdZAAAAAAMCl1kAAAAAAwKXWQAAAAADApd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6aYTxHmctxAur0bdDLmt0AfJnEl+jOFQHo3vUIz4alA33FMVEHElEDMbcXyJ9CLQBEsy35/CnJAysuVPKF8bkDiPox0pH2hQBVMyS3sZ8tAVFYBYWMCAAAAYgoAAABiAAAAAAAA+H9iAAAAAAAA+H9iAAAAAAAA+H9iAAAAAAAA+H9iAAAAAAAA+H9hYwBjAGMAYwFWAWfAYwAAAABkVQYAAABiaTIzMjVkVRgAAABOdW1iZXIgb2YgTW9ydGdhZ2UgTG9hbnNkVQgAAABDT01NQTEyLmMYAAAAVgFmY1UKAAAAUwAAAABAfftAAAAAAADivUAAAAAAACatQAAAAAAA8q1AAAAAAACMmUAAAAAAAOCAQAAAAAAA8HBAAAAAAAAAgEAAAAAAALSmQAAAAADgV/Z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Ni8yMDIzVgFnYwBhYxj8//9iAAAAAMCl1kBkVQoAAAAzMC8wNi8yMDIzVgFhYwIAAABjAVYBZmNVAQAAAFMAAAAAVFYBYVYBZmdVAgAAAFNWAWdjAGFjGPz//2KmmE8R5nLcQGRVBwAAADI5wqAxMzJWAWdjAGFjGPz//2IAAAAAQH37QGRVCAAAADExMsKgNTk2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2LzIwMjNWAWdjAGFjGPz//2IAAAAAwKXWQGRVCgAAADMwLzA2LzIwMjNWAWFjAgAAAGMBVgFmY1UBAAAAUwEAAABUVgFhVgFmZ1UCAAAAU1YBZ2MAYWMY/P//Yrq9G3Qy5rdAZFUGAAAANsKgMTE4VgFnYwBhYxj8//9iAAAAAADivUBkVQYAAAA3wqA2NTBUVgFhVGMBAAAAYwFWAWFWAWFWAWFWAWFnZFUYAAAAby93IEZvcmVzdCAmIEFncmljdWx0dXJlVgFnYwFkVRgAAABvL3cgRm9yZXN0ICYgQWdyaWN1bHR1cmVjAQAAAGIAAAAAAAD4f2RVGAAAAG8vdyBGb3Jlc3QgJiBBZ3JpY3VsdHVyZVYBZmdVAQAAAFNnZFUKAAAAMzAvMDYvMjAyM1YBZ2MAYWMY/P//YgAAAADApdZAZFUKAAAAMzAvMDYvMjAyM1YBYWMCAAAAYwFWAWZjVQEAAABTAgAAAFRWAWFWAWZnVQIAAABTVgFnYwBhYxj8//9iHyZxJfozhUBkVQMAAAA2NzhWAWdjAGFjGPz//2IAAAAAACatQGRVBgAAADPCoDczMVRWAWFUYwEAAABjAVYBYVYBYVYBYVYBYWdkVQoAAABvL3cgUmV0YWlsVgFnYwFkVQoAAABvL3cgUmV0YWlsYwcAAABiAAAAAAAA+H9kVQoAAABvL3cgUmV0YWlsVgFmZ1UBAAAAU2dkVQoAAAAzMC8wNi8yMDIzVgFnYwBhYxj8//9iAAAAAMCl1kBkVQoAAAAzMC8wNi8yMDIzVgFhYwIAAABjAVYBZmNVAQAAAFMDAAAAVFYBYVYBZmdVAgAAAFNWAWdjAGFjGPz//2J6N71CM+GpQGRVBgAAADPCoDMxM1YBZ2MAYWMY/P//YgAAAAAA8q1AZFUGAAAAM8KgODMzVFYBYVRjAQAAAGMBVgFhVgFhVgFhVgFhZ2RVCgAAAG8vdyBIb3RlbHNWAWdjAWRVCgAAAG8vdyBIb3RlbHNjAgAAAGIAAAAAAAD4f2RVCgAAAG8vdyBIb3RlbHNWAWZnVQEAAABTZ2RVCgAAADMwLzA2LzIwMjNWAWdjAGFjGPz//2IAAAAAwKXWQGRVCgAAADMwLzA2LzIwMjNWAWFjAgAAAGMBVgFmY1UBAAAAUwQAAABUVgFhVgFmZ1UCAAAAU1YBZ2MAYWMY/P//Yt9xTFRBxJRAZFUGAAAAMcKgMzI5VgFnYwBhYxj8//9iAAAAAACMmUBkVQYAAAAxwqA2MzVUVgFhVGMBAAAAYwFWAWFWAWFWAWFWAWFnZFULAAAAby93IE9mZmljZXNWAWdjAWRVCwAAAG8vdyBPZmZpY2VzYwYAAABiAAAAAAAA+H9kVQsAAABvL3cgT2ZmaWNlc1YBZmdVAQAAAFNnZFUKAAAAMzAvMDYvMjAyM1YBZ2MAYWMY/P//YgAAAADApdZAZFUKAAAAMzAvMDYvMjAyM1YBYWMCAAAAYwFWAWZjVQEAAABTBQAAAFRWAWFWAWZnVQIAAABTVgFnYwBhYxj8//9izG3F8ifQi0BkVQMAAAA4OTBWAWdjAGFjGPz//2IAAAAAAOCAQGRVAwAAADU0MFRWAWFUYwEAAABjAVYBYVYBYVYBYVYBYWdkVQ4AAABvL3cgSW5kdXN0cmlhbFYBZ2MBZFUOAAAAby93IEluZHVzdHJpYWxjBAAAAGIAAAAAAAD4f2RVDgAAAG8vdyBJbmR1c3RyaWFsVgFmZ1UBAAAAU2dkVQoAAAAzMC8wNi8yMDIzVgFnYwBhYxj8//9iAAAAAMCl1kBkVQoAAAAzMC8wNi8yMDIzVgFhYwIAAABjAVYBZmNVAQAAAFMGAAAAVFYBYVYBZmdVAgAAAFNWAWdjAGFjGPz//2IRLMt+fwpyQGRVAwAAADI4OVYBZ2MAYWMY/P//YgAAAAAA8HBAZFUDAAAAMjcxVFYBYVRjAQAAAGMBVgFhVgFhVgFhVgFhZ2RVDQAAAG8vdyBNaXhlZCBVc2VWAWdjAWRVDQAAAG8vdyBNaXhlZCBVc2VjBQAAAGIAAAAAAAD4f2RVDQAAAG8vdyBNaXhlZCBVc2VWAWZnVQEAAABTZ2RVCgAAADMwLzA2LzIwMjNWAWdjAGFjGPz//2IAAAAAwKXWQGRVCgAAADMwLzA2LzIwMjNWAWFjAgAAAGMBVgFmY1UBAAAAUwcAAABUVgFhVgFmZ1UCAAAAU1YBZ2MAYWMY/P//YsrLlTyhfG5AZFUDAAAAMjQ0VgFnYwBhYxj8//9iAAAAAAAAgEBkVQMAAAA1MTJUVgFhVGMBAAAAYwFWAWFWAWFWAWFWAWFnZFUXAAAAIG8vdyBTdWJzaWRpc2VkIEhvdXNpbmdWAWdjAWRVFwAAACBvL3cgU3Vic2lkaXNlZCBIb3VzaW5nYwAAAABiAAAAAAAA+H9kVRcAAAAgby93IFN1YnNpZGlzZWQgSG91c2luZ1YBZmdVAQAAAFNnZFUKAAAAMzAvMDYvMjAyM1YBZ2MAYWMY/P//YgAAAADApdZAZFUKAAAAMzAvMDYvMjAyM1YBYWMCAAAAYwFWAWZjVQEAAABTCAAAAFRWAWFWAWZnVQIAAABTVgFnYwBhYxj8//9i4j6MdKR9oUBkVQYAAAAywqAyMzlWAWdjAGFjGPz//2IAAAAAALSmQGRVBgAAADLCoDkwNlRWAWFUYwEAAABjAVYBYVYBYVYBYVYBYWdkVQEAAAAgVgFnYwFkVQEAAAAgY/////9iAAAAAAAA+H9kVQEAAAAgVgFmZ1UBAAAAU2dkVQoAAAAzMC8wNi8yMDIzVgFnYwBhYxj8//9iAAAAAMCl1kBkVQoAAAAzMC8wNi8yMDIzVgFhYwIAAABjAVYBZmNVAQAAAFMJAAAAVFYBYVYBZmdVAgAAAFNWAWdjAGFjGPz//2IVTMkt7GfLQGRVBwAAADE0wqAwMzJWAWdjAGFjGPz//2IAAAAA4Ff2QGRVBwAAADkxwqA1MTh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2LzIwMjNWAWdjAGFjGPz//2IAAAAAwKXWQGRVCgAAADMwLzA2LzIwMjNWAWFjAQAAAGMBVgFhVgFhVgFhVgFhVGMAAAAAYwBWAWFWAWFWAWFWAWFnZFUEAAAAcm9vdFYBYVYBZmdVAQAAAFNnZFUKAAAAMzAvMDYvMjAyM1YBZ2MAYWMY/P//YgAAAADApdZAZFUKAAAAMzAvMDYvMjAyM1YBYWMBAAAAYwFWAWFWAWFWAWFWAWFUYwAAAABjAFYBYVYBYVYBYVYBYWMBVGMBYwBjAGIAAAAAAAAAAFYBZlUCAAAAU2RVBgAAAGJpMjMyNGRVBgAAAGJpMjMyNVRjAGMAYwBhY0IFAgBWAWFkVYA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kiIGRhdGFMYXlvdXQ9Im1pbmltYWwiIGdyYW5kVG90YWw9ImZhbHNlIiBpc0luZGV4ZWQ9InRydWUiIGNvbnRlbnRLZXk9IkpYVFFaVUxNNk1JRkREWjdOUFRNWTJDS1lVT0lLTTRCIj48IVtDREFUQVsyMzE5MS4wLC0xMDAsMjkxMzEuNTk0ODA2NTc0ODksMTEyNTk2LjAKMjMxOTEuMCwzLDYxMTguMTk3MDg0MTczMDMxLDc2NTAuMAoyMzE5MS4wLDEsNjc4LjQ5NzE0MTcyNzQyNDUsMzczMS4wCjIzMTkxLjAsNywzMzEyLjYwMDExODU1NDEzNjMsMzgzMy4wCjIzMTkxLjAsMiwxMzI5LjA2Mzc5ODEzNjE4NjcsMTYzNS4wCjIzMTkxLjAsNiw4OTAuMDE5NTA2MDE4MDc5LDU0MC4wCjIzMTkxLjAsNCwyODguNjU2MTI2Nzc5MjE0MDUsMjcxLjAKMjMxOTEuMCw1LDI0My44OTQ2ODIyMDk1NTg4OCw1MTIuMAoyMzE5MS4wLDAsMjIzOC44MjEyMDE2ODk0MTEzLDI5MDYuMAoyMzE5MS4wLC0xLDE0MDMxLjg0NTE0NzI4NzUxMSw5MTUxOC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BAAAAYwBjAF1FTkRfUkMr</data>
</ReportState>
</file>

<file path=customXml/item145.xml><?xml version="1.0" encoding="utf-8"?>
<ReportState xmlns="sas.reportstate">
  <data type="reportstate">UkNfU1RBUlRbVgVnZ1VjAgAAAFNnYwIAAABjAAAAAGRVBQAAAHZlNzIzZFUAAAAAYwAAAABnmWZVAQAAAFNWAWeYZFUGAAAAYmk4NTU2ZFUMAAAAQ3V0IE9mZiBEYXRlYVYBZ2MAYWMY/P//YgAAAADApdZAZFUKAAAAMzAvMDYvMjAyM2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46.xml><?xml version="1.0" encoding="utf-8"?>
<ReportState xmlns="sas.reportstate">
  <data type="reportstate">Q0VDU19TVEFSVFtWAWdVAAAAAFNUXUVORF9DRUNTKys=</data>
</ReportState>
</file>

<file path=customXml/item147.xml><?xml version="1.0" encoding="utf-8"?>
<ReportState xmlns="sas.reportstate">
  <data type="reportstate">Q0VDU19TVEFSVFtWAWdVAAAAAFNUXUVORF9DRUNTKys=</data>
</ReportState>
</file>

<file path=customXml/item148.xml><?xml version="1.0" encoding="utf-8"?>
<ReportState xmlns="sas.reportstate">
  <data type="reportstate">Q0VDU19TVEFSVFtWAWdVAAAAAFNUXUVORF9DRUNTKys=</data>
</ReportState>
</file>

<file path=customXml/item149.xml><?xml version="1.0" encoding="utf-8"?>
<ReportState xmlns="sas.reportstate">
  <data type="reportstate">UkNfU1RBUlRbVgVnZ1VjAgAAAFNnYwIAAABjAAAAAGRVBgAAAHZlMTIzNmRVAAAAAGMAAAAAZ5lmVQEAAABTVgFnmGRVBgAAAGJpODUzOWRVEgAAAFJlZmluYW5jaW5nIE1hcmtlcmFWAWdjAWRVAgAAADcxYxj8//9iAAAAAAAA+H9kVQIAAAA3MWMBAAAAVGMIAAAAYWMAZ2MCAAAAYwAAAABkVQUAAAB2ZTcyM2RVAAAAAGMAAAAAZ5lmVQEAAABTVgFnmGRVBgAAAGJpNDY4NGRVDAAAAEN1dCBPZmYgRGF0ZWFWAWdjAGFjGPz//2IAAAAAwKXWQGRVCgAAADMwLzA2LzIwMjN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wKXWQAAAAADApdZAAAAAAMCl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NAAAAMzAuIEp1bmkgMjAyM1YBZ2MAYWMY/P//YgAAAADApdZAZFUNAAAAMzAuIEp1bmkgMjAyM1YBYWMDAAAAYwFWAWZjVQEAAABTAAAAAFRWAWFWAWZnVQEAAABTVgFnYwBhYxj8//9iAAAAAAAAAABkVQEAAAAwVFYBYVRjAgAAAGMBVgFhVgFhVgFhVgFhVGMBAAAAYwFWAWFWAWFWAWFWAWFnZFUCAAAARVVWAWdjAWRVAgAAAEVVYwEAAABiAAAAAAAA+H9kVQIAAABFVVYBZmdVAgAAAFNnZFULAAAATUFUQ0hFU19BTExWAWdjAWRVCwAAAE1BVENIRVNfQUxMY5z///9iAAAAAAAA+H9kVQsAAABNQVRDSEVTX0FMTFYBZmdVAQAAAFNnZFUNAAAAMzAuIEp1bmkgMjAyM1YBZ2MAYWMY/P//YgAAAADApdZAZFUNAAAAMzAuIEp1bmkgMjAyM1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DQAAADMwLiBKdW5pIDIwMjNWAWdjAGFjGPz//2IAAAAAwKXWQGRVDQAAADMwLiBKdW5pIDIwMjNWAWFjAwAAAGMBVgFmY1UBAAAAUwIAAABUVgFhVgFmZ1UBAAAAU1YBZ2MAYWMY/P//YgAAAAAAAAAAZFUBAAAAMF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Q0AAAAzMC4gSnVuaSAyMDIzVgFnYwBhYxj8//9iAAAAAMCl1kBkVQ0AAAAzMC4gSnVuaSAyMDIzVgFhYwEAAABjAVYBYVYBYVYBYVYBYVRjAAAAAGMAVgFhVgFhVgFhVgFhZ2RVBAAAAHJvb3RWAWFWAWZnVQEAAABTZ2RVDQAAADMwLiBKdW5pIDIwMjNWAWdjAGFjGPz//2IAAAAAwKXWQGRVDQAAADMwLiBKdW5pIDIwMjNWAWFjAQAAAGMBVgFhVgFhVgFhVgFhVGMAAAAAYwBWAWFWAWFWAWFWAWFjAVRjAWMAYwBiAAAAAAAAAABWAWZVAQAAAFNkVQYAAABiaTQ0OTlUYwBjAGMAYWNCBQIAVgFhZFWP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yMC44OTN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jZEWUJWN05aS0hRTko1SFJLSlJWT0tGV05PRVFKS0lFIj48IVtDREFUQVsyMzE5MS4wLC0xMDAsLTEwMCwwLjAKMjMxOTEuMCwxLC0xMDAsMC4wCjIzMTkxLjAsMSwwLDAuM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15.xml><?xml version="1.0" encoding="utf-8"?>
<ReportState xmlns="sas.reportstate">
  <data type="reportstate">UkNfU1RBUlRbVgVnZ1VjAgAAAFNnYwIAAABjAAAAAGRVBgAAAHZlNjk0MGRVAAAAAGMAAAAAZ5lmVQEAAABTVgFnmGRVBgAAAGJpODU2OWRVEgAAAFJlZmluYW5jaW5nIE1hcmtlcmFWAWdjAWRVAgAAADcxYxj8//9iAAAAAAAA+H9kVQIAAAA3MWMBAAAAVGMIAAAAYWMAZ2MCAAAAYwAAAABkVQUAAAB2ZTcyM2RVAAAAAGMAAAAAZ5lmVQEAAABTVgFnmGRVBgAAAGJpODU2OGRVDAAAAEN1dCBPZmYgRGF0ZWFWAWdjAGFjGPz//2IAAAAAwKXWQGRVCgAAADMwLzA2LzIwMjNjAQAAAFRjCAAAAGFjAFRWAWZVCAAAAFNkVQYAAABiaTY5NThkVQYAAABiaTY5NjBkVQYAAABiaTY5NjRkVQYAAABiaTY5NzVkVQYAAABiaTczNzRkVQYAAABiaTY5NjdkVQYAAABiaTY5NzhkVQYAAABiaTcwNjhUVgFhVgFnZFUGAAAAZGQ2OTU2VgFmVWUAAABTZFUCAAAAMVlkVQwAAABBVDAwMDBBMFc2MzRkVQwAAABBVDAwMDBBMTZUTTZkVQwAAABBVDAwMDBBMTdaVjJkVQwAAABBVDAwMDBBMTdaWDhkVQwAAABBVDAwMDBBMTdaWjNkVQwAAABBVDAwMDBBMThYSDRkVQwAAABBVDAwMDBBMTkxRzZkVQwAAABBVDAwMDBBMUFLTDRkVQwAAABBVDAwMDBBMUpWUzdkVQwAAABBVDAwMDBBMUxMQzhkVQwAAABBVDAwMDBBMjg2TTJkVQwAAABBVDAwMDBBMjg2VzFkVQwAAABBVDAwMDBBMkE2VzNkVQwAAABBVDAwMDBBMkNEVDZkVQwAAABBVDAwMDBBMkhCMzdkVQwAAABBVDAwMDBBMlFCUjRkVQwAAABBVDAwMDBBMlVYTTFkVQwAAABBVDAwMDBBMlVYTjlkVQwAAABBVDAwMDBBMzA2SjRkVQwAAABBVDAwMDBBMzFRNTVkVQwAAABBVDAwMDBBMzI0RjVkVQwAAABBVDAwMDBBMzI2MTJkVQwAAABBVDAwMDBBMzJTMzdkVQwAAABBVDAwMDBBMzM5ODJkVQwAAABBVDAwMDBBMzNNUDlkVQwAAABBVDAwMEIwMDgwNzNkVQwAAABBVDAwMEIwMDgxMTVkVQwAAABDSDAxMTc5NDA2NDBkVQwAAABDSDAxMzU5OTg2MzhkVQMAAABDSEZkVQMAAABFVVJkVQ4AAABFVVIvRVVSSUJPUi8zTWRVBQAAAEZpeGVkZFUFAAAARmxvYXRkVQIAAABQQWRVDAAAAFFPWERCQTAwNjM1NmRVDAAAAFFPWERCQTAxMzE5NmRVDAAAAFFPWERCQTAxMzc5MGRVDAAAAFFPWERCQTAxNDIwMm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c1OW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AwAAAFFUUmRVDAAAAFhTMTE4MTQ0ODU2MWRVDAAAAFhTMTU1MDIwMzE4M2RVDAAAAFhTMTc1MDk3NDY1OGRVDAAAAFhTMTgwNzQ5NTYwOGRVDAAAAFhTMTg0NTE2MTc5MGRVAgAAAFpDVFYBZmdVCwAAAFNWAWfAYwEAAABkVQYAAABiaTY5NThkVQkAAABJU0lOIENvZGVhYxgAAABWAWFWAWZjVVwAAABTCwAAAAMAAAAmAAAACgAAAAIAAAAFAAAAEAAAAA8AAAAWAAAABAAAABgAAAAOAAAABwAAACQAAAANAAAANgAAAAwAAAAGAAAAXwAAADIAAAAVAAAAFwAAADcAAAAZAAAAGgAAABsAAAAcAAAAHQAAAEIAAAAlAAAAVgAAAC4AAAAUAAAALAAAABMAAAArAAAAKgAAAC0AAABXAAAALwAAADAAAAAxAAAAYAAAADMAAAA0AAAANQAAABIAAAAJAAAAOAAAADkAAAA6AAAAOwAAADwAAAA9AAAAPgAAAD8AAABAAAAAQQAAACkAAABDAAAARAAAAEUAAABKAAAAKAAAABEAAABJAAAASAAAAEsAAABMAAAATQAAAE4AAABPAAAAUAAAAFEAAABSAAAAUwAAAFQAAABVAAAAJwAAAEcAAABYAAAAWQAAAFoAAABbAAAAXAAAAF0AAABGAAAACAAAAGEAAABiAAAAYwAAAAEAAABUYwEAAABiXAAAAGIAAAAAAAD4f2IAAAAAAAD4f2IAAAAAAAD4f2IAAAAAAAD4f2IAAAAAAAD4f2RVDAAAAEFUMDAwMEEyODZNMmMAYwBjAGMAVgFnwGMAAAAAZFUGAAAAYmk2OTYwZFUKAAAASXNzdWUgRGF0ZWRVBwAAAERETU1ZWThjGAAAAFYBZmNVXAAAAFMAAAAAgCvVQAAAAAAAZtNAAAAAAIAH0kAAAAAAACbUQAAAAADAV9NAAAAAAABm00AAAAAAANLVQAAAAACAj9VAAAAAAIB91kAAAAAAAGbTQAAAAADAjNZAAAAAAEBq1UAAAAAAAHfTQAAAAACAjdFAAAAAAMBK1UAAAAAAwEvSQAAAAAAALdVAAAAAAEB000AAAAAAAKfTQAAAAAAAQ9JAAAAAAAB71kAAAAAAQITWQAAAAADAS9JAAAAAAICS1kAAAAAAQC/RQAAAAABAO9FAAAAAAEAd0kAAAAAAwG/SQAAAAABAL9NAAAAAAAD90UAAAAAAwI/TQAAAAACAOdJAAAAAAMBu1kAAAAAAwDPSQAAAAADAXtZAAAAAAAAu0kAAAAAAgCrSQAAAAADANdJAAAAAAMCP00AAAAAAwDrSQAAAAADAPNJAAAAAAAA+0kAAAAAAQFnUQAAAAACAStJAAAAAAIBK0kAAAAAAAErSQAAAAABAINZAAAAAAIAA1EAAAAAAwEvSQAAAAADAS9JAAAAAAMBf0kAAAAAAgI7SQAAAAAAAl9JAAAAAAMCZ0kAAAAAAwJnSQAAAAADAmdJAAAAAAMCZ0kAAAAAAQC/TQAAAAADAKdJAAAAAAEAv00AAAAAAQC/TQAAAAABAL9NAAAAAAIAu00AAAAAAwCPSQAAAAABAINZAAAAAAEAv00AAAAAAQC/TQAAAAADAMdNAAAAAAMAx00AAAAAAwDHTQAAAAADAMdNAAAAAAMAx00AAAAAAwDHTQAAAAACANtNAAAAAAMA200AAAAAAwEbTQAAAAADARtNAAAAAAMBG00AAAAAAgBLSQAAAAABAL9NAAAAAAED000AAAAAAwEnUQAAAAABAzdRAAAAAAEB91kAAAAAAQH3WQAAAAABAkNZAAAAAAEAv00AAAAAAAJLTQAAAAABAtNRAAAAAAMDK1EAAAAAAQNzUQAAAAABAxtJAVFYBYWMBAAAAYlwAAABiAAAAAEAv0UBiAAAAAEAv0UBiAAAAAICS1kBiAAAAAAAA+H9iAAAAAAAA+H9hYwBjAGMAYwBWAWfAYwAAAABkVQYAAABiaTY5NjRkVQ0AAABNYXR1cml0eSBEYXRlZFUHAAAARERNTVlZOGMYAAAAVgFmY1VcAAAAUwAAAABA9NZAAAAAAMCt10AAAAAAwCnZQAAAAABAztdAAAAAAADp1kAAAAAAAAnYQAAAAACAw9hAAAAAAABq2EAAAAAAAFjZQAAAAABA99ZAAAAAAAAM2UAAAAAAgPvYQAAAAABACNdAAAAAAEDn1kAAAAAAANzYQAAAAAAAbtlAAAAAAMCG2kAAAAAAgPfYQAAAAABAONdAAAAAAEAo2EAAAAAAAJ/YQAAAAAAA3ttAAAAAAIC32EAAAAAAgC3YQAAAAACAUdhAAAAAAAAC2EAAAAAAgD/ZQAAAAACAyddAAAAAAAB310AAAAAAQB/ZQAAAAADAVtpAAAAAAMBV2EAAAAAAAADaQAAAAACAjddAAAAAAEA52UAAAAAAwH3ZQAAAAADATNlAAAAAAICP10AAAAAAwFbaQAAAAABAuNlAAAAAAEA710AAAAAAAPPXQAAAAABA6tdAAAAAAECk10AAAAAAQKTXQAAAAAAAbNlAAAAAAAB620AAAAAAQFrZQAAAAACAt9hAAAAAAIC32EAAAAAAgKfWQAAAAADAyddAAAAAAMAC2UAAAAAAgPPXQAAAAACA89dAAAAAAIDz10AAAAAAgPPXQAAAAAAAd9dAAAAAAAA62EAAAAAAAHfXQAAAAAAAd9dAAAAAAAB310AAAAAAQIjYQAAAAAAANNhAAAAAAIBx2EAAAAAAAHfXQAAAAAAAd9dAAAAAAIB510AAAAAAgHnXQAAAAACAeddAAAAAAIB510AAAAAAgHnXQAAAAACAeddAAAAAAABh2kAAAAAAgJjYQAAAAAAAadpAAAAAAABp2kAAAAAAAGnaQAAAAACAtdZAAAAAAAB310AAAAAAgJfYQAAAAAAANthAAAAAAAAD2EAAAAAAgJ/dQAAAAACAn91AAAAAAAD83EAAAAAAAHfXQAAAAABA9dZAAAAAAEBF2EAAAAAAQKXXQAAAAABAANdAAAAAAMAf2EBUVgFhYwEAAABiXAAAAGIAAAAAgKfWQGIAAAAAgKfWQGIAAAAAgJ/dQGIAAAAAAAD4f2IAAAAAAAD4f2FjAGMAYwBjAFYBZ8BjAQAAAGRVBgAAAGJpNjk3NWRVCAAAAEN1cnJlbmN5YWMYAAAAVgFhVgFmY1VcAAAAUx8AAAAfAAAAHwAAAB8AAAAfAAAAHwAAAB8AAAAfAAAAHwAAAB8AAAAfAAAAHwAAAB8AAAAfAAAAHwAAAB8AAAAfAAAAHwAAAB8AAAAfAAAAHwAAAB8AAAAfAAAAHwAAAB8AAAAfAAAAHgAAAB4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VGMBAAAAYlwAAABiAAAAAAAA+H9iAAAAAAAA+H9iAAAAAAAA+H9iAAAAAAAA+H9iAAAAAAAA+H9kVQMAAABFVVJjAGMAYwBjAFYBZ8BjAAAAAGRVBgAAAGJpODQxNGRVFgAAAE5vdGlvbmFsIFZhbHVlIGFkYXB0ZWRkVQkAAABDT01NQTEyLjJjAAAAAFYBZmNVXAAAAFMAAAAAOJx8wQAAAABlzc3Bw/UoRLVCbMEAAADAC1rWwQAAAACE12fBAAAAAGXN3cEAAAAAZc3dwQAAAABlzd3BAAAAANASc8EAAAAAhNfHwQAAAABlzd3BAAAAwAtaxsEAAAAA9AZ0wQAAAAA4nGzBAAAAAGXNvcEAAAAAhNd3wQAAAABlzb3BAAAAANASQ8EAAAAAZc29wQAAAADQEmPBAAAAAGXNzcEAAAAA9AZ0wQAAAADQElPBAAAAAGXNzcEAAAAAPO91wQAAAAA873XBAAAAAITXl8EAAAAAhNeXwQAAAAA4nGzBAAAAANASY8EAAAAAgIQ+wQAAAADQEmPBAAAAAFyQfcEAAAAA0BJTwQAAAMALWsbBAAAAANASY8EAAAAAYONWwf///59SW2HBAAAAANASU8EAAAAA0BJjwQAAAADQElPBAAAAANASU8EAAADAC1rGwQAAAADQEmPBAAAAANASU8EAAAAAKnWFwQAAAMALWsbBAAAAANASY8EAAAAA0BJTwQAAAACAhB7BAAAAANASc8EAAAAA0BJjwQAAAADQElPBAAAAANASY8EAAAAA0BJTwQAAAADQElPBAAAAAICEHsEAAAAAgIR+wQAAAADQElPBAAAAAPCzasEAAAAA0BJTwQAAAABg40bBAAAAAHawgMEAAAAA0BJTwQAAAMALWsbBAAAAAICELsEAAAAAgIQuwQAAAADQEnPBAAAAAGDjZsEAAAAA0BJTwQAAAADQElPBAAAAANASU8EAAAAAYONGwQAAAADQEmPBAAAAADicbMEAAAAA0BJTwQAAAADQElPBAAAAADicbMEAAAAA0BJjwQAAAACAhC7BAAAAANASY8EAAAAAYONGwQAAAADQEnPBAAAAAICELsEAAAAAgIROwQAAAACAhF7BAAAAAICELsEAAAAA0BJzwQAAAABlzc3BAAAAwAtaxsEAAADAC1rGwQAAAADQElPBVFYBYWMCAAAAYlwAAABiAAAAAAAA+H9iAAAAAGXN3cFiAAAAAICEHsFiAAAAAICEHsFiAAAAAAAA+H9hYwBjAGMAYwBWAWfAYwEAAABkVQYAAABiaTczNzRkVRUAAABTb2Z0IEJ1bGxldCBJbmRpY2F0b3JhYxgAAABWAWFWAWZjVVwAAABTAAAAAP////8AAAAA////////////////AAAAAAAAAAD//////////wAAAAAAAAAA//////////8AAAAA/////wAAAAD///////////////8AAAAAAAAAAP////8AAAAA//////////////////////////////////////////8AAAAA/////wAAAAD//////////////////////////////////////////////////////////wAAAAD//////////////////////////////////////////////////////////////////////////////////////////wAAAAD///////////////////////////////////////////////////////////////////////////////////////////////////////////////////////////////8AAAAAAAAAAP////9UYwEAAABiXAAAAGIAAAAAAAD4f2IAAAAAAAD4f2IAAAAAAAD4f2IAAAAAAAD4f2IAAAAAAAD4f2RVAgAAADFZYwFjAGMAYwBWAWfAYwEAAABkVQYAAABiaTY5NjdkVRAAAABDb3Vwb24gRnJlcXVlbmN5YWMYAAAAVgFhVgFmY1VcAAAAU14AAABeAAAAIwAAAF4AAABeAAAAXgAAAF4AAABeAAAAXgAAAF4AAABeAAAAIwAAACMAAAAjAAAAIwAAACMAAAAjAAAAIwAAACMAAAAjAAAAIwAAACMAAAAjAAAAIwAAACMAAAAjAAAAIwAAACMAAAAjAAAAIwAAACMAAAAjAAAAIwAAACMAAAAjAAAAIwAAACMAAABk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VGMBAAAAYlwAAABiAAAAAAAA+H9iAAAAAAAA+H9iAAAAAAAA+H9iAAAAAAAA+H9iAAAAAAAA+H9kVQMAAABRVFJjAGMAYwBjAFYBZ8BjAAAAAGRVBgAAAGJpNjk5MmRVBgAAAENvdXBvbmRVCQAAAENPTU1BMzIuNGMAAAAAVgFmY1VcAAAAU+F6FK5H4QpAqvHSTWIQC0DD9Shcj8LtP+F6FK5H4QxAZ2ZmZmZmDkCq8dJNYhALQBkEVg4tsgtAF9nO91PjC0DhehSuR+EKQKrx0k1iEAtAGQRWDi2yDECamZmZmZm5P+F6FK5H4fY/mpmZmZmZE0B7FK5H4XqEPz4K16NwPRJAAAAAAAAA7D8zMzMzMzMBQAAAAAAAAOg/mpmZmZmZEUAAAAAAAAAKQHE9CtejcAlAMzMzMzMzEkAAAAAAAAAJQB+F61G4HhNAPgrXo3A9E0AAAAAAAAACQAAAAAAAAABAKVyPwvUoBECamZmZmZkNQBWuR+F6FABAUrgehetREUCF61G4HoUHQD4K16NwPRBAAAAAAAAABEBI4XoUrscQQAAAAAAAAA9AAAAAAAAAAAAVrkfhehQAQMP1KFyPwhFAhetRuB6FEUAVrkfhehQRQAAAAAAAAOQ/16NwPQrXEUDXo3A9CtcRQAAAAAAAABJAAAAAAAAA4D/D9Shcj8L1PzMzMzMzMxJAMzMzMzMzEkBnZmZmZmYRQGdmZmZmZgxAAAAAAAAADEAAAAAAAAAMQAAAAAAAAAxAAAAAAAAADEAAAAAAAAAMQClcj8L1KARAcT0K16NwD0ApXI/C9SgEQClcj8L1KARAKVyPwvUoBEAzMzMzMzMGQD4K16NwPQxAexSuR+F6hD8pXI/C9SgEQClcj8L1KARAMzMzMzMzBEAzMzMzMzMEQDMzMzMzMwRAMzMzMzMzBEAzMzMzMzMEQDMzMzMzMwRAFa5H4XoUCEAAAAAAAAAIQJDC9ShcjwhAH4XrUbgeB0AfhetRuB4HQHE9CtejcAhAKVyPwvUoBEDqJjEIrBz2PwAAAAAAAOg/4XoUrkfh6j+kcD0K16MKQKRwPQrXowpAzczMzMzMCEApXI/C9SgEQAAAAAAAAPA/AAAAAAAA6D8AAAAAAADkPwAAAAAAANA/f2q8dJMYCEBUVgFhYwIAAABiXAAAAGJ7FK5H4XqEP2IAAAAAAAAAAGKamZmZmZkTQGIAAAAAAAAAAGIAAAAAAAD4f2FjAGMAYwBjAFYBZ8BjAQAAAGRVBgAAAGJpNjk3OGRVDQAAAEludGVyZXN0IFR5cGVhYxgAAABWAWFWAWZjVVwAAABTIgAAACIAAAAiAAAAIgAAACIAAAAiAAAAIgAAACIAAAAiAAAAIgAAACI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BUYwEAAABiXAAAAGIAAAAAAAD4f2IAAAAAAAD4f2IAAAAAAAD4f2IAAAAAAAD4f2IAAAAAAAD4f2RVBQAAAEZsb2F0YwBjAGMAYwBWAWfAYwEAAABkVQYAAABiaTcwNjhkVQUAAABJbmRleGFjGAAAAFYBYVYBZmNVXAAAAFMgAAAAIAAAAP////8gAAAAIAAAACAAAAAgAAAAIAAAACAAAAAgAAAAIAAAAP///////////////////////////////////////////////////////////////////////////////////////////////////////////////////////////////////////////////////////////////////////////////////////////////////////////////////////////////////////////////////////////////////////////////////////////////////////////////////////////////////////////////////////////////////////////////////////////////////////////////////////////////////////////////1RjAQAAAGJcAAAAYgAAAAAAAPh/YgAAAAAAAPh/YgAAAAAAAPh/YgAAAAAAAPh/YgAAAAAAAPh/ZFUOAAAARVVSL0VVUklCT1IvM01jAWMAYwBjAFYBZ8BjAAAAAGRVBgAAAGJpNzAwNGRVBgAAAFNwcmVhZGRVCQAAAENPTU1BMzIuNGMAAAAAVgFmY1VcAAAAUy1DHOviNko/AAAAAAAAAAAAAAAAAAAAAAAAAAAAAAAA/Knx0k1iYD8AAAAAAAAAAAAAAAAAAAAAAAAAAAAAAAAtQxzr4jZ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XAAAAGItQxzr4jZKP2IAAAAAAAAAAGL8qfHSTWJgP2IAAAAAAAAAAGIAAAAAAAD4f2FjAGMAYwBjAFRnoGZjVVwAAABTAAAAAAAAAAAAAAAAAAAAAAAAAAAAAAAAAAAAAAAAAAAAAAAAAAAAAAAAAAAAAAAAAAAAAAAAAAAAAAAAAAAAAAAAAAAAAAAAAAAAAAAAAAAAAAAAAAAAAAAAAABUVgFlY1UAAAAAU1RhVgFhY1wAAABiXAAAAGMBYwBiAAAAAAAAAABWAWFWAWFWA2FhY0IEAgRWAWFkVWsiAAA8UmVzdWx0IHJlZj0iZGQ2OT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4Ljg5N1oiPjxWYXJpYWJsZXM+PFN0cmluZ1ZhcmlhYmxlIHZhcm5hbWU9ImJpNjk1OCIgbGFiZWw9IklTSU4gQ29kZSIgcmVmPSJiaTY5NTgiIGNvbHVtbj0iYzAiLz48TnVtZXJpY1ZhcmlhYmxlIHZhcm5hbWU9ImJpNjk2MCIgbGFiZWw9Iklzc3VlIERhdGUiIHJlZj0iYmk2OTYwIiBjb2x1bW49ImMxIiBmb3JtYXQ9IkRETU1ZWTgiIHVzYWdlPSJjYXRlZ29yaWNhbCIvPjxOdW1lcmljVmFyaWFibGUgdmFybmFtZT0iYmk2OTY0IiBsYWJlbD0iTWF0dXJpdHkgRGF0ZSIgcmVmPSJiaTY5NjQiIGNvbHVtbj0iYzIiIGZvcm1hdD0iRERNTVlZOCIgdXNhZ2U9ImNhdGVnb3JpY2FsIi8+PFN0cmluZ1ZhcmlhYmxlIHZhcm5hbWU9ImJpNjk3NSIgbGFiZWw9IkN1cnJlbmN5IiByZWY9ImJpNjk3NSIgY29sdW1uPSJjMyIvPjxOdW1lcmljVmFyaWFibGUgdmFybmFtZT0iYmk4NDE0IiBsYWJlbD0iTm90aW9uYWwgVmFsdWUgYWRhcHRlZCIgcmVmPSJiaTg0MTQiIGNvbHVtbj0iYzQiIGZvcm1hdD0iQ09NTUExMi4yIiB1c2FnZT0icXVhbnRpdGF0aXZlIiBkZWZpbmVkQWdncmVnYXRpb249InN1bSIvPjxTdHJpbmdWYXJpYWJsZSB2YXJuYW1lPSJiaTczNzQiIGxhYmVsPSJTb2Z0IEJ1bGxldCBJbmRpY2F0b3IiIHJlZj0iYmk3Mzc0IiBjb2x1bW49ImM1Ii8+PFN0cmluZ1ZhcmlhYmxlIHZhcm5hbWU9ImJpNjk2NyIgbGFiZWw9IkNvdXBvbiBGcmVxdWVuY3kiIHJlZj0iYmk2OTY3IiBjb2x1bW49ImM2Ii8+PE51bWVyaWNWYXJpYWJsZSB2YXJuYW1lPSJiaTY5OTIiIGxhYmVsPSJDb3Vwb24iIHJlZj0iYmk2OTkyIiBjb2x1bW49ImM3IiBmb3JtYXQ9IkNPTU1BMzIuNCIgdXNhZ2U9InF1YW50aXRhdGl2ZSIgZGVmaW5lZEFnZ3JlZ2F0aW9uPSJzdW0iLz48U3RyaW5nVmFyaWFibGUgdmFybmFtZT0iYmk2OTc4IiBsYWJlbD0iSW50ZXJlc3QgVHlwZSIgcmVmPSJiaTY5NzgiIGNvbHVtbj0iYzgiLz48U3RyaW5nVmFyaWFibGUgdmFybmFtZT0iYmk3MDY4IiBsYWJlbD0iSW5kZXgiIHJlZj0iYmk3MDY4IiBjb2x1bW49ImM5Ii8+PE51bWVyaWNWYXJpYWJsZSB2YXJuYW1lPSJiaTcwMDQiIGxhYmVsPSJTcHJlYWQiIHJlZj0iYmk3MDA0IiBjb2x1bW49ImMxMCIgZm9ybWF0PSJDT01NQTMyLjQiIHVzYWdlPSJxdWFudGl0YXRpdmUiIGRlZmluZWRBZ2dyZWdhdGlvbj0ic3VtIi8+PC9WYXJpYWJsZXM+PENvbHVtbnM+PFN0cmluZ0NvbHVtbiBjb2xuYW1lPSJjMCIgZW5jb2Rpbmc9InRleHQiIG1heExlbmd0aD0iMiIvPjxOdW1lcmljQ29sdW1uIGNvbG5hbWU9ImMxIiBlbmNvZGluZz0idGV4dCIgZGF0YVR5cGU9ImRhdGUiLz48TnVtZXJpY0NvbHVtbiBjb2xuYW1lPSJjMiIgZW5jb2Rpbmc9InRleHQiIGRhdGFUeXBlPSJkYXRlIi8+PFN0cmluZ0NvbHVtbiBjb2xuYW1lPSJjMyIgZW5jb2Rpbmc9InRleHQiIG1heExlbmd0aD0iMiIvPjxOdW1lcmljQ29sdW1uIGNvbG5hbWU9ImM0IiBlbmNvZGluZz0idGV4dCIgZGF0YVR5cGU9ImRvdWJsZSIvPjxTdHJpbmdDb2x1bW4gY29sbmFtZT0iYzUiIGVuY29kaW5nPSJ0ZXh0IiBtYXhMZW5ndGg9IjEiLz48U3RyaW5nQ29sdW1uIGNvbG5hbWU9ImM2IiBlbmNvZGluZz0idGV4dCIgbWF4TGVuZ3RoPSIzIi8+PE51bWVyaWNDb2x1bW4gY29sbmFtZT0iYzciIGVuY29kaW5nPSJ0ZXh0IiBkYXRhVHlwZT0iZG91YmxlIi8+PFN0cmluZ0NvbHVtbiBjb2xuYW1lPSJjOCIgZW5jb2Rpbmc9InRleHQiIG1heExlbmd0aD0iMiIvPjxTdHJpbmdDb2x1bW4gY29sbmFtZT0iYzkiIGVuY29kaW5nPSJ0ZXh0IiBtYXhMZW5ndGg9IjIiLz48TnVtZXJpY0NvbHVtbiBjb2xuYW1lPSJjMTAiIGVuY29kaW5nPSJ0ZXh0IiBkYXRhVHlwZT0iZG91YmxlIi8+PC9Db2x1bW5zPjxEYXRhIGZvcm1hdD0iQ1NWIiByb3dDb3VudD0iOTIiIGF2YWlsYWJsZVJvd0NvdW50PSI5MiIgc2l6ZT0iNDkyNCIgZGF0YUxheW91dD0ibWluaW1hbCIgZ3JhbmRUb3RhbD0iZmFsc2UiIGlzSW5kZXhlZD0idHJ1ZSIgY29udGVudEtleT0iUEVBUlVXRzJTM0JCUENFR1BSWlFLSUk3NjJHV0hXVUMiPjwhW0NEQVRBWzExLDIxNjc4LjAsMjM1MDUuMCwzMSwtMy4wRTcsMCw5NCwzLjM2LDM0LDMyLDguMEUtNAozLDE5ODY0LjAsMjQyNDcuMCwzMSwtMS4wRTksLTEsOTQsMy4zODMsMzQsMzIsMC4wCjM4LDE4NDYyLjAsMjU3NjcuMCwzMSwtMS40ODE2NjgyMTNFNywwLDM1LDAuOTMsMzQsLTEsMC4wCjEwLDIwNjMyLjAsMjQzNzcuMCwzMSwtMS41RTksLTEsOTQsMy42MSwzNCwzMiwwLjAKMiwxOTgwNy4wLDIzNDYwLjAsMzEsLTEuMjVFNywtMSw5NCwzLjgwMDAwMDAwMDAwMDAwMDMsMzQsMzIsMC4wMDIKNSwxOTg2NC4wLDI0NjEyLjAsMzEsLTIuMEU5LC0xLDk0LDMuMzgzLDM0LDMyLDAuMAoxNiwyMjM0NC4wLDI1MzU4LjAsMzEsLTIuMEU5LDAsOTQsMy40NjIsMzQsMzIsMC4wCjE1LDIyMDc4LjAsMjUwMDAuMCwzMSwtMi4wRTksMCw5NCwzLjQ4NiwzNCwzMiwwLjAKMjIsMjMwMzAuMCwyNTk1Mi4wLDMxLC0yLjBFNywtMSw5NCwzLjM2LDM0LDMyLDAuMDAxNgo0LDE5ODY0LjAsMjM1MTcuMCwzMSwtOC4wRTgsLTEsOTQsMy4zODMsMzQsMzIsMC4wCjI0LDIzMDkxLjAsMjU2NDguMCwzMSwtMi4wRTksMCw5NCwzLjU4NywzNCwzMiwwLjAKMTQsMjE5MjkuMCwyNTU4Mi4wLDMxLC03LjVFOCwwLDM1LDAuMSwzMywtMSwwLjAKNywxOTkzMi4wLDIzNTg1LjAsMzEsLTIuMUU3LC0xLDM1LDEuNDMsMzMsLTEsMC4wCjM2LDE3OTc0LjAsMjM0NTMuMCwzMSwtMS41RTcsLTEsMzUsNC45LDMzLC0xLDAuMAoxMywyMTgwMy4wLDI1NDU2LjAsMzEsLTUuMEU4LDAsMzUsMC4wMSwzMywtMSwwLjAKNTQsMTg3MzUuMCwyNjA0MC4wLDMxLC0yLjVFNywtMSwzNSw0LjU2MDAwMDAwMDAwMDAwMDUsMzMsLTEsMC4wCjEyLDIxNjg0LjAsMjcxNjMuMCwzMSwtNS4wRTgsMCwzNSwwLjg3NSwzMywtMSwwLjAKNiwxOTkyMS4wLDI1NTY2LjAsMzEsLTI1MDAwMDAuMCwtMSwzNSwyLjE1LDMzLC0xLDAuMAo5NSwyMDEyNC4wLDIzNzc3LjAsMzEsLTUuMEU4LC0xLDM1LDAuNzUsMzMsLTEsMC4wCjUwLDE4NzAwLjAsMjQ3MzcuMCwzMSwtMS4wRTcsLTEsMzUsNC40LDMzLC0xLDAuMAoyMSwyMzAyMC4wLDI1MjEyLjAsMzEsLTEuMEU5LDAsMzUsMy4yNSwzMywtMSwwLjAKMjMsMjMwNTcuMCwyODUzNi4wLDMxLC0yLjFFNywwLDM1LDMuMTgsMzMsLTEsMC4wCjU1LDE4NzM1LjAsMjUzMTAuMCwzMSwtNTAwMDAwMC4wLC0xLDM1LDQuNTUsMzMsLTEsMC4wCjI1LDIzMTE0LjAsMjQ3NTguMCwzMSwtMS4wRTksMCwzNSwzLjEyNSwzMywtMSwwLjAKMjYsMTc1OTcuMCwyNDkwMi4wLDMxLC0yLjNFNywtMSwzNSw0Ljc4LDMzLC0xLDAuMAoyNywxNzY0NS4wLDI0NTg0LjAsMzEsLTIuM0U3LC0xLDM1LDQuODEwMDAwMDAwMDAwMDAwNSwzMywtMSwwLjAKMjgsMTg1NDkuMCwyNTg1NC4wLDMwLC0xLjBFOCwtMSwzNSwyLjI1LDMzLC0xLDAuMAoyOSwxODg3OS4wLDI0MzU4LjAsMzAsLTEuMEU4LC0xLDM1LDIuMCwzMywtMSwwLjAKNjYsMTk2NDUuMCwyNDAyOC4wLDMxLC0xLjVFNywtMSwzNSwyLjUyLDMzLC0xLDAuMAozNywxODQyMC4wLDI1NzI1LjAsMzEsLTEuMEU3LC0xLDM1LDMuNywzMywtMSwwLjAKODYsMjAwMzEuMCwyNjk3MS4wLDMxLC0yMDAwMDAwLjAsLTEsMzUsMi4wMTAwMDAwMDAwMDAwMDAyLDMzLC0xLDAuMAo0NiwxODY2Mi4wLDI0OTE5LjAsMzEsLTEuMEU3LC0xLDM1LDQuMzMsMzMsLTEsMC4wCjIwLDIyOTcxLjAsMjY2MjQuMCwzMSwtMy4xRTcsMCwzNSwyLjk0LDMzLC0xLDAuMAo0NCwxODYzOS4wLDI0MTE4LjAsMzEsLTUwMDAwMDAuMCwtMSwzNSw0LjA2MDAwMDAwMDAwMDAwMDUsMzMsLTEsMC4wCjE5LDIyOTA3LjAsMjU4MjkuMCwzMSwtNy41RTgsMCwzNSwyLjUsMzMsLTEsMC4wCjQzLDE4NjE2LjAsMjYxMDMuMCwzMSwtMS4wRTcsLTEsMzUsNC4xOTUsMzMsLTEsMC4wCjQyLDE4NjAyLjAsMjU5MDcuMCwzMSwtNjAwMDAwMC4wLC0xLDM1LDMuODc1LDMzLC0xLDAuMAo0NSwxODY0Ny4wLDI0MTI2LjAsMzEsLTkwOTk5MjQuOTk5OTk5OTk4LC0xLDEwMCwwLjAsMzMsLTEsMC4wCjg3LDIwMDMxLjAsMjY5NzEuMCwzMSwtNTAwMDAwMC4wLC0xLDM1LDIuMDEwMDAwMDAwMDAwMDAwMiwzMywtMSwwLjAKNDcsMTg2NjcuMCwyNjMzNy4wLDMxLC0xLjBFNywtMSwzNSw0LjQ0LDMzLC0xLDAuMAo0OCwxODY3NS4wLDIzNzg5LjAsMzEsLTUwMDAwMDAuMCwtMSwzNSw0LjM4LDMzLC0xLDAuMAo0OSwxODY4MC4wLDI0NTI0LjAsMzEsLTUwMDAwMDAuMCwtMSwzNSw0LjI3MDAwMDAwMDAwMDAwMDUsMzMsLTEsMC4wCjk2LDIwODM3LjAsMjQ0ODkuMCwzMSwtNy41RTgsLTEsMzUsMC42MjUsMzMsLTEsMC4wCjUxLDE4NzMwLjAsMjQyMDkuMCwzMSwtMS4wRTcsLTEsMzUsNC40NiwzMywtMSwwLjAKNTIsMTg3MzAuMCwyNDIwOS4wLDMxLC01MDAwMDAwLjAsLTEsMzUsNC40NiwzMywtMSwwLjAKNTMsMTg3MjguMCwyNjAzMi4wLDMxLC00LjVFNywtMSwzNSw0LjUsMzMsLTEsMC4wCjE4LDIyNjU3LjAsMjgxMzYuMCwzMSwtNy41RTgsMCwzNSwwLjUsMzMsLTEsMC4wCjksMjA0ODIuMCwyNTk2MS4wLDMxLC0xLjBFNywtMSwzNSwxLjM2LDMzLC0xLDAuMAo1NiwxODczNS4wLDI1MzEwLjAsMzEsLTUwMDAwMDAuMCwtMSwzNSw0LjU1LDMzLC0xLDAuMAo1NywxODczNS4wLDI1MzEwLjAsMzEsLTUwMDAwMC4wLC0xLDM1LDQuNTUsMzMsLTEsMC4wCjU4LDE4ODE1LjAsMjMxOTguMCwzMSwtMi4wRTcsLTEsMzUsNC4zNTAwMDAwMDAwMDAwMDA1LDMzLC0xLDAuMAo1OSwxOTAwMi4wLDI0MzU5LjAsMzEsLTEuMEU3LC0xLDM1LDMuNTUwMDAwMDAwMDAwMDAwMywzMywtMSwwLjAKNjAsMTkwMzYuMCwyNTYxMS4wLDMxLC01MDAwMDAwLjAsLTEsMzUsMy41LDMzLC0xLDAuMAo2MSwxOTA0Ny4wLDI0NTI2LjAsMzEsLTEuMEU3LC0xLDM1LDMuNSwzMywtMSwwLjAKNjIsMTkwNDcuMCwyNDUyNi4wLDMxLC01MDAwMDAwLjAsLTEsMzUsMy41LDMzLC0xLDAuMAo2MywxOTA0Ny4wLDI0NTI2LjAsMzEsLTUwMDAwMDAuMCwtMSwzNSwzLjUsMzMsLTEsMC4wCjY0LDE5MDQ3LjAsMjQ1MjYuMCwzMSwtNTAwMDAwLjAsLTEsMzUsMy41LDMzLC0xLDAuMAo2NSwxOTY0NS4wLDI0MDI4LjAsMzEsLTMuMkU3LC0xLDM1LDIuNTIsMzMsLTEsMC4wCjQxLDE4NTk5LjAsMjQ4MDguMCwzMSwtNTAwMDAwMC4wLC0xLDM1LDMuOTMsMzMsLTEsMC4wCjY3LDE5NjQ1LjAsMjQwMjguMCwzMSwtMS40RTcsLTEsMzUsMi41MiwzMywtMSwwLjAKNjgsMTk2NDUuMCwyNDAyOC4wLDMxLC01MDAwMDAwLjAsLTEsMzUsMi41MiwzMywtMSwwLjAKNjksMTk2NDUuMCwyNDAyOC4wLDMxLC0zMDAwMDAwLjAsLTEsMzUsMi41MiwzMywtMSwwLjAKNzQsMTk2NDIuMCwyNTEyMS4wLDMxLC0zLjVFNywtMSwzNSwyLjc3NSwzMywtMSwwLjAKNDAsMTg1NzUuMCwyNDc4NC4wLDMxLC01MDAwMDAwLjAsLTEsMzUsMy41MzAwMDAwMDAwMDAwMDAyLDMzLC0xLDAuMAoxNywyMjY1Ny4wLDI1MDMwLjAsMzEsLTcuNUU4LDAsMzUsMC4wMSwzMywtMSwwLjAKNzMsMTk2NDUuMCwyNDAyOC4wLDMxLC0xMDAwMDAwLjAsLTEsMzUsMi41MiwzMywtMSwwLjAKNzIsMTk2NDUuMCwyNDAyOC4wLDMxLC0xMDAwMDAwLjAsLTEsMzUsMi41MiwzMywtMSwwLjAKNzUsMTk2NTUuMCwyNDAzOC4wLDMxLC0yLjBFNywtMSwzNSwyLjUyNSwzMywtMSwwLjAKNzYsMTk2NTUuMCwyNDAzOC4wLDMxLC0xLjJFNywtMSwzNSwyLjUyNSwzMywtMSwwLjAKNzcsMTk2NTUuMCwyNDAzOC4wLDMxLC01MDAwMDAwLjAsLTEsMzUsMi41MjUsMzMsLTEsMC4wCjc4LDE5NjU1LjAsMjQwMzguMCwzMSwtNTAwMDAwMC4wLC0xLDM1LDIuNTI1LDMzLC0xLDAuMAo3OSwxOTY1NS4wLDI0MDM4LjAsMzEsLTUwMDAwMDAuMCwtMSwzNSwyLjUyNSwzMywtMSwwLjAKODAsMTk2NTUuMCwyNDAzOC4wLDMxLC0zMDAwMDAwLjAsLTEsMzUsMi41MjUsMzMsLTEsMC4wCjgxLDE5Njc0LjAsMjcwMTIuMCwzMSwtMS4wRTcsLTEsMzUsMy4wMTAwMDAwMDAwMDAwMDAyLDMzLC0xLDAuMAo4MiwxOTY3NS4wLDI1MTg2LjAsMzEsLTEuNUU3LC0xLDM1LDMuMCwzMywtMSwwLjAKODMsMTk3MzkuMCwyNzA0NC4wLDMxLC01MDAwMDAwLjAsLTEsMzUsMy4wNzAwMDAwMDAwMDAwMDAzLDMzLC0xLDAuMAo4NCwxOTczOS4wLDI3MDQ0LjAsMzEsLTUwMDAwMDAuMCwtMSwzNSwyLjg5LDMzLC0xLDAuMAo4NSwxOTczOS4wLDI3MDQ0LjAsMzEsLTEuNUU3LC0xLDM1LDIuODksMzMsLTEsMC4wCjM5LDE4NTA2LjAsMjMyNTQuMCwzMSwtMS4wRTcsLTEsMzUsMy4wNTUsMzMsLTEsMC4wCjcxLDE5NjQ1LjAsMjQwMjguMCwzMSwtMTAwMDAwMC4wLC0xLDM1LDIuNTIsMzMsLTEsMC4wCjg4LDIwNDMzLjAsMjUxODIuMCwzMSwtMS4wRTcsLTEsMzUsMS4zODIwMDAwMDAwMDAwMDAxLDMzLC0xLDAuMAo4OSwyMDc3NS4wLDI0NzkyLjAsMzEsLTMwMDAwMDAuMCwtMSwzNSwwLjc1LDMzLC0xLDAuMAo5MCwyMTMwMS4wLDI0NTg4LjAsMzEsLTIuMEU3LC0xLDM1LDAuODQsMzMsLTEsMC4wCjkxLDIzMDI5LjAsMzAzMzQuMCwzMSwtMTAwMDAwMC4wLC0xLDM1LDMuMzMsMzMsLTEsMC4wCjkyLDIzMDI5LjAsMzAzMzQuMCwzMSwtNDAwMDAwMC4wLC0xLDM1LDMuMzMsMzMsLTEsMC4wCjkzLDIzMTA1LjAsMjk2ODAuMCwzMSwtODAwMDAwMC4wLC0xLDM1LDMuMSwzMywtMSwwLjAKNzAsMTk2NDUuMCwyNDAyOC4wLDMxLC0xMDAwMDAwLjAsLTEsMzUsMi41MiwzMywtMSwwLjAKOCwyMDA0MC4wLDIzNTA5LjAsMzEsLTIuMEU3LC0xLDM1LDEuMCwzMywtMSwwLjAKOTcsMjEyMDEuMCwyNDg1My4wLDMxLC0xLjBFOSwtMSwzNSwwLjc1LDMzLC0xLDAuMAo5OCwyMTI5MS4wLDI0MjEzLjAsMzEsLTcuNUU4LDAsMzUsMC42MjUsMzMsLTEsMC4wCjk5LDIxMzYxLjAsMjM1NTMuMCwzMSwtNy41RTgsMCwzNSwwLjI1LDMzLC0xLDAuMAoxLDE5MjI1LjAsMjQ3MDMuMCwzMSwtNTAwMDAwMC4wLC0xLDM1LDMuMDEyLDMzLC0xLDAuMApdXT48L0RhdGE+PFN0cmluZ1RhYmxlIGZvcm1hdD0iQ1NWIiByb3dDb3VudD0iMTAxIiBzaXplPSIxNDQ2IiBjb250ZW50S2V5PSJNWVlPTDREVkVGUzQzN1c2Rk9aVlVKUTZNSVJRQk9XQSI+PCFbQ0RBVEFbIjFZIgoiQVQwMDAwQTBXNjM0IgoiQVQwMDAwQTE2VE02IgoiQVQwMDAwQTE3WlYyIgoiQVQwMDAwQTE3Wlg4IgoiQVQwMDAwQTE3WlozIgoiQVQwMDAwQTE4WEg0IgoiQVQwMDAwQTE5MUc2IgoiQVQwMDAwQTFBS0w0IgoiQVQwMDAwQTFKVlM3IgoiQVQwMDAwQTFMTEM4IgoiQVQwMDAwQTI4Nk0yIgoiQVQwMDAwQTI4NlcxIgoiQVQwMDAwQTJBNlczIgoiQVQwMDAwQTJDRFQ2IgoiQVQwMDAwQTJIQjM3IgoiQVQwMDAwQTJRQlI0IgoiQVQwMDAwQTJVWE0xIgoiQVQwMDAwQTJVWE45IgoiQVQwMDAwQTMwNko0IgoiQVQwMDAwQTMxUTU1IgoiQVQwMDAwQTMyNEY1IgoiQVQwMDAwQTMyNjEyIgoiQVQwMDAwQTMyUzM3IgoiQVQwMDAwQTMzOTgyIgoiQVQwMDAwQTMzTVA5IgoiQVQwMDBCMDA4MDczIgoiQVQwMDBCMDA4MTE1IgoiQ0gwMTE3OTQwNjQwIgoiQ0gwMTM1OTk4NjM4IgoiQ0hGIgoiRVVSIgoiRVVSL0VVUklCT1IvM00iCiJGaXhlZCIKIkZsb2F0IgoiUEEiCiJRT1hEQkEwMDYzNTYiCiJRT1hEQkEwMTMxOTYiCiJRT1hEQkEwMTM3OTAiCiJRT1hEQkEwMTQyMDIiCiJRT1hEQkEwMTQ5OTYiCiJRT1hEQkEwMTU0MTUiCiJRT1hEQkEwMTU0MzEiCiJRT1hEQkEwMTU0ODAiCiJRT1hEQkEwMTU1MTQiCiJRT1hEQkEwMTU1NjMiCiJRT1hEQkEwMTU1ODkiCiJRT1hEQkEwMTYyNDkiCiJRT1hEQkEwMTYyNzIiCiJRT1hEQkEwMTYyOTgiCiJRT1hEQkEwMTYzMTQiCiJRT1hEQkEwMTY0NTQiCiJRT1hEQkEwMTc2NDMiCiJRT1hEQkEwMTc2NTAiCiJRT1hEQkEwMTc3MDAiCiJRT1hEQkEwMTc3MTgiCiJRT1hEQkEwMTc3MjYiCiJRT1hEQkEwMTc3MzQiCiJRT1hEQkEwMTc3NTkiCiJRT1hEQkEwMTc4NDEiCiJRT1hEQkEwMTc4ODIiCiJRT1hEQkEwMTc5MDgiCiJRT1hEQkEwMTc5MTYiCiJRT1hEQkEwMTc5MjQiCiJRT1hEQkEwMTc5MzIiCiJRT1hEQkEwMjc5MTUiCiJRT1hEQkEwMjc5MjMiCiJRT1hEQkEwMjc5MzEiCiJRT1hEQkEwMjc5NDkiCiJRT1hEQkEwMjc5NTYiCiJRT1hEQkEwMjc5NjQiCiJRT1hEQkEwMjc5NzIiCiJRT1hEQkEwMjc5ODAiCiJRT1hEQkEwMjc5OTgiCiJRT1hEQkEwMjgwMDQiCiJRT1hEQkEwMjgwMTIiCiJRT1hEQkEwMjgwMjAiCiJRT1hEQkEwMjgwMzgiCiJRT1hEQkEwMjgwNDYiCiJRT1hEQkEwMjgwNTMiCiJRT1hEQkEwMjgwNjEiCiJRT1hEQkEwMjgxNDUiCiJRT1hEQkEwMjgxNjAiCiJRT1hEQkEwMjgxODYiCiJRT1hEQkEwMjgxOTQiCiJRT1hEQkEwMjgyMDIiCiJRT1hEQkEwMjgyNTEiCiJRT1hEQkEwMjgyNjkiCiJRT1hEQkEwMzIzMjkiCiJRT1hEQkEwMzIzNjAiCiJRT1hEQkEwMzI0MzYiCiJRT1hEQkEwNDYwMjIiCiJRT1hEQkEwNDYwMzAiCiJRT1hEQkEwNDYwOTciCiJRVFIiCiJYUzExODE0NDg1NjEiCiJYUzE1NTAyMDMxODMiCiJYUzE3NTA5NzQ2NTgiCiJYUzE4MDc0OTU2MDgiCiJYUzE4NDUxNjE3OTAiCiJaQyIKXV0+PC9TdHJpbmdUYWJsZT48L1Jlc3VsdD5WAWFjAGMAYwBjAWMAYwBjAFYBYWMBAAAAYwBjAF1FTkRfUkMr</data>
</ReportState>
</file>

<file path=customXml/item150.xml><?xml version="1.0" encoding="utf-8"?>
<ReportState xmlns="sas.reportstate">
  <data type="reportstate">UkNfU1RBUlRbVgVnZ1VjAgAAAFNnYwIAAABjAAAAAGRVBgAAAHZlMzU5NmRVAAAAAGMAAAAAZ5lmVQEAAABTVgFnmGRVBgAAAGJpODU0MGRVEgAAAFJlZmluYW5jaW5nIE1hcmtlcmFWAWdjAWRVAgAAADc0Yxj8//9iAAAAAAAA+H9kVQIAAAA3NGMBAAAAVGMIAAAAYWMAZ2MCAAAAYwAAAABkVQUAAAB2ZTcyM2RVAAAAAGMAAAAAZ5lmVQEAAABTVgFnmGRVBgAAAGJpNDgyOWRVDAAAAEN1dCBPZmYgRGF0ZWFWAWdjAGFjGPz//2IAAAAAwKXWQGRVCgAAADMwLzA2LzIwMjNjAQAAAFRjCAAAAGFjAFRWAWZVAgAAAFNkVQYAAABiaTQ4NDdkVQYAAABiaTQ4MjlUVgFhVgFnZFUGAAAAZGQ0ODMzVgFmVQoAAABTZFUOAAAAMTk4Mjg1MzQ4NzU5MDFkVQ4AAAAxOTgyODUzNDg3NTkwOGRVDgAAADE5ODQwMzEyNTY0MzY2ZFUOAAAAMTk4NDAzMTI1NjQzNjdkVQ4AAAAxOTg0MDMxMjU2NDM2OGRVDgAAADE5ODQwMzEyNTY0MzY5ZFUOAAAAMTk4ODIwMjI1OTg1MDJkVQ4AAAAxOTg4MjAyMjU5ODUwM2RVDgAAADE5ODgyMDIyNTk4NTA0ZFUOAAAAMTk4ODI5NzE1ODkwMTFUVgFmZ1UDAAAAU1YBZ8BjAAAAAGRVBgAAAGJpNDgyOWRVDAAAAEN1dCBPZmYgRGF0ZWRVBwAAAERETU1ZWThjGAAAAFYBZmNVDAAAAFMAAAAAwKXWQAAAAADApdZAAAAAAMCl1kAAAAAAwKXWQAAAAADApdZAAAAAAMCl1kAAAAAAwKXWQAAAAADApdZAAAAAAMCl1kAAAAAAwKXWQAAAAADApdZAAAAAAMCl1kBUVgFhYwEAAABiDAAAAGIAAAAAAAD4f2IAAAAAAAD4f2IAAAAAAAD4f2IAAAAAAAD4f2IAAAAAAAD4f2FjAGMAYwBjAVYBZ8BjAQAAAGRVBgAAAGJpNDg0N2RVEQAAAFJlcG9ydGluZyBMb2FuIElEYWMYAAAAVgFhVgFmY1UMAAAAU5z///8HAAAAAAAAAAYAAAAFAAAAAQAAAAIAAAADAAAABAAAAAgAAAAJAAAAnf///1RjAQAAAGIMAAAAYgAAAAAAAPh/YgAAAAAAAPh/YgAAAAAAAPh/YgAAAAAAAPh/YgAAAAAAAPh/YWMAYwBjAGMBVgFnwGMAAAAAZFUGAAAAYmk0ODUzZFURAAAAJSBvZiBUb3RhbCBBc3NldHNkVQsAAABQRVJDRU5UMTIuMmMYAAAAVgFmY1UMAAAAUwAAAAAAAPA/Zz0Y5R87oT/dKJD52aagPwgv3jdQPJw/4I0vDEoQmj9VDJx87CqXP1UMnHzsKpc/VQycfOwqlz9VDJx87CqXP8oc74cEopQ/lioCN5UnkD/o/2ky0SP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Ni8yMDIzVgFnYwBhYxj8//9iAAAAAMCl1kBkVQoAAAAzMC8wNi8yMDIzVgFhYwIAAABjAVYBZmNVAQAAAFMAAAAAVFYBYVYBZmdVAQAAAFNWAWdjAGFjGPz//2IAAAAAAADwP2RVCAAAADEwMCwwMCAlVFYBYVRjAQAAAGMBVgFhVgFhVgFhVgFhZ2RVDgAAADE5ODgyMDIyNTk4NTAzVgFnYwFkVQ4AAAAxOTg4MjAyMjU5ODUwM2MHAAAAYgAAAAAAAPh/ZFUOAAAAMTk4ODIwMjI1OTg1MDNWAWZnVQEAAABTZ2RVCgAAADMwLzA2LzIwMjNWAWdjAGFjGPz//2IAAAAAwKXWQGRVCgAAADMwLzA2LzIwMjNWAWFjAgAAAGMBVgFmY1UBAAAAUwEAAABUVgFhVgFmZ1UBAAAAU1YBZ2MAYWMY/P//Ymc9GOUfO6E/ZFUGAAAAMywzNyAlVFYBYVRjAQAAAGMBVgFhVgFhVgFhVgFhZ2RVDgAAADE5ODI4NTM0ODc1OTAxVgFnYwFkVQ4AAAAxOTgyODUzNDg3NTkwMWMAAAAAYgAAAAAAAPh/ZFUOAAAAMTk4Mjg1MzQ4NzU5MDFWAWZnVQEAAABTZ2RVCgAAADMwLzA2LzIwMjNWAWdjAGFjGPz//2IAAAAAwKXWQGRVCgAAADMwLzA2LzIwMjNWAWFjAgAAAGMBVgFmY1UBAAAAUwIAAABUVgFhVgFmZ1UBAAAAU1YBZ2MAYWMY/P//Yt0okPnZpqA/ZFUGAAAAMywyNSAlVFYBYVRjAQAAAGMBVgFhVgFhVgFhVgFhZ2RVDgAAADE5ODgyMDIyNTk4NTAyVgFnYwFkVQ4AAAAxOTg4MjAyMjU5ODUwMmMGAAAAYgAAAAAAAPh/ZFUOAAAAMTk4ODIwMjI1OTg1MDJWAWZnVQEAAABTZ2RVCgAAADMwLzA2LzIwMjNWAWdjAGFjGPz//2IAAAAAwKXWQGRVCgAAADMwLzA2LzIwMjNWAWFjAgAAAGMBVgFmY1UBAAAAUwMAAABUVgFhVgFmZ1UBAAAAU1YBZ2MAYWMY/P//Yggv3jdQPJw/ZFUGAAAAMiw3NiAlVFYBYVRjAQAAAGMBVgFhVgFhVgFhVgFhZ2RVDgAAADE5ODQwMzEyNTY0MzY5VgFnYwFkVQ4AAAAxOTg0MDMxMjU2NDM2OWMFAAAAYgAAAAAAAPh/ZFUOAAAAMTk4NDAzMTI1NjQzNjlWAWZnVQEAAABTZ2RVCgAAADMwLzA2LzIwMjNWAWdjAGFjGPz//2IAAAAAwKXWQGRVCgAAADMwLzA2LzIwMjNWAWFjAgAAAGMBVgFmY1UBAAAAUwQAAABUVgFhVgFmZ1UBAAAAU1YBZ2MAYWMY/P//YuCNLwxKEJo/ZFUGAAAAMiw1NSAlVFYBYVRjAQAAAGMBVgFhVgFhVgFhVgFhZ2RVDgAAADE5ODI4NTM0ODc1OTA4VgFnYwFkVQ4AAAAxOTgyODUzNDg3NTkwOGMBAAAAYgAAAAAAAPh/ZFUOAAAAMTk4Mjg1MzQ4NzU5MDhWAWZnVQEAAABTZ2RVCgAAADMwLzA2LzIwMjNWAWdjAGFjGPz//2IAAAAAwKXWQGRVCgAAADMwLzA2LzIwMjNWAWFjAgAAAGMBVgFmY1UBAAAAUwUAAABUVgFhVgFmZ1UBAAAAU1YBZ2MAYWMY/P//YlUMnHzsKpc/ZFUGAAAAMiwyNiAlVFYBYVRjAQAAAGMBVgFhVgFhVgFhVgFhZ2RVDgAAADE5ODQwMzEyNTY0MzY2VgFnYwFkVQ4AAAAxOTg0MDMxMjU2NDM2NmMCAAAAYgAAAAAAAPh/ZFUOAAAAMTk4NDAzMTI1NjQzNjZWAWZnVQEAAABTZ2RVCgAAADMwLzA2LzIwMjNWAWdjAGFjGPz//2IAAAAAwKXWQGRVCgAAADMwLzA2LzIwMjNWAWFjAgAAAGMBVgFmY1UBAAAAUwYAAABUVgFhVgFmZ1UBAAAAU1YBZ2MAYWMY/P//YlUMnHzsKpc/ZFUGAAAAMiwyNiAlVFYBYVRjAQAAAGMBVgFhVgFhVgFhVgFhZ2RVDgAAADE5ODQwMzEyNTY0MzY3VgFnYwFkVQ4AAAAxOTg0MDMxMjU2NDM2N2MDAAAAYgAAAAAAAPh/ZFUOAAAAMTk4NDAzMTI1NjQzNjdWAWZnVQEAAABTZ2RVCgAAADMwLzA2LzIwMjNWAWdjAGFjGPz//2IAAAAAwKXWQGRVCgAAADMwLzA2LzIwMjNWAWFjAgAAAGMBVgFmY1UBAAAAUwcAAABUVgFhVgFmZ1UBAAAAU1YBZ2MAYWMY/P//YlUMnHzsKpc/ZFUGAAAAMiwyNiAlVFYBYVRjAQAAAGMBVgFhVgFhVgFhVgFhZ2RVDgAAADE5ODQwMzEyNTY0MzY4VgFnYwFkVQ4AAAAxOTg0MDMxMjU2NDM2OGMEAAAAYgAAAAAAAPh/ZFUOAAAAMTk4NDAzMTI1NjQzNjhWAWZnVQEAAABTZ2RVCgAAADMwLzA2LzIwMjNWAWdjAGFjGPz//2IAAAAAwKXWQGRVCgAAADMwLzA2LzIwMjNWAWFjAgAAAGMBVgFmY1UBAAAAUwgAAABUVgFhVgFmZ1UBAAAAU1YBZ2MAYWMY/P//YlUMnHzsKpc/ZFUGAAAAMiwyNiAlVFYBYVRjAQAAAGMBVgFhVgFhVgFhVgFhZ2RVDgAAADE5ODgyMDIyNTk4NTA0VgFnYwFkVQ4AAAAxOTg4MjAyMjU5ODUwNGMIAAAAYgAAAAAAAPh/ZFUOAAAAMTk4ODIwMjI1OTg1MDRWAWZnVQEAAABTZ2RVCgAAADMwLzA2LzIwMjNWAWdjAGFjGPz//2IAAAAAwKXWQGRVCgAAADMwLzA2LzIwMjNWAWFjAgAAAGMBVgFmY1UBAAAAUwkAAABUVgFhVgFmZ1UBAAAAU1YBZ2MAYWMY/P//Ysoc74cEopQ/ZFUGAAAAMiwwMSAlVFYBYVRjAQAAAGMBVgFhVgFhVgFhVgFhZ2RVDgAAADE5ODgyOTcxNTg5MDExVgFnYwFkVQ4AAAAxOTg4Mjk3MTU4OTAxMWMJAAAAYgAAAAAAAPh/ZFUOAAAAMTk4ODI5NzE1ODkwMTFWAWZnVQEAAABTZ2RVCgAAADMwLzA2LzIwMjNWAWdjAGFjGPz//2IAAAAAwKXWQGRVCgAAADMwLzA2LzIwMjNWAWFjAgAAAGMBVgFmY1UBAAAAUwoAAABUVgFhVgFmZ1UBAAAAU1YBZ2MAYWMY/P//YpYqAjeVJ5A/ZFUGAAAAMSw1OCAlVFYBYVRjAQAAAGMBVgFhVgFhVgFhVgFhZ2RVDgAAAEFsbGUgU29uc3RpZ2VuVgFnYwFkVQIAAAB+T2Od////YgAAAAAAAPh/ZFUOAAAAQWxsZSBTb25zdGlnZW5WAWZnVQEAAABTZ2RVCgAAADMwLzA2LzIwMjNWAWdjAGFjGPz//2IAAAAAwKXWQGRVCgAAADMwLzA2LzIwMjNWAWFjAgAAAGMBVgFmY1UBAAAAUwsAAABUVgFhVgFmZ1UBAAAAU1YBZ2MAYWMY/P//Yuj/aTLRI+g/ZFUHAAAANzUsNDQ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cAAABiAAAAAAAA+H9kVQ4AAAAxOTg4MjAyMjU5ODUwM1YBYWMBAAAAYwFWAWFWAWFWAWFWAWFnZFUOAAAAMTk4Mjg1MzQ4NzU5MDFWAWdjAWRVDgAAADE5ODI4NTM0ODc1OTAxYwAAAABiAAAAAAAA+H9kVQ4AAAAxOTgyODUzNDg3NTkwMVYBYWMBAAAAYwFWAWFWAWFWAWFWAWFnZFUOAAAAMTk4ODIwMjI1OTg1MDJWAWdjAWRVDgAAADE5ODgyMDIyNTk4NTAyYwYAAABiAAAAAAAA+H9kVQ4AAAAxOTg4MjAyMjU5ODUwMlYBYWMBAAAAYwFWAWFWAWFWAWFWAWFnZFUOAAAAMTk4NDAzMTI1NjQzNjlWAWdjAWRVDgAAADE5ODQwMzEyNTY0MzY5YwUAAABiAAAAAAAA+H9kVQ4AAAAxOTg0MDMxMjU2NDM2OVYBYWMBAAAAYwFWAWFWAWFWAWFWAWFnZFUOAAAAMTk4Mjg1MzQ4NzU5MDhWAWdjAWRVDgAAADE5ODI4NTM0ODc1OTA4YwEAAABiAAAAAAAA+H9kVQ4AAAAxOTgyODUzNDg3NTkwOFYBYWMBAAAAYwFWAWFWAWFWAWFWAWFnZFUOAAAAMTk4NDAzMTI1NjQzNjZWAWdjAWRVDgAAADE5ODQwMzEyNTY0MzY2YwIAAABiAAAAAAAA+H9kVQ4AAAAxOTg0MDMxMjU2NDM2NlYBYWMBAAAAYwFWAWFWAWFWAWFWAWFnZFUOAAAAMTk4NDAzMTI1NjQzNjdWAWdjAWRVDgAAADE5ODQwMzEyNTY0MzY3YwMAAABiAAAAAAAA+H9kVQ4AAAAxOTg0MDMxMjU2NDM2N1YBYWMBAAAAYwFWAWFWAWFWAWFWAWFnZFUOAAAAMTk4NDAzMTI1NjQzNjhWAWdjAWRVDgAAADE5ODQwMzEyNTY0MzY4YwQAAABiAAAAAAAA+H9kVQ4AAAAxOTg0MDMxMjU2NDM2OFYBYWMBAAAAYwFWAWFWAWFWAWFWAWFnZFUOAAAAMTk4ODIwMjI1OTg1MDRWAWdjAWRVDgAAADE5ODgyMDIyNTk4NTA0YwgAAABiAAAAAAAA+H9kVQ4AAAAxOTg4MjAyMjU5ODUwNFYBYWMBAAAAYwFWAWFWAWFWAWFWAWFnZFUOAAAAMTk4ODI5NzE1ODkwMTFWAWdjAWRVDgAAADE5ODgyOTcxNTg5MDExYwkAAABiAAAAAAAA+H9kVQ4AAAAxOTg4Mjk3MTU4OTAxMVYBYWMBAAAAYwFWAWFWAWFWAWFWAWFnZFUOAAAAQWxsZSBTb25zdGlnZW5WAWdjAWRVAgAAAH5PY53///9iAAAAAAAA+H9kVQ4AAABBbGxlIFNvbnN0aWdlblYBYWMBAAAAYwFWAWFWAWFWAWFWAWFUYwAAAABjAFYBYVYBYVYBYVYBYWdkVQQAAAByb290VgFhVgFmZ1ULAAAAU2dkVQ4AAAAxOTg4MjAyMjU5ODUwM1YBZ2MBZFUOAAAAMTk4ODIwMjI1OTg1MDNjBwAAAGIAAAAAAAD4f2RVDgAAADE5ODgyMDIyNTk4NTAzVgFhYwEAAABjAVYBYVYBYVYBYVYBYWdkVQ4AAAAxOTgyODUzNDg3NTkwMVYBZ2MBZFUOAAAAMTk4Mjg1MzQ4NzU5MDFjAAAAAGIAAAAAAAD4f2RVDgAAADE5ODI4NTM0ODc1OTAxVgFhYwEAAABjAVYBYVYBYVYBYVYBYWdkVQ4AAAAxOTg4MjAyMjU5ODUwMlYBZ2MBZFUOAAAAMTk4ODIwMjI1OTg1MDJjBgAAAGIAAAAAAAD4f2RVDgAAADE5ODgyMDIyNTk4NTAyVgFhYwEAAABjAVYBYVYBYVYBYVYBYWdkVQ4AAAAxOTg0MDMxMjU2NDM2OVYBZ2MBZFUOAAAAMTk4NDAzMTI1NjQzNjljBQAAAGIAAAAAAAD4f2RVDgAAADE5ODQwMzEyNTY0MzY5VgFhYwEAAABjAVYBYVYBYVYBYVYBYWdkVQ4AAAAxOTgyODUzNDg3NTkwOFYBZ2MBZFUOAAAAMTk4Mjg1MzQ4NzU5MDhjAQAAAGIAAAAAAAD4f2RVDgAAADE5ODI4NTM0ODc1OTA4VgFhYwEAAABjAVYBYVYBYVYBYVYBYWdkVQ4AAAAxOTg0MDMxMjU2NDM2NlYBZ2MBZFUOAAAAMTk4NDAzMTI1NjQzNjZjAgAAAGIAAAAAAAD4f2RVDgAAADE5ODQwMzEyNTY0MzY2VgFhYwEAAABjAVYBYVYBYVYBYVYBYWdkVQ4AAAAxOTg0MDMxMjU2NDM2N1YBZ2MBZFUOAAAAMTk4NDAzMTI1NjQzNjdjAwAAAGIAAAAAAAD4f2RVDgAAADE5ODQwMzEyNTY0MzY3VgFhYwEAAABjAVYBYVYBYVYBYVYBYWdkVQ4AAAAxOTg0MDMxMjU2NDM2OFYBZ2MBZFUOAAAAMTk4NDAzMTI1NjQzNjhjBAAAAGIAAAAAAAD4f2RVDgAAADE5ODQwMzEyNTY0MzY4VgFhYwEAAABjAVYBYVYBYVYBYVYBYWdkVQ4AAAAxOTg4MjAyMjU5ODUwNFYBZ2MBZFUOAAAAMTk4ODIwMjI1OTg1MDRjCAAAAGIAAAAAAAD4f2RVDgAAADE5ODgyMDIyNTk4NTA0VgFhYwEAAABjAVYBYVYBYVYBYVYBYWdkVQ4AAAAxOTg4Mjk3MTU4OTAxMVYBZ2MBZFUOAAAAMTk4ODI5NzE1ODkwMTFjCQAAAGIAAAAAAAD4f2RVDgAAADE5ODgyOTcxNTg5MD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EAAABTZFUGAAAAYmk0ODUzVGMAYwBjAGFjYgUCAFYBYWRVgQ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zLTA3LTEyVDEwOjE0OjE3LjM0Ml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1IiBkYXRhTGF5b3V0PSJtaW5pbWFsIiBncmFuZFRvdGFsPSJmYWxzZSIgaXNJbmRleGVkPSJ0cnVlIiBjb250ZW50S2V5PSIzV0xENVBVU1RHSUk3SkRGM01HTU9HREZaWU0yUzdHSSI+PCFbQ0RBVEFbMjMxOTEuMCwtMTAwLDEuMAoyMzE5MS4wLDcsMC4wMzM2NTQyMDk4MTk0Njk0NzYKMjMxOTEuMCwwLDAuMDMyNTIyOTc1NjQ5MTE2OTcKMjMxOTEuMCw2LDAuMDI3NTczODI3MTgwNzczMDg2CjIzMTkxLjAsNSwwLjAyNTQ1Mjc2MzU1MTQ4Mjg1CjIzMTkxLjAsMSwwLjAyMjYyNDY3ODcxMjQyOTE5OAoyMzE5MS4wLDIsMC4wMjI2MjQ2Nzg3MTI0MjkxOTgKMjMxOTEuMCwzLDAuMDIyNjI0Njc4NzEyNDI5MTk4CjIzMTkxLjAsNCwwLjAyMjYyNDY3ODcxMjQyOTE5OAoyMzE5MS4wLDgsMC4wMjAxNDkyOTg0NzQwNzgxMjcKMjMxOTEuMCw5LDAuMDE1Nzc1OTk2NjY4MjkxMTgKMjMxOTEuMCwtOTksMC43NTQzNzIyMTM4MDcwNzA4Cl1dPjwvRGF0YT48U3RyaW5nVGFibGUgZm9ybWF0PSJDU1YiIHJvd0NvdW50PSIxMCIgc2l6ZT0iMTcwIiBjb250ZW50S2V5PSJLTTRBS1I3WUdNRUJCT1U1WFFHRElMNVlFT1RWV1Y2MiI+PCFbQ0RBVEFbIjE5ODI4NTM0ODc1OTAxIgoiMTk4Mjg1MzQ4NzU5MDgiCiIxOTg0MDMxMjU2NDM2NiIKIjE5ODQwMzEyNTY0MzY3IgoiMTk4NDAzMTI1NjQzNjgiCiIxOTg0MDMxMjU2NDM2OSIKIjE5ODgyMDIyNTk4NTAyIgoiMTk4ODIwMjI1OTg1MDMiCiIxOTg4MjAyMjU5ODUwNCIKIjE5ODgyOTcxNTg5MDExIgpdXT48L1N0cmluZ1RhYmxlPjwvUmVzdWx0PlYBYWMAYwBjAGMBYwBjAGMAVgFhYwEAAABjAGMAXUVORF9SQys=</data>
</ReportState>
</file>

<file path=customXml/item151.xml><?xml version="1.0" encoding="utf-8"?>
<ReportState xmlns="sas.reportstate">
  <data type="reportstate">U0NTX1NUQVJUW1YBZ1YBYV1FTkRfU0NTKys=</data>
</ReportState>
</file>

<file path=customXml/item152.xml><?xml version="1.0" encoding="utf-8"?>
<ReportState xmlns="sas.reportstate">
  <data type="reportstate">Q0VDU19TVEFSVFtWAWdVAAAAAFNUXUVORF9DRUNTKys=</data>
</ReportState>
</file>

<file path=customXml/item153.xml><?xml version="1.0" encoding="utf-8"?>
<ReportState xmlns="sas.reportstate">
  <data type="reportstate">U0NTX1NUQVJUW1YBZ1YBYV1FTkRfU0NTKys=</data>
</ReportState>
</file>

<file path=customXml/item154.xml><?xml version="1.0" encoding="utf-8"?>
<ReportState xmlns="sas.reportstate">
  <data type="reportstate">UkNTX1NUQVJUW1YBZ2MAAAAAVgJnZlUBAAAAU2RVBgAAAHByMTkwOVYBZmdVAQAAAFNWAWdjAWRVAQAAAFljGPz//2IAAAAAAAD4f2RVAQAAAFlUVFYBZ2NVAAAAAFNUVgFhYwBnVQgAAABTVgFnYwBWAWZnVQAAAABTVFYBZ2MBVgFmZ1UAAAAAU1RWAWdjAVYBZmdVAAAAAFNUVgFnYwFWAWZnVQAAAABTVFYBZ2MBVgFmZ1UAAAAAU1RWAWdjAVYBZmdVAAAAAFNUVgFnYwFWAWZnVQAAAABTVFYBZ2MBVgFmZ1UAAAAAU1RUVgFhYV1FTkRfUkNTKys=</data>
</ReportState>
</file>

<file path=customXml/item155.xml><?xml version="1.0" encoding="utf-8"?>
<ReportState xmlns="sas.reportstate">
  <data type="reportstate">UkNfU1RBUlRbVgVnZ1VjAgAAAFNnYwIAAABjAAAAAGRVBQAAAHZlNzIzZFUAAAAAYwAAAABnmWZVAQAAAFNWAWeYZFUGAAAAYmk4NTMyZFUMAAAAQ3V0IE9mZiBEYXRlYVYBZ2MAYWMY/P//YgAAAADApdZAZFUKAAAAMzAvMDYvMjAyM2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56.xml><?xml version="1.0" encoding="utf-8"?>
<ReportState xmlns="sas.reportstate">
  <data type="reportstate">U0NTX1NUQVJUW1YBZ1YBYV1FTkRfU0NTKys=</data>
</ReportState>
</file>

<file path=customXml/item157.xml><?xml version="1.0" encoding="utf-8"?>
<ReportState xmlns="sas.reportstate">
  <data type="reportstate">Q0VDU19TVEFSVFtWAWdVAAAAAFNUXUVORF9DRUNTKys=</data>
</ReportState>
</file>

<file path=customXml/item158.xml><?xml version="1.0" encoding="utf-8"?>
<ReportState xmlns="sas.reportstate">
  <data type="reportstate">UkNfU1RBUlRbVgVnZ1VjAwAAAFNnYwIAAABjAAAAAGRVBgAAAHZlNjQ2MmRVAAAAAGMAAAAAZ5lmVQEAAABTVgFnmGRVBgAAAGJpODU0N2RVEgAAAFJlZmluYW5jaW5nIE1hcmtlcmFWAWdjAWRVAgAAADcxYxj8//9iAAAAAAAA+H9kVQIAAAA3MWMBAAAAVGMIAAAAYWMAZ2MCAAAAYwAAAABkVQYAAAB2ZTY0NjlkVQAAAABjAAAAAGeZZlUBAAAAU1YBZ5hkVQYAAABiaTg1NDhkVQ4AAABBVFQgQXNzZXQgVHlwZWFWAWdjAWRVCgAAAENvbW1lcmNpYWxjGPz//2IAAAAAAAD4f2RVCgAAAENvbW1lcmNpYWxjAQAAAFRjCAAAAGFjAGdjAgAAAGMAAAAAZFUFAAAAdmU3MjNkVQAAAABjAAAAAGeZZlUBAAAAU1YBZ5hkVQYAAABiaTY0NzZkVQwAAABDdXQgT2ZmIERhdGVhVgFnYwBhYxj8//9iAAAAAMCl1kBkVQoAAAAzMC8wNi8yMDIz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MCl1kAAAAAAwKXWQAAAAADApdZAAAAAAMCl1kAAAAAAwKXWQAAAAADApdZAAAAAAMCl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MsIEf8Zf6HQI9394ZMPkdArOoKkmwjZ0CS/SGpSHZ4QJtLJG7kHoZAkVi/WqcyoEDlqX/kMpjGQFRWAWFjAgAAAGIHAAAAYgAAAAAAAPh/YgAAAAAAAPh/YgAAAAAAAPh/YgAAAAAAAPh/YgAAAAAAAPh/YWMAYwBjAGMBVgFnwGMAAAAAZFUGAAAAYmk2NDcyZFUMAAAATm9taW5hbCAobW4pZFUIAAAAQ09NTUExMi5jAAAAAFYBZmNVBwAAAFNSglOX2MvJQOFDjL+jRG9AaAl61yYOjEBsIt6AL0SIQLz/83bs45dA9xbWJDuTs0AvhgwDC4eyQFRWAWFjAgAAAGIHAAAAYgAAAAAAAPh/YgAAAAAAAPh/YgAAAAAAAPh/YgAAAAAAAPh/YgAAAAAAAPh/YWMAYwBjAGMBVgFnwGMAAAAAZFUGAAAAYmk2NDczZFUYAAAATnVtYmVyIG9mIE1vcnRnYWdlIExvYW5zZFUIAAAAQ09NTUExMi5jGAAAAFYBZmNVBwAAAFMAAAAAgMzQQAAAAAAABbVAAAAAAADyskAAAAAAAACfQAAAAAAA4KBAAAAAAADiokAAAAAAAKB5QFRWAWFjAgAAAGIHAAAAYgAAAAAAAPh/YgAAAAAAAPh/YgAAAAAAAPh/YgAAAAAAAPh/YgAAAAAAAPh/YWMAYwBjAGMBVgFnwGMAAAAAZFUGAAAAYmk2NDc0ZFURAAAAJSBvZiBUb3RhbCBBc3NldHNkVQsAAABQRVJDRU5UMTIuMmMYAAAAVgFmY1UHAAAAUwAAAAAAAPA/sgvzrdVkkz/HSAPksGaxP0ptuTwmGq4/a9MP0LyivT81T/3QYEjYP2eLh5+x+9Y/VFYBYWMCAAAAYgcAAABiAAAAAAAA+H9iAAAAAAAA+H9iAAAAAAAA+H9iAAAAAAAA+H9iAAAAAAAA+H9hYwBjAGMAYwFWAWfAYwAAAABkVQYAAABiaTY0NzVkVREAAAAlIE51bWJlciBvZiBMb2Fuc2RVCwAAAFBFUkNFTlQxMi4yYxgAAABWAWZjVQcAAABTAAAAAAAA8D8HyU6RHgXUP8qU4a1eC9I/jwI6W5+GvT8S9wuekhLAP4csaHQh/ME/7PtwDA5omD9UVgFhYwIAAABiBwAAAGIAAAAAAAD4f2IAAAAAAAD4f2IAAAAAAAD4f2IAAAAAAAD4f2IAAAAAAAD4f2FjAGMAYwBjAVRnoGZjVQcAAABTAAAAAAAAAFRWAWVjVQAAAABTVGFWAWFjBwAAAGIHAAAAYwFjAGIAAAAAAAAAAFYBYVYBYVYDZ2dkVQYAAABkZDY0ODBWAWFWAWZnVQEAAABTZ2RVCgAAADMwLzA2LzIwMjNWAWdjAGFjGPz//2IAAAAAwKXWQGRVCgAAADMwLzA2LzIwMjNWAWZnVQcAAABTZ2RVCwAAAE1BVENIRVNfQUxMVgFnYwFkVQsAAABNQVRDSEVTX0FMTGOc////YgAAAAAAAPh/ZFULAAAATUFUQ0hFU19BTExWAWFjAgAAAGMBVgFmY1UBAAAAUwAAAABUVgFhVgFmZ1UFAAAAU1YBZ2MAYWMY/P//YiwgR/xl/odAZFUDAAAANzY4VgFnYwBhYxj8//9iUoJTl9jLyUBkVQcAAAAxM8KgMjA4VgFnYwBhYxj8//9iAAAAAIDM0EBkVQcAAAAxN8KgMjAyVgFnYwBhYxj8//9iAAAAAAAA8D9kVQgAAAAxMDAsMDAgJVYBZ2MAYWMY/P//YgAAAAAAAPA/ZFUIAAAAMTAwLDAwICVUVgFhZ2RVDgAAAD4wIC0gPD0xMDAsMDAwVgFnYwFkVQ4AAAA+MCAtIDw9MTAwLDAwMGMAAAAAYgAAAAAAAPh/ZFUOAAAAPjAgLSA8PTEwMCwwMDBWAWFjAgAAAGMBVgFmY1UBAAAAUwEAAABUVgFhVgFmZ1UFAAAAU1YBZ2MAYWMY/P//Yo9394ZMPkdAZFUCAAAANDZWAWdjAGFjGPz//2LhQ4y/o0RvQGRVAwAAADI1MFYBZ2MAYWMY/P//YgAAAAAABbVAZFUGAAAANcKgMzgxVgFnYwBhYxj8//9isgvzrdVkkz9kVQYAAAAxLDg5ICVWAWdjAGFjGPz//2IHyU6RHgXUP2RVBwAAADMxLDI4ICVUVgFhZ2RVFAAAAD4xMDAsMDAwIC0gPD0zMDAsMDAwVgFnYwFkVRQAAAA+MTAwLDAwMCAtIDw9MzAwLDAwMGMCAAAAYgAAAAAAAPh/ZFUUAAAAPjEwMCwwMDAgLSA8PTMwMCwwMDBWAWFjAgAAAGMBVgFmY1UBAAAAUwIAAABUVgFhVgFmZ1UFAAAAU1YBZ2MAYWMY/P//YqzqCpJsI2dAZFUDAAAAMTg1VgFnYwBhYxj8//9iaAl61yYOjEBkVQMAAAA4OThWAWdjAGFjGPz//2IAAAAAAPKyQGRVBgAAADTCoDg1MFYBZ2MAYWMY/P//YsdIA+SwZrE/ZFUGAAAANiw4MCAlVgFnYwBhYxj8//9iypThrV4L0j9kVQcAAAAyOCwxOSAlVFYBYWdkVRQAAAA+MzAwLDAwMCAtIDw9NTAwLDAwMFYBZ2MBZFUUAAAAPjMwMCwwMDAgLSA8PTUwMCwwMDBjAwAAAGIAAAAAAAD4f2RVFAAAAD4zMDAsMDAwIC0gPD01MDAsMDAwVgFhYwIAAABjAVYBZmNVAQAAAFMDAAAAVFYBYVYBZmdVBQAAAFNWAWdjAGFjGPz//2KS/SGpSHZ4QGRVAwAAADM5MVYBZ2MAYWMY/P//Ymwi3oAvRIhAZFUDAAAANzc3VgFnYwBhYxj8//9iAAAAAAAAn0BkVQYAAAAxwqA5ODRWAWdjAGFjGPz//2JKbbk8JhquP2RVBgAAADUsODggJVYBZ2MAYWMY/P//Yo8COlufhr0/ZFUHAAAAMTEsNTMgJVRWAWFnZFUWAAAAPjUwMCwwMDAgLSA8PTEsMDAwLDAwMFYBZ2MBZFUWAAAAPjUwMCwwMDAgLSA8PTEsMDAwLDAwMGMFAAAAYgAAAAAAAPh/ZFUWAAAAPjUwMCwwMDAgLSA8PTEsMDAwLDAwMFYBYWMCAAAAYwFWAWZjVQEAAABTBAAAAFRWAWFWAWZnVQUAAABTVgFnYwBhYxj8//9im0skbuQehkBkVQMAAAA3MDhWAWdjAGFjGPz//2K8//N27OOXQGRVBgAAADHCoDUyOVYBZ2MAYWMY/P//YgAAAAAA4KBAZFUGAAAAMsKgMTYwVgFnYwBhYxj8//9ia9MP0LyivT9kVQcAAAAxMSw1OCAlVgFnYwBhYxj8//9iEvcLnpISwD9kVQcAAAAxMiw1NiAlVFYBYWdkVRgAAAA+MSwwMDAsMDAwIC0gPD01LDAwMCwwMDBWAWdjAWRVGAAAAD4xLDAwMCwwMDAgLSA8PTUsMDAwLDAwMGMBAAAAYgAAAAAAAPh/ZFUYAAAAPjEsMDAwLDAwMCAtIDw9NSwwMDAsMDAwVgFhYwIAAABjAVYBZmNVAQAAAFMFAAAAVFYBYVYBZmdVBQAAAFNWAWdjAGFjGPz//2KRWL9apzKgQGRVBgAAADLCoDA3M1YBZ2MAYWMY/P//YvcW1iQ7k7NAZFUGAAAANcKgMDExVgFnYwBhYxj8//9iAAAAAADiokBkVQYAAAAywqA0MTdWAWdjAGFjGPz//2I1T/3QYEjYP2RVBwAAADM3LDk0ICVWAWdjAGFjGPz//2KHLGh0IfzBP2RVBwAAADE0LDA1ICVUVgFhZ2RVCgAAAD41LDAwMCwwMDBWAWdjAWRVCgAAAD41LDAwMCwwMDBjBAAAAGIAAAAAAAD4f2RVCgAAAD41LDAwMCwwMDBWAWFjAgAAAGMBVgFmY1UBAAAAUwYAAABUVgFhVgFmZ1UFAAAAU1YBZ2MAYWMY/P//YuWpf+QymMZAZFUHAAAAMTHCoDU2OFYBZ2MAYWMY/P//Yi+GDAMLh7JAZFUGAAAANMKgNzQzVgFnYwBhYxj8//9iAAAAAACgeUBkVQMAAAA0MTBWAWdjAGFjGPz//2Jni4efsfvWP2RVBwAAADM1LDkxICVWAWdjAGFjGPz//2Ls+3AMDmiYP2RVBgAAADIsMzg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wLzA2LzIwMjNWAWdjAGFjGPz//2IAAAAAwKXWQGRVCgAAADMwLzA2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zVgFnYwBhYxj8//9iAAAAAMCl1kBkVQoAAAAzMC8wNi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s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GU0M3UEtDWU1QS1YySDM0SU5HVk9LSlRIS1FXV0FaSCI+PCFbQ0RBVEFbMjMxOTEuMCwtMTAwLDc2Ny43OTk3OTc1ODgwMzMsMTMyMDcuNjkyMTE4MTA5MzUzLDE3MjAyLjAsMS4wLDEuMAoyMzE5MS4wLDAsNDYuNDg2NzEwNDI1MjE4MTE0LDI1MC4xNDQ5ODg3OTgwOTg5Miw1MzgxLjAsMC4wMTg5MzkzNDEyOTkwODQzMTgsMC4zMTI4MTI0NjM2NjcwMTU1CjIzMTkxLjAsMiwxODUuMTA3MDAzMjMyMzA5LDg5Ny43Njg5NjU2NzY3MDA2LDQ4NTAuMCwwLjA2Nzk3MzE4OTk5MDIyOTI2LDAuMjgxOTQzOTYwMDA0NjUwNgoyMzE5MS4wLDMsMzkxLjM5MjczOTQyMjU4NCw3NzYuNTIzMTk1MDE0NDA1NywxOTg0LjAsMC4wNTg3OTMyNTM4MTUzMDQ5NCwwLjExNTMzNTQyNjExMzI0MjY0CjIzMTkxLjAsNSw3MDcuODYxNTM4MjAzNzcwOSwxNTI4Ljk4MDkyMjUyMDE0NTIsMjE2MC4wLDAuMTE1NzY0NDI3OTQ0NTEwMTgsMC4xMjU1NjY3OTQ1NTg3NzIyMwoyMzE5MS4wLDEsMjA3My4zMjY4NjQyMjMwNjIsNTAxMS4yMzEwMzA4MjcxNDcsMjQxNy4wLDAuMzc5NDE3NjE0MDcwMjIzNSwwLjE0MDUwNjkxNzgwMDI1NTgKMjMxOTEuMCw0LDExNTY4LjM5NzU5ODIyNjUwNiw0NzQzLjA0MzAxNTI3Mjg2NSw0MTAuMCwwLjM1OTExMjE3Mjg4MDY0ODUsMC4wMjM4MzQ0Mzc4NTYwNjMyNDg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59.xml><?xml version="1.0" encoding="utf-8"?>
<ReportState xmlns="sas.reportstate">
  <data type="reportstate">UkNfU1RBUlRbVgVnZ1VjAgAAAFNnYwIAAABjAAAAAGRVBgAAAHZlNjYwNWRVAAAAAGMAAAAAZ5lmVQEAAABTVgFnmGRVBgAAAGJpODU1OGRVEgAAAFJlZmluYW5jaW5nIE1hcmtlcmFWAWdjAWRVAgAAADc0Yxj8//9iAAAAAAAA+H9kVQIAAAA3NGMBAAAAVGMIAAAAYWMAZ2MCAAAAYwAAAABkVQUAAAB2ZTcyM2RVAAAAAGMAAAAAZ5lmVQEAAABTVgFnmGRVBgAAAGJpNjYyNWRVDAAAAEN1dCBPZmYgRGF0ZWFWAWdjAGFjGPz//2IAAAAAwKXWQGRVCgAAADMwLzA2LzIwMjN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wKXWQAAAAADApdZAAAAAAMCl1kAAAAAAwKXWQAAAAADApdZAAAAAAMCl1kAAAAAAwKXWQAAAAADApdZAAAAAAMCl1kAAAAAAwKXWQAAAAADApdZAAAAAAMCl1kAAAAAAwKXWQAAAAADApdZAAAAAAMCl1kAAAAAAwKX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4PZtdpPWOpBoF3+yJ9kw0FkuNxsh1a7QajomjxOlMBBc9DvQ6yWs0E6T/xidOinQTVhUif978VBaGbGTJ0HwkEAACA97Q3mQQAAAACE13dBAAAAANASY0EAAEC6swrVQQAAAMALWtZBAAAAAAAAAAA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Ni8yMDIzVgFnYwBhYxj8//9iAAAAAMCl1kBkVQoAAAAzMC8wNi8yMDIzVgFhYwMAAABjAVYBZmNVAQAAAFMAAAAAVFYBYVYBZmdVAQAAAFNWAWdjAGFjGPz//2KD2bXaT1jqQWRVEwAAADPCoDUzNcKgOTYxwqA4MTMsNjhUVgFhVGMCAAAAYwFWAWFWAWFWAWFWAWFnZFUHAAAAMCAtIDEgWVYBZ2MBZFUHAAAAMCAtIDEgWWMAAAAAYgAAAAAAAPh/ZFUHAAAAMCAtIDEgWVYBZmdVAQAAAFNnZFUKAAAAMzAvMDYvMjAyM1YBZ2MAYWMY/P//YgAAAADApdZAZFUKAAAAMzAvMDYvMjAyM1YBYWMDAAAAYwFWAWZjVQEAAABTAQAAAFRWAWFWAWZnVQEAAABTVgFnYwBhYxj8//9ioF3+yJ9kw0FkVRAAAAA2NTDCoDcyM8KgMjE3LDk5VFYBYVRjAgAAAGMBVgFhVgFhVgFhVgFhZ2RVBwAAADEgLSAyIFlWAWdjAWRVBwAAADEgLSAyIFljAQAAAGIAAAAAAAD4f2RVBwAAADEgLSAyIFlWAWZnVQEAAABTZ2RVCgAAADMwLzA2LzIwMjNWAWdjAGFjGPz//2IAAAAAwKXWQGRVCgAAADMwLzA2LzIwMjNWAWFjAwAAAGMBVgFmY1UBAAAAUwIAAABUVgFhVgFmZ1UBAAAAU1YBZ2MAYWMY/P//YmS43GyHVrtBZFUQAAAANDU4wqA2NTXCoDU5Niw4NlRWAWFUYwIAAABjAVYBYVYBYVYBYVYBYWdkVQcAAAAyIC0gMyBZVgFnYwFkVQcAAAAyIC0gMyBZYwMAAABiAAAAAAAA+H9kVQcAAAAyIC0gMyBZVgFmZ1UBAAAAU2dkVQoAAAAzMC8wNi8yMDIzVgFnYwBhYxj8//9iAAAAAMCl1kBkVQoAAAAzMC8wNi8yMDIzVgFhYwMAAABjAVYBZmNVAQAAAFMDAAAAVFYBYVYBZmdVAQAAAFNWAWdjAGFjGPz//2Ko6Jo8TpTAQWRVEAAAADU1NsKgMzA5wqA2MjUsMjFUVgFhVGMCAAAAYwFWAWFWAWFWAWFWAWFnZFUHAAAAMyAtIDQgWVYBZ2MBZFUHAAAAMyAtIDQgWWMEAAAAYgAAAAAAAPh/ZFUHAAAAMyAtIDQgWVYBZmdVAQAAAFNnZFUKAAAAMzAvMDYvMjAyM1YBZ2MAYWMY/P//YgAAAADApdZAZFUKAAAAMzAvMDYvMjAyM1YBYWMDAAAAYwFWAWZjVQEAAABTBAAAAFRWAWFWAWZnVQEAAABTVgFnYwBhYxj8//9ic9DvQ6yWs0FkVRAAAAAzMjjCoDY0McKgNjAzLDk0VFYBYVRjAgAAAGMBVgFhVgFhVgFhVgFhZ2RVBwAAADQgLSA1IFlWAWdjAWRVBwAAADQgLSA1IFljBQAAAGIAAAAAAAD4f2RVBwAAADQgLSA1IFlWAWZnVQEAAABTZ2RVCgAAADMwLzA2LzIwMjNWAWdjAGFjGPz//2IAAAAAwKXWQGRVCgAAADMwLzA2LzIwMjNWAWFjAwAAAGMBVgFmY1UBAAAAUwUAAABUVgFhVgFmZ1UBAAAAU1YBZ2MAYWMY/P//YjpP/GJ06KdBZFUQAAAAMjAwwqA1NTXCoDA1Nyw0OVRWAWFUYwIAAABjAVYBYVYBYVYBYVYBYWdkVQgAAAA1IC0gMTAgWVYBZ2MBZFUIAAAANSAtIDEwIFljBgAAAGIAAAAAAAD4f2RVCAAAADUgLSAxMCBZVgFmZ1UBAAAAU2dkVQoAAAAzMC8wNi8yMDIzVgFnYwBhYxj8//9iAAAAAMCl1kBkVQoAAAAzMC8wNi8yMDIzVgFhYwMAAABjAVYBZmNVAQAAAFMGAAAAVFYBYVYBZmdVAQAAAFNWAWdjAGFjGPz//2I1YVIn/e/FQWRVEAAAADczNsKgMDk4wqA4OTQsNjRUVgFhVGMCAAAAYwFWAWFWAWFWAWFWAWFnZFUFAAAAMTArIFlWAWdjAWRVBQAAADEwKyBZYwIAAABiAAAAAAAA+H9kVQUAAAAxMCsgWVYBZmdVAQAAAFNnZFUKAAAAMzAvMDYvMjAyM1YBZ2MAYWMY/P//YgAAAADApdZAZFUKAAAAMzAvMDYvMjAyM1YBYWMDAAAAYwFWAWZjVQEAAABTBwAAAFRWAWFWAWZnVQEAAABTVgFnYwBhYxj8//9iaGbGTJ0HwkFkVRAAAAA2MDTCoDk3N8KgODE3LDU1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1YBZ2MAYWMY/P//YgAAAADApdZAZFUKAAAAMzAvMDYvMjAyM1YBYWMDAAAAYwFWAWZjVQEAAABTCAAAAFRWAWFWAWZnVQEAAABTVgFnYwBhYxj8//9iAAAgPe0N5kFkVRMAAAAywqA5NjDCoDA5McKgNjI1LDAwVFYBYVRjAgAAAGMBVgFhVgFhVgFhVgFhZ2RVBwAAADAgLSAxIFlWAWdjAWRVBwAAADAgLSAxIFljAAAAAGIAAAAAAAD4f2RVBwAAADAgLSAxIFlWAWZnVQEAAABTZ2RVCgAAADMwLzA2LzIwMjNWAWdjAGFjGPz//2IAAAAAwKXWQGRVCgAAADMwLzA2LzIwMjNWAWFjAwAAAGMBVgFmY1UBAAAAUwkAAABUVgFhVgFmZ1UBAAAAU1YBZ2MAYWMY/P//YgAAAACE13dBZFUPAAAAMjXCoDAwMMKgMDAwLDAwVFYBYVRjAgAAAGMBVgFhVgFhVgFhVgFhZ2RVBwAAADEgLSAyIFlWAWdjAWRVBwAAADEgLSAyIFljAQAAAGIAAAAAAAD4f2RVBwAAADEgLSAyIFlWAWZnVQEAAABTZ2RVCgAAADMwLzA2LzIwMjNWAWdjAGFjGPz//2IAAAAAwKXWQGRVCgAAADMwLzA2LzIwMjNWAWFjAwAAAGMBVgFmY1UBAAAAUwoAAABUVgFhVgFmZ1UBAAAAU1YBZ2MAYWMY/P//YgAAAADQEmNBZFUPAAAAMTDCoDAwMMKgMDAwLDAwVFYBYVRjAgAAAGMBVgFhVgFhVgFhVgFhZ2RVBwAAADIgLSAzIFlWAWdjAWRVBwAAADIgLSAzIFljAwAAAGIAAAAAAAD4f2RVBwAAADIgLSAzIFlWAWZnVQEAAABTZ2RVCgAAADMwLzA2LzIwMjNWAWdjAGFjGPz//2IAAAAAwKXWQGRVCgAAADMwLzA2LzIwMjNWAWFjAwAAAGMBVgFmY1UBAAAAUwsAAABUVgFhVgFmZ1UBAAAAU1YBZ2MAYWMY/P//YgAAQLqzCtVBZFUTAAAAMcKgNDEywqAwOTHCoDYyNSwwMFRWAWFUYwIAAABjAVYBYVYBYVYBYVYBYWdkVQcAAAAzIC0gNCBZVgFnYwFkVQcAAAAzIC0gNCBZYwQAAABiAAAAAAAA+H9kVQcAAAAzIC0gNCBZVgFmZ1UBAAAAU2dkVQoAAAAzMC8wNi8yMDIzVgFnYwBhYxj8//9iAAAAAMCl1kBkVQoAAAAzMC8wNi8yMDIzVgFhYwMAAABjAVYBZmNVAQAAAFMMAAAAVFYBYVYBZmdVAQAAAFNWAWdjAGFjGPz//2IAAADAC1rWQWRVEwAAADHCoDUwMMKgMDAwwqAwMDAsMDBUVgFhVGMCAAAAYwFWAWFWAWFWAWFWAWFnZFUHAAAANCAtIDUgWVYBZ2MBZFUHAAAANCAtIDUgWWMFAAAAYgAAAAAAAPh/ZFUHAAAANCAtIDUgWVYBZmdVAQAAAFNnZFUKAAAAMzAvMDYvMjAyM1YBZ2MAYWMY/P//YgAAAADApdZAZFUKAAAAMzAvMDYvMjAyM1YBYWMDAAAAYwFWAWZjVQEAAABTDQAAAFRWAWFWAWZnVQEAAABTVgFnYwBhYxj8//9iAAAAAAAAAABkVQQAAAAwLDAwVFYBYVRjAgAAAGMBVgFhVgFhVgFhVgFhZ2RVCAAAADUgLSAxMCBZVgFnYwFkVQgAAAA1IC0gMTAgWWMGAAAAYgAAAAAAAPh/ZFUIAAAANSAtIDEwIFlWAWZnVQEAAABTZ2RVCgAAADMwLzA2LzIwMjNWAWdjAGFjGPz//2IAAAAAwKXWQGRVCgAAADMwLzA2LzIwMjNWAWFjAwAAAGMBVgFmY1UBAAAAUw4AAABUVgFhVgFmZ1UBAAAAU1YBZ2MAYWMY/P//YgAAAACoy2hBZFUPAAAAMTPCoDAwMMKgMDAwLDAwVFYBYVRjAgAAAGMBVgFhVgFhVgFhVgFhZ2RVBQAAADEwKyBZVgFnYwFkVQUAAAAxMCsgWWMCAAAAYgAAAAAAAPh/ZFUFAAAAMTArIFlWAWZnVQEAAABTZ2RVCgAAADMwLzA2LzIwMjNWAWdjAGFjGPz//2IAAAAAwKXWQGRVCgAAADMwLzA2LzIwMjN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MwLzA2LzIwMjNWAWdjAGFjGPz//2IAAAAAwKXWQGRVCgAAADMwLzA2LzIwMjNWAWFjAQAAAGMBVgFhVgFhVgFhVgFhVGMAAAAAYwBWAWFWAWFWAWFWAWFnZFUEAAAAcm9vdFYBYVYBZmdVAQAAAFNnZFUKAAAAMzAvMDYvMjAyM1YBZ2MAYWMY/P//YgAAAADApdZAZFUKAAAAMzAvMDYvMjAyM1YBYWMBAAAAYwFWAWFWAWFWAWFWAWFUYwAAAABjAFYBYVYBYVYBYVYBYWMBVGMBYwBjAGIAAAAAAAAAAFYBZlUBAAAAU2RVBgAAAGJpNjYyNlRjAGMAYwBhY0IFAgBWAWFkVUM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IyLjk0Ml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MjEiIGRhdGFMYXlvdXQ9Im1pbmltYWwiIGdyYW5kVG90YWw9ImZhbHNlIiBpc0luZGV4ZWQ9InRydWUiIGNvbnRlbnRLZXk9IjY1NURZWVhaUlVDQzRTM1BNQ0VZSUdPM1ZPMkxMQ1VKIj48IVtDREFUQVsyMzE5MS4wLDcsLTEwMCwzLjUzNTk2MTgxMzY4MjgwMTdFOQoyMzE5MS4wLDcsMCw2LjUwNzIzMjE3OTg3MjMyMkU4CjIzMTkxLjAsNywxLDQuNTg2NTU1OTY4NjIxODg2RTgKMjMxOTEuMCw3LDMsNS41NjMwOTYyNTIxMDIyNTFFOAoyMzE5MS4wLDcsNCwzLjI4NjQxNjAzOTM2Nzc0NDNFOAoyMzE5MS4wLDcsNSwyLjAwNTU1MDU3NDkyNzkxOTVFOAoyMzE5MS4wLDcsNiw3LjM2MDk4ODk0NjQzNTkxNUU4CjIzMTkxLjAsNywyLDYuMDQ5Nzc4MTc1NTAwMDAyRTgKMjMxOTEuMCw4LC0xMDAsMi45NjAwOTE2MjVFOQoyMzE5MS4wLDgsMCwyLjVFNwoyMzE5MS4wLDgsMSwxLjBFNwoyMzE5MS4wLDgsMywxLjQxMjA5MTYyNUU5CjIzMTkxLjAsOCw0LDEuNUU5CjIzMTkxLjAsOCw1LDAuMAoyMzE5MS4wLDgsNiwxLjNFNwoyMzE5MS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6.xml><?xml version="1.0" encoding="utf-8"?>
<ReportState xmlns="sas.reportstate">
  <data type="reportstate">UkNfU1RBUlRbVgVnZ1VjAgAAAFNnYwIAAABjAAAAAGRVBgAAAHZlMzU0MGRVAAAAAGMAAAAAZ5lmVQEAAABTVgFnmGRVBgAAAGJpODUyNWRVEgAAAFJlZmluYW5jaW5nIE1hcmtlcmFWAWdjAWRVAgAAADcxYxj8//9iAAAAAAAA+H9kVQIAAAA3MWMBAAAAVGMIAAAAYWMAZ2MCAAAAYwAAAABkVQUAAAB2ZTcyM2RVAAAAAGMAAAAAZ5lmVQEAAABTVgFnmGRVBgAAAGJpMjUxOWRVDAAAAEN1dCBPZmYgRGF0ZWFWAWdjAGFjGPz//2IAAAAAwKXWQGRVCgAAADMwLzA2LzIwMjNjAQAAAFRjCAAAAGFjAFRWAWZVAwAAAFNkVQYAAABiaTI1MjJkVQYAAABiaTI1MTlkVQYAAABiaTI1MThUVgFhVgFnZFUGAAAAZGQyNTI2VgFmVQsAAABTZFUOAAAAMTk2MjkxMTMxODk3NDFkVQ4AAAAxOTY2MDAxMTgwNTg0MGRVDgAAADE5NjYwMDE1NjYyMDQwZFUOAAAAMTk2NjAwMTU2NjQ0NDVkVQ4AAAAxOTY2NTAxMDI0MzcyMmRVDgAAADE5NjY1MDEwMzA1NTEyZFUOAAAAMTk2NjUwMTAzMjAwNzdkVQ4AAAAxOTg4NDE1Njk3NzMwM2RVDgAAADE5ODg0MTg2NTc0MjAyZFUOAAAAMTk4ODQ1NTI1MzU1MDFkVQoAAABDb21tZXJjaWFsVFYBZmdVBQAAAFNWAWfAYwAAAABkVQYAAABiaTI1MTl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+9+wGuuZCEIydy2h3guRQcP1KOT07KhB2Q1rstY9kkEBAAAg7GuOQQAAAABkNpBBAAAAAHawkEEAAAAAo+GRQdejcHsnj4RBKVyPLBmoi0FxPQo7AKmFQd4AdrXGJQdCVFYBYWMCAAAAYgwAAABiAAAAAAAA+H9iAAAAAAAA+H9iAAAAAAAA+H9iAAAAAAAA+H9iAAAAAAAA+H9hYwBjAGMAYwFWAWfAYwAAAABkVQYAAABiaTI1MjFkVRIAAAAlIG9mIFRPVEFMIEJhbGFuY2VkVQsAAABQRVJDRU5UMTIuMmMYAAAAVgFmY1UMAAAAUwAAAAAAAPA/HGqZm0osdj/4HwSBATaQP1xBO6BHunc/bWfbLQ/Jcz+L26PzmxZ1P8QloU1ktXU/Ul+aLllCdz/UHKCLCL5qPxziJo+1/HE/bSvQCKUsbD8PApLl7xv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Ni8yMDIzVgFnYwBhYxj8//9iAAAAAMCl1kBkVQoAAAAzMC8wNi8yMDIzVgFmZ1UBAAAAU2dkVQoAAABDb21tZXJjaWFsVgFnYwFkVQoAAABDb21tZXJjaWFsYwoAAABiAAAAAAAA+H9kVQoAAABDb21tZXJjaWFsVgFhYwMAAABjAVYBZmNVAQAAAFMAAAAAVFYBYVYBZmdVAgAAAFNWAWdjAGFjGPz//2L737Aa65kIQmRVFAAAADEzwqAyMDfCoDY5MsKgMTE4LDExVgFnYwBhYxj8//9iAAAAAAAA8D9kVQgAAAAxMDAsMDAgJVRWAWFUYwIAAABjAVYBYVYBYVYBYVYBYVRjAQAAAGMBVgFhVgFhVgFhVgFhZ2RVDgAAADE5NjI5MTEzMTg5NzQxVgFnYwFkVQ4AAAAxOTYyOTExMzE4OTc0MWMAAAAAYgAAAAAAAPh/ZFUOAAAAMTk2MjkxMTMxODk3NDFWAWZnVQEAAABTZ2RVCgAAADMwLzA2LzIwMjNWAWdjAGFjGPz//2IAAAAAwKXWQGRVCgAAADMwLzA2LzIwMjNWAWZnVQEAAABTZ2RVCgAAAENvbW1lcmNpYWxWAWdjAWRVCgAAAENvbW1lcmNpYWxjCgAAAGIAAAAAAAD4f2RVCgAAAENvbW1lcmNpYWxWAWFjAwAAAGMBVgFmY1UBAAAAUwEAAABUVgFhVgFmZ1UCAAAAU1YBZ2MAYWMY/P//YjJ3LaHeC5FBZFUPAAAANzHCoDQ5N8KgNjQwLDI5VgFnYwBhYxj8//9iHGqZm0osdj9kVQYAAAAwLDU0ICVUVgFhVGMCAAAAYwFWAWFWAWFWAWFWAWFUYwEAAABjAVYBYVYBYVYBYVYBYWdkVQ4AAAAxOTY2MDAxMTgwNTg0MFYBZ2MBZFUOAAAAMTk2NjAwMTE4MDU4NDBjAQAAAGIAAAAAAAD4f2RVDgAAADE5NjYwMDExODA1ODQwVgFmZ1UBAAAAU2dkVQoAAAAzMC8wNi8yMDIzVgFnYwBhYxj8//9iAAAAAMCl1kBkVQoAAAAzMC8wNi8yMDIzVgFmZ1UBAAAAU2dkVQoAAABDb21tZXJjaWFsVgFnYwFkVQoAAABDb21tZXJjaWFsYwoAAABiAAAAAAAA+H9kVQoAAABDb21tZXJjaWFsVgFhYwMAAABjAVYBZmNVAQAAAFMCAAAAVFYBYVYBZmdVAgAAAFNWAWdjAGFjGPz//2LD9Sjk9OyoQWRVEAAAADIwOcKgMDkxwqAxODYsMDhWAWdjAGFjGPz//2L4HwSBATaQP2RVBgAAADEsNTggJVRWAWFUYwIAAABjAVYBYVYBYVYBYVYBYVRjAQAAAGMBVgFhVgFhVgFhVgFhZ2RVDgAAADE5NjYwMDE1NjYyMDQwVgFnYwFkVQ4AAAAxOTY2MDAxNTY2MjA0MGMCAAAAYgAAAAAAAPh/ZFUOAAAAMTk2NjAwMTU2NjIwNDBWAWZnVQEAAABTZ2RVCgAAADMwLzA2LzIwMjNWAWdjAGFjGPz//2IAAAAAwKXWQGRVCgAAADMwLzA2LzIwMjNWAWZnVQEAAABTZ2RVCgAAAENvbW1lcmNpYWxWAWdjAWRVCgAAAENvbW1lcmNpYWxjCgAAAGIAAAAAAAD4f2RVCgAAAENvbW1lcmNpYWxWAWFjAwAAAGMBVgFmY1UBAAAAUwMAAABUVgFhVgFmZ1UCAAAAU1YBZ2MAYWMY/P//YtkNa7LWPZJBZFUPAAAANzbCoDUxMMKgNjM2LDYwVgFnYwBhYxj8//9iXEE7oEe6dz9kVQYAAAAwLDU4ICVUVgFhVGMCAAAAYwFWAWFWAWFWAWFWAWFUYwEAAABjAVYBYVYBYVYBYVYBYWdkVQ4AAAAxOTY2MDAxNTY2NDQ0NVYBZ2MBZFUOAAAAMTk2NjAwMTU2NjQ0NDVjAwAAAGIAAAAAAAD4f2RVDgAAADE5NjYwMDE1NjY0NDQ1VgFmZ1UBAAAAU2dkVQoAAAAzMC8wNi8yMDIzVgFnYwBhYxj8//9iAAAAAMCl1kBkVQoAAAAzMC8wNi8yMDIzVgFmZ1UBAAAAU2dkVQoAAABDb21tZXJjaWFsVgFnYwFkVQoAAABDb21tZXJjaWFsYwoAAABiAAAAAAAA+H9kVQoAAABDb21tZXJjaWFsVgFhYwMAAABjAVYBZmNVAQAAAFMEAAAAVFYBYVYBZmdVAgAAAFNWAWdjAGFjGPz//2IBAAAg7GuOQWRVDwAAADYzwqA3OTjCoDY2MCwwMFYBZ2MAYWMY/P//Ym1n2y0PyXM/ZFUGAAAAMCw0OCAlVFYBYVRjAgAAAGMBVgFhVgFhVgFhVgFhVGMBAAAAYwFWAWFWAWFWAWFWAWFnZFUOAAAAMTk2NjUwMTAyNDM3MjJWAWdjAWRVDgAAADE5NjY1MDEwMjQzNzIyYwQAAABiAAAAAAAA+H9kVQ4AAAAxOTY2NTAxMDI0MzcyMlYBZmdVAQAAAFNnZFUKAAAAMzAvMDYvMjAyM1YBZ2MAYWMY/P//YgAAAADApdZAZFUKAAAAMzAvMDYvMjAyM1YBZmdVAQAAAFNnZFUKAAAAQ29tbWVyY2lhbFYBZ2MBZFUKAAAAQ29tbWVyY2lhbGMKAAAAYgAAAAAAAPh/ZFUKAAAAQ29tbWVyY2lhbFYBYWMDAAAAYwFWAWZjVQEAAABTBQAAAFRWAWFWAWZnVQIAAABTVgFnYwBhYxj8//9iAAAAAGQ2kEFkVQ8AAAA2OMKgMDAwwqAwMDAsMDBWAWdjAGFjGPz//2KL26PzmxZ1P2RVBgAAADAsNTEgJVRWAWFUYwIAAABjAVYBYVYBYVYBYVYBYVRjAQAAAGMBVgFhVgFhVgFhVgFhZ2RVDgAAADE5NjY1MDEwMzA1NTEyVgFnYwFkVQ4AAAAxOTY2NTAxMDMwNTUxMmMFAAAAYgAAAAAAAPh/ZFUOAAAAMTk2NjUwMTAzMDU1MTJWAWZnVQEAAABTZ2RVCgAAADMwLzA2LzIwMjNWAWdjAGFjGPz//2IAAAAAwKXWQGRVCgAAADMwLzA2LzIwMjNWAWZnVQEAAABTZ2RVCgAAAENvbW1lcmNpYWxWAWdjAWRVCgAAAENvbW1lcmNpYWxjCgAAAGIAAAAAAAD4f2RVCgAAAENvbW1lcmNpYWxWAWFjAwAAAGMBVgFmY1UBAAAAUwYAAABUVgFhVgFmZ1UCAAAAU1YBZ2MAYWMY/P//YgAAAAB2sJBBZFUPAAAANzDCoDAwMMKgMDAwLDAwVgFnYwBhYxj8//9ixCWhTWS1dT9kVQYAAAAwLDUzICVUVgFhVGMCAAAAYwFWAWFWAWFWAWFWAWFUYwEAAABjAVYBYVYBYVYBYVYBYWdkVQ4AAAAxOTY2NTAxMDMyMDA3N1YBZ2MBZFUOAAAAMTk2NjUwMTAzMjAwNzdjBgAAAGIAAAAAAAD4f2RVDgAAADE5NjY1MDEwMzIwMDc3VgFmZ1UBAAAAU2dkVQoAAAAzMC8wNi8yMDIzVgFnYwBhYxj8//9iAAAAAMCl1kBkVQoAAAAzMC8wNi8yMDIzVgFmZ1UBAAAAU2dkVQoAAABDb21tZXJjaWFsVgFnYwFkVQoAAABDb21tZXJjaWFsYwoAAABiAAAAAAAA+H9kVQoAAABDb21tZXJjaWFsVgFhYwMAAABjAVYBZmNVAQAAAFMHAAAAVFYBYVYBZmdVAgAAAFNWAWdjAGFjGPz//2IAAAAAo+GRQWRVDwAAADc1wqAwMDDCoDAwMCwwMFYBZ2MAYWMY/P//YlJfmi5ZQnc/ZFUGAAAAMCw1NyAlVFYBYVRjAgAAAGMBVgFhVgFhVgFhVgFhVGMBAAAAYwFWAWFWAWFWAWFWAWFnZFUOAAAAMTk4ODQxNTY5NzczMDNWAWdjAWRVDgAAADE5ODg0MTU2OTc3MzAzYwcAAABiAAAAAAAA+H9kVQ4AAAAxOTg4NDE1Njk3NzMwM1YBZmdVAQAAAFNnZFUKAAAAMzAvMDYvMjAyM1YBZ2MAYWMY/P//YgAAAADApdZAZFUKAAAAMzAvMDYvMjAyM1YBZmdVAQAAAFNnZFUKAAAAQ29tbWVyY2lhbFYBZ2MBZFUKAAAAQ29tbWVyY2lhbGMKAAAAYgAAAAAAAPh/ZFUKAAAAQ29tbWVyY2lhbFYBYWMDAAAAYwFWAWZjVQEAAABTCAAAAFRWAWFWAWZnVQIAAABTVgFnYwBhYxj8//9i16NweyePhEFkVQ8AAAA0M8KgMTE1wqA3NTksNDNWAWdjAGFjGPz//2LUHKCLCL5qP2RVBgAAADAsMzMgJVRWAWFUYwIAAABjAVYBYVYBYVYBYVYBYVRjAQAAAGMBVgFhVgFhVgFhVgFhZ2RVDgAAADE5ODg0MTg2NTc0MjAyVgFnYwFkVQ4AAAAxOTg4NDE4NjU3NDIwMmMIAAAAYgAAAAAAAPh/ZFUOAAAAMTk4ODQxODY1NzQyMDJWAWZnVQEAAABTZ2RVCgAAADMwLzA2LzIwMjNWAWdjAGFjGPz//2IAAAAAwKXWQGRVCgAAADMwLzA2LzIwMjNWAWZnVQEAAABTZ2RVCgAAAENvbW1lcmNpYWxWAWdjAWRVCgAAAENvbW1lcmNpYWxjCgAAAGIAAAAAAAD4f2RVCgAAAENvbW1lcmNpYWxWAWFjAwAAAGMBVgFmY1UBAAAAUwkAAABUVgFhVgFmZ1UCAAAAU1YBZ2MAYWMY/P//YilcjywZqItBZFUPAAAANTjCoDAwMMKgMTY1LDU3VgFnYwBhYxj8//9iHOImj7X8cT9kVQYAAAAwLDQ0ICVUVgFhVGMCAAAAYwFWAWFWAWFWAWFWAWFUYwEAAABjAVYBYVYBYVYBYVYBYWdkVQ4AAAAxOTg4NDU1MjUzNTUwMVYBZ2MBZFUOAAAAMTk4ODQ1NTI1MzU1MDFjCQAAAGIAAAAAAAD4f2RVDgAAADE5ODg0NTUyNTM1NTAxVgFmZ1UBAAAAU2dkVQoAAAAzMC8wNi8yMDIzVgFnYwBhYxj8//9iAAAAAMCl1kBkVQoAAAAzMC8wNi8yMDIzVgFmZ1UBAAAAU2dkVQoAAABDb21tZXJjaWFsVgFnYwFkVQoAAABDb21tZXJjaWFsYwoAAABiAAAAAAAA+H9kVQoAAABDb21tZXJjaWFsVgFhYwMAAABjAVYBZmNVAQAAAFMKAAAAVFYBYVYBZmdVAgAAAFNWAWdjAGFjGPz//2JxPQo7AKmFQWRVDwAAADQ1wqA0MjTCoDY0NywzOFYBZ2MAYWMY/P//Ym0r0AilLGw/ZFUGAAAAMCwzNCAlVFYBYVRjAgAAAGMBVgFhVgFhVgFhVgFhVGMBAAAAYwFWAWFWAWFWAWFWAWFnZFUOAAAAQWxsZSBTb25zdGlnZW5WAWdjAWRVAgAAAH5PY53///9iAAAAAAAA+H9kVQ4AAABBbGxlIFNvbnN0aWdlblYBZmdVAQAAAFNnZFUKAAAAMzAvMDYvMjAyM1YBZ2MAYWMY/P//YgAAAADApdZAZFUKAAAAMzAvMDYvMjAyM1YBZmdVAQAAAFNnZFUKAAAAQ29tbWVyY2lhbFYBZ2MBZFUKAAAAQ29tbWVyY2lhbGMKAAAAYgAAAAAAAPh/ZFUKAAAAQ29tbWVyY2lhbFYBYWMDAAAAYwFWAWZjVQEAAABTCwAAAFRWAWFWAWZnVQIAAABTVgFnYwBhYxj8//9i3gB2tcYlB0JkVRQAAAAxMsKgNDI3wqAyNTPCoDQyMiw3NVYBZ2MAYWMY/P//Yg8CkuXvG+4/ZFUHAAAAOTQsMDkgJVRWAWFUYwIAAABjAVYBYVYBYVYBYVYBYVRjAQAAAGMBVgFhVgFhVgFhVgFhVGMAAAAAYwFWAWFWAWFWAWFWAWFWAWZnVQIAAABTZ2RVFwAAAGRlZmF1bHRSb3dBeGlzSGllcmFyY2h5ZFUQAAAAWmVpbGVuaGllcmFyY2hpZVYBZmdVAQAAAFNnZFUGAAAAYmkyNTIyZFURAAAAUmVwb3J0aW5nIExvYW4gSURhYwEAAABjAVYBYVYBYVRjAAAAAGdkVQQAAAByb290VgFhVgFmZ1ULAAAAU2dkVQ4AAAAxOTYyOTExMzE4OTc0MVYBZ2MBZFUOAAAAMTk2MjkxMTMxODk3NDFjAAAAAGIAAAAAAAD4f2RVDgAAADE5NjI5MTEzMTg5NzQxVgFhYwEAAABjAVYBYVYBYVYBYVYBYWdkVQ4AAAAxOTY2MDAxMTgwNTg0MFYBZ2MBZFUOAAAAMTk2NjAwMTE4MDU4NDBjAQAAAGIAAAAAAAD4f2RVDgAAADE5NjYwMDExODA1ODQwVgFhYwEAAABjAVYBYVYBYVYBYVYBYWdkVQ4AAAAxOTY2MDAxNTY2MjA0MFYBZ2MBZFUOAAAAMTk2NjAwMTU2NjIwNDBjAgAAAGIAAAAAAAD4f2RVDgAAADE5NjYwMDE1NjYyMDQwVgFhYwEAAABjAVYBYVYBYVYBYVYBYWdkVQ4AAAAxOTY2MDAxNTY2NDQ0NVYBZ2MBZFUOAAAAMTk2NjAwMTU2NjQ0NDVjAwAAAGIAAAAAAAD4f2RVDgAAADE5NjYwMDE1NjY0NDQ1VgFhYwEAAABjAVYBYVYBYVYBYVYBYWdkVQ4AAAAxOTY2NTAxMDI0MzcyMlYBZ2MBZFUOAAAAMTk2NjUwMTAyNDM3MjJjBAAAAGIAAAAAAAD4f2RVDgAAADE5NjY1MDEwMjQzNzIyVgFhYwEAAABjAVYBYVYBYVYBYVYBYWdkVQ4AAAAxOTY2NTAxMDMwNTUxMlYBZ2MBZFUOAAAAMTk2NjUwMTAzMDU1MTJjBQAAAGIAAAAAAAD4f2RVDgAAADE5NjY1MDEwMzA1NTEyVgFhYwEAAABjAVYBYVYBYVYBYVYBYWdkVQ4AAAAxOTY2NTAxMDMyMDA3N1YBZ2MBZFUOAAAAMTk2NjUwMTAzMjAwNzdjBgAAAGIAAAAAAAD4f2RVDgAAADE5NjY1MDEwMzIwMDc3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I5MTEzMTg5NzQxVgFnYwFkVQ4AAAAxOTYyOTExMzE4OTc0MWMAAAAAYgAAAAAAAPh/ZFUOAAAAMTk2MjkxMTMxODk3NDFWAWFjAQAAAGMBVgFhVgFhVgFhVgFhZ2RVDgAAADE5NjYwMDExODA1ODQwVgFnYwFkVQ4AAAAxOTY2MDAxMTgwNTg0MGMBAAAAYgAAAAAAAPh/ZFUOAAAAMTk2NjAwMTE4MDU4NDBWAWFjAQAAAGMBVgFhVgFhVgFhVgFhZ2RVDgAAADE5NjYwMDE1NjYyMDQwVgFnYwFkVQ4AAAAxOTY2MDAxNTY2MjA0MGMCAAAAYgAAAAAAAPh/ZFUOAAAAMTk2NjAwMTU2NjIwNDBWAWFjAQAAAGMBVgFhVgFhVgFhVgFhZ2RVDgAAADE5NjYwMDE1NjY0NDQ1VgFnYwFkVQ4AAAAxOTY2MDAxNTY2NDQ0NWMDAAAAYgAAAAAAAPh/ZFUOAAAAMTk2NjAwMTU2NjQ0NDVWAWFjAQAAAGMBVgFhVgFhVgFhVgFhZ2RVDgAAADE5NjY1MDEwMjQzNzIyVgFnYwFkVQ4AAAAxOTY2NTAxMDI0MzcyMmMEAAAAYgAAAAAAAPh/ZFUOAAAAMTk2NjUwMTAyNDM3MjJWAWFjAQAAAGMBVgFhVgFhVgFhVgFhZ2RVDgAAADE5NjY1MDEwMzA1NTEyVgFnYwFkVQ4AAAAxOTY2NTAxMDMwNTUxMmMFAAAAYgAAAAAAAPh/ZFUOAAAAMTk2NjUwMTAzMDU1MTJWAWFjAQAAAGMBVgFhVgFhVgFhVgFhZ2RVDgAAADE5NjY1MDEwMzIwMDc3VgFnYwFkVQ4AAAAxOTY2NTAxMDMyMDA3N2MGAAAAYgAAAAAAAPh/ZFUOAAAAMTk2NjUwMTAzMjAwNzd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CAAAAU2dkVQYAAABiaTI1MTlkVQwAAABDdXQgT2ZmIERhdGVkVQcAAABERE1NWVk4YwAAAABjAVYBYVYBYWdkVQYAAABiaTI1MThkVQ4AAABBVFQgQXNzZXQgVHlwZWFjAQAAAGMBVgFhVgFhVGMAAAAAZ2RVBAAAAHJvb3RWAWFWAWZnVQEAAABTZ2RVCgAAADMwLzA2LzIwMjNWAWdjAGFjGPz//2IAAAAAwKXWQGRVCgAAADMwLzA2LzIwMjNWAWZnVQEAAABTZ2RVCgAAAENvbW1lcmNpYWxWAWdjAWRVCgAAAENvbW1lcmNpYWxjCgAAAGIAAAAAAAD4f2RVCgAAAENvbW1lcmNpYWxWAWFjAgAAAGMBVgFhVgFhVgFhVgFhVGMBAAAAYwBWAWFWAWFWAWFWAWFUYwAAAABjAFYBYVYBYVYBYVYBYWdkVQQAAAByb290VgFhVgFmZ1UBAAAAU2dkVQoAAAAzMC8wNi8yMDIzVgFnYwBhYxj8//9iAAAAAMCl1kBkVQoAAAAzMC8wNi8yMDIzVgFmZ1UBAAAAU2dkVQoAAABDb21tZXJjaWFsVgFnYwFkVQoAAABDb21tZXJjaWFsYwoAAABiAAAAAAAA+H9kVQoAAABDb21tZXJjaWFsVgFhYwIAAABjAVYBYVYBYVYBYVYBYVRjAQAAAGMAVgFhVgFhVgFhVgFhVGMAAAAAYwBWAWFWAWFWAWFWAWFjAVRjAWMAYwBiAAAAAAAAAABWAWZVAgAAAFNkVQYAAABiaTI1MjBkVQYAAABiaTI1MjFUYwBjAGMAYWNiBQIAVgFhZFXSCAAAPFJlc3VsdCByZWY9ImRkMjUy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MtMDctMTJUMTA6MTQ6MTcuMzQyWiI+PFZhcmlhYmxlcz48TnVtZXJpY1ZhcmlhYmxlIHZhcm5hbWU9ImJpMjUxOSIgbGFiZWw9IkN1dCBPZmYgRGF0ZSIgcmVmPSJiaTI1MTkiIGNvbHVtbj0iYzAiIGZvcm1hdD0iRERNTVlZOCIgdXNhZ2U9ImNhdGVnb3JpY2FsIi8+PFN0cmluZ1ZhcmlhYmxlIHZhcm5hbWU9ImJpMjUxOCIgbGFiZWw9IkFUVCBBc3NldCBUeXBlIiByZWY9ImJpMjUxOCIgY29sdW1uPSJjMSIgc29ydE9uPSJjdXN0b20iIGN1c3RvbVNvcnQ9ImNzNjEyMCIvPjxTdHJpbmdWYXJpYWJsZSB2YXJuYW1lPSJiaTI1MjIiIGxhYmVsPSJSZXBvcnRpbmcgTG9hbiBJRCIgcmVmPSJiaTI1MjIiIGNvbHVtbj0iYzIiLz48TnVtZXJpY1ZhcmlhYmxlIHZhcm5hbWU9ImJpMjUyMCIgbGFiZWw9IlRPVEFMIExvYW4gQmFsYW5jZSIgcmVmPSJiaTI1MjAiIGNvbHVtbj0iYzMiIGZvcm1hdD0iQ09NTUExMi4yIiB1c2FnZT0icXVhbnRpdGF0aXZlIi8+PE51bWVyaWNWYXJpYWJsZSB2YXJuYW1lPSJiaTI1MjEiIGxhYmVsPSIlIG9mIFRPVEFMIEJhbGFuY2UiIHJlZj0iYmkyNTIx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Y4IiBkYXRhTGF5b3V0PSJtaW5pbWFsIiBncmFuZFRvdGFsPSJmYWxzZSIgaXNJbmRleGVkPSJ0cnVlIiBjb250ZW50S2V5PSJCWE5TS1VYWEJNVjJOM1JOQUNHSkZZTUpTTVQ1QzQ2WiI+PCFbQ0RBVEFbMjMxOTEuMCwxMCwtMTAwLDEuMzIwNzY5MjExODEwOTM2NUUxMCwxLjAKMjMxOTEuMCwxMCwwLDcuMTQ5NzY0MDI5NDRFNywwLjAwNTQxMzMzMzM1NTY3MTQyNgoyMzE5MS4wLDEwLDEsMi4wOTA5MTE4NjA4RTgsMC4wMTU4MzEwMTYwNjMyMzEwOQoyMzE5MS4wLDEwLDIsNy42NTEwNjM2NjA0NTQ1MDFFNywwLjAwNTc5Mjg4NDYyNTEzNzQ2NAoyMzE5MS4wLDEwLDMsNi4zNzk4NjYwMDAwMDAwMDFFNywwLjAwNDgzMDQxNjk1OTI1OTk5MgoyMzE5MS4wLDEwLDQsNi44RTcsMC4wMDUxNDg1MTQ5MjUzODY4MjUKMjMxOTEuMCwxMCw1LDcuMEU3LDAuMDA1Mjk5OTQxODM0OTU3MDI2CjIzMTkxLjAsMTAsNiw3LjVFNywwLjAwNTY3ODUwOTEwODg4MjUyOAoyMzE5MS4wLDEwLDcsNC4zMTE1NzU5NDNFNywwLjAwMzI2NDQ0MzEwMjEyODU3CjIzMTkxLjAsMTAsOCw1LjgwMDAxNjU1N0U3LDAuMDA0MzkxMzkyOTEzNDEyNTMwNQoyMzE5MS4wLDEwLDksNC41NDI0NjQ3MzhFNywwLjAwMzQzOTI1Njk4NTUzNDc1ODMKMjMxOTEuMCwxMCwtOTksMS4yNDI3MjUzNDIyNzUwNDIzRTEwLDAuOTQwOTEwMjkwMTI2Mzk4Cl1dPjwvRGF0YT48U3RyaW5nVGFibGUgZm9ybWF0PSJDU1YiIHJvd0NvdW50PSIxMSIgc2l6ZT0iMTgzIiBjb250ZW50S2V5PSJURU9FUkZBVlUzQktTUU5UQkRLNU1MR1RYSkpUSEI2VCI+PCFbQ0RBVEFbIjE5NjI5MTEzMTg5NzQxIgoiMTk2NjAwMTE4MDU4NDAiCiIxOTY2MDAxNTY2MjA0MCIKIjE5NjYwMDE1NjY0NDQ1IgoiMTk2NjUwMTAyNDM3MjIiCiIxOTY2NTAxMDMwNTUxMiIKIjE5NjY1MDEwMzIwMDc3IgoiMTk4ODQxNTY5NzczMDMiCiIxOTg4NDE4NjU3NDIwMiIKIjE5ODg0NTUyNTM1NTAxIgoiQ29tbWVyY2lhbCIKXV0+PC9TdHJpbmdUYWJsZT48L1Jlc3VsdD5WAWFjAGMAYwBjAWMAYwBjAFYBYWMBAAAAYwBjAF1FTkRfUkMr</data>
</ReportState>
</file>

<file path=customXml/item160.xml><?xml version="1.0" encoding="utf-8"?>
<ReportState xmlns="sas.reportstate">
  <data type="reportstate">UEVDU19TVEFSVFtWAWdWAWZnVQEAAABTVgFnYwFkVQIAAAA3MWMY/P//YgAAAAAAAPh/ZFUCAAAANzFUY1UCAAAAUwAAVF1FTkRfUEVDUysr</data>
</ReportState>
</file>

<file path=customXml/item161.xml><?xml version="1.0" encoding="utf-8"?>
<ReportState xmlns="sas.reportstate">
  <data type="reportstate">U0NTX1NUQVJUW1YBZ1YBYV1FTkRfU0NTKys=</data>
</ReportState>
</file>

<file path=customXml/item162.xml><?xml version="1.0" encoding="utf-8"?>
<ReportState xmlns="sas.reportstate">
  <data type="reportstate">UkNfU1RBUlRbVgVnZ1VjAgAAAFNnYwIAAABjAAAAAGRVBQAAAHZlNzIzZFUAAAAAYwAAAABnmWZVAQAAAFNWAWeYZFUGAAAAYmk4NTcwZFUMAAAAQ3V0IE9mZiBEYXRlYVYBZ2MAYWMY/P//YgAAAADApdZAZFUKAAAAMzAvMDYvMjAyM2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mY1UBAAAAUwBUVgFlY1UAAAAAU1RhVgFhYwEAAABiAQAAAGMBYwBiAAAAAAAAAABWAWFWAWFWA2FhY0IEAgBWAWFkVYkCAAA8UmVzdWx0IHJlZj0iZGQ3MDY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zA3MCIgbGFiZWw9IlJlZmluYW5jaW5nIE1hcmtlciIgcmVmPSJiaTcwNz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63.xml><?xml version="1.0" encoding="utf-8"?>
<ReportState xmlns="sas.reportstate">
  <data type="reportstate">Q0VDU19TVEFSVFtWAWdVAAAAAFNUXUVORF9DRUNTKys=</data>
</ReportState>
</file>

<file path=customXml/item164.xml><?xml version="1.0" encoding="utf-8"?>
<ReportState xmlns="sas.reportstate">
  <data type="reportstate">Q0VDU19TVEFSVFtWAWdVAAAAAFNUXUVORF9DRUNTKys=</data>
</ReportState>
</file>

<file path=customXml/item16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3LTEyVDEwOjE0OjE5Ljg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zIiBhdmFpbGFibGVSb3dDb3VudD0iMjMiIHNpemU9IjE4NCIgZGF0YUxheW91dD0ibWluaW1hbCIgZ3JhbmRUb3RhbD0iZmFsc2UiIGlzSW5kZXhlZD0iZmFsc2UiIGNvbnRlbnRLZXk9Ilo1MjNXTEVPSE01TTVVMkxMRllTV1ZHS1ZYWjJUM1NXIj4KICAgICAgICAgICAgICAgIDwhW0NEQVRBWzIzMjAyLjAKMjMyMDEuMAoyMzE5OC4wCjIzMTk3LjAKMjMxOTYuMAoyMzE5NS4wCjIzMTk0LjAKMjMxOTEuMAoyMzE2MS4wCjIzMTI4LjAKMjMxMDAuMAoyMzA2OS4wCjIzMDQxLjAKMjMwMDkuMAoyMjk3OS4wCjIyOTQ5LjAKMjI5MTguMAoyMjg4OC4wCjIyODU1LjAKMjI4MjYuMAoyMjczNS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g1MDMiIGJhc2U9ImJpMjkiLz4KICAgICAgICAgICAgICAgIDxSZWxhdGlvbmFsRGF0YUl0ZW0gbmFtZT0iYmk4NTA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g1MDUiIGJhc2U9ImJpODczIi8+CiAgICAgICAgICAgICAgICA8UmVsYXRpb25hbERhdGFJdGVtIG5hbWU9ImJpODUw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g1MD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4NTA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g1MDkiIGJhc2U9ImJpMjkiLz4KICAgICAgICAgICAgICAgIDxSZWxhdGlvbmFsRGF0YUl0ZW0gbmFtZT0iYmk4NTE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ODUx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g1MT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g1MT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4NTE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ODUx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4NTE2IiBiYXNlPSJiaTEwNTkiLz4KICAgICAgICAgICAgICAgIDxSZWxhdGlvbmFsRGF0YUl0ZW0gbmFtZT0iYmk4NTE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4NTE4IiBiYXNlPSJiaTEwNTkiLz4KICAgICAgICAgICAgICAgIDxSZWxhdGlvbmFsRGF0YUl0ZW0gbmFtZT0iYmk4NTE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ODUyMCIgYmFzZT0iYmkxMDU5Ii8+CiAgICAgICAgICAgICAgICA8UmVsYXRpb25hbERhdGFJdGVtIG5hbWU9ImJpODUy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g1Mj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4NTI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ODUy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g1Mj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g1Mj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NDAxMiIgYmFzZT0iYmk0MDAzIi8+CiAgICAgICAgICAgICAgICA8UmVsYXRpb25hbERhdGFJdGVtIG5hbWU9ImJpODI0NCIgYmFzZT0iYmkxNjU1Ii8+CiAgICAgICAgICAgICAgICA8UmVsYXRpb25hbERhdGFJdGVtIG5hbWU9ImJpODUy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ODI0NC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g1MjgiIGJhc2U9ImJpMTA1OSIvPgogICAgICAgICAgICAgICAgPFJlbGF0aW9uYWxEYXRhSXRlbSBuYW1lPSJiaTg1Mj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ODUz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ODUz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4NTM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ODUz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ODUz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g1Mz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4NTM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ODUz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ODUz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g1Mz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ODU0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ODU0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ODU0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4NTQ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g1ND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g1ND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ODU0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4NTQ3IiBiYXNlPSJiaTkyNCIvPgogICAgICAgICAgICAgICAgPFJlbGF0aW9uYWxEYXRhSXRlbSBuYW1lPSJiaTg1ND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ODU0OSIgYmFzZT0iYmk5MjQiLz4KICAgICAgICAgICAgICAgIDxSZWxhdGlvbmFsRGF0YUl0ZW0gbmFtZT0iYmk4NTU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g1NTEiIGJhc2U9ImJpOTI0Ii8+CiAgICAgICAgICAgICAgICA8UmVsYXRpb25hbERhdGFJdGVtIG5hbWU9ImJpODU1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4NTU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ODU1NCIgYmFzZT0iYmk5MjQiLz4KICAgICAgICAgICAgICAgIDxSZWxhdGlvbmFsRGF0YUl0ZW0gbmFtZT0iYmk4NTU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ODU1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g1NT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ODU1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4NTU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g1NjAiIGJhc2U9ImJpMzEiLz4KICAgICAgICAgICAgICAgIDxSZWxhdGlvbmFsRGF0YUl0ZW0gbmFtZT0iYmk4NTY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g1NjIiIGJhc2U9ImJpMzEiLz4KICAgICAgICAgICAgICAgIDxSZWxhdGlvbmFsRGF0YUl0ZW0gbmFtZT0iYmk4NTY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ODU2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g1NjUiIGJhc2U9ImJpOTI0Ii8+CiAgICAgICAgICAgICAgICA8UmVsYXRpb25hbERhdGFJdGVtIG5hbWU9ImJpODU2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4NTY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4NTY4IiBiYXNlPSJiaTQzIi8+CiAgICAgICAgICAgICAgICA8UmVsYXRpb25hbERhdGFJdGVtIG5hbWU9ImJpODU2OS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1NzA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g0OTYiIGJhc2U9ImJpODQxMyIvPgogICAgICAgICAgICAgICAgPFJlbGF0aW9uYWxEYXRhSXRlbSBuYW1lPSJiaTg1NzEiIGJhc2U9ImJpNDMiLz4KICAgICAgICAgICAgICAgIDxSZWxhdGlvbmFsRGF0YUl0ZW0gbmFtZT0iYmk4NTcy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ODQ5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g1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MyxiaTg1M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NSxiaTg1MD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SxiaTg1MT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2LGJpODU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4LGJpODUx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AsYmk4NTI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gsYmk4NTI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j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M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z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k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A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T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y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z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N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T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3LGJpODU0O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5LGJpODU1M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SxiaTg1NTI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z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0LGJpODU1N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TY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Tc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k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AsYmk4NTYx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IsYmk4NTY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Q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UsYmk4NTY2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2N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Y4LGJpODU2O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c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xLGJpODU3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Tkx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E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y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1Mj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E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1Mz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w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A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MT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w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TM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MD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TM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I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I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I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I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TI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TM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E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E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E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Uz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x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x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y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y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Uy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1Mz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1Mz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TM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Uz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1Mz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TQ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U0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1ND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TQ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U0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U0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U0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U1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U1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U1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U0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U1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U1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U1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1ND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1ND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1NT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1NT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1NT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1Nj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1Nj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1Nj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1Nj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TU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U2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1Nj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U2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1Nj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TY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TY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U3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1Nz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1Nz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T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zN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ctMTN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MtMTVUMTY6MjI6NTguOTE2WiIvPgogICAgICAgICAgICA8L0VkaXRvcj4KICAgICAgICA8L0VkaXRvcnM+CiAgICA8L0hpc3Rvcnk+CiAgICA8U0FTUmVwb3J0U3RhdGUgZGF0ZT0iMjAyMi0xMi0xNVQxMzoyODoxNFoi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zE5MS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UHJvbXB0U3RhdGUgZWxlbWVudD0idmU2OTQwIj4KICAgICAgICAgICAgICAgIDxTZWxlY3Rpb25zPgogICAgICAgICAgICAgICAgICAgIDxTZWxlY3Rpb24+ZXEoJHtiaTY5MzR9LCc3MScpPC9TZWxlY3Rpb24+CiAgICAgICAgICAgICAgICA8L1NlbGVjdGlvbnM+CiAgICAgICAgICAgIDwvUHJvbXB0U3RhdGU+CiAgICAgICAgICAgIDxQcm9tcHRTdGF0ZSBlbGVtZW50PSJ2ZTcwNzUiPgogICAgICAgICAgICAgICAgPFNlbGVjdGlvbnM+CiAgICAgICAgICAgICAgICAgICAgPFNlbGVjdGlvbj5lcSgke2JpNzA3MH0sJzc0Jyk8L1NlbGVjdGlvbj4KICAgICAgICAgICAgICAgIDwvU2VsZWN0aW9ucz4KICAgICAgICAgICAgPC9Qcm9tcHRTdGF0ZT4KICAgICAgICA8L1Zpc3VhbEVsZW1lbnRzPgogICAgPC9TQVNSZXBvcnRTdGF0ZT4KPC9TQVNSZXBvcnQ+Cg==</data>
</ReportState>
</file>

<file path=customXml/item16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S0xOFQxMToyODo1OVoiIG5leHRVbmlxdWVOYW1lSW5kZXg9Ijg0MDk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xLTE4VDA5OjM5OjE5LjEz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lVVNzNQWUVPRlFKRkhZQUlMNzRTMlU1NVBYNkJTVlNOIj4KICAgICAgICAgICAgICAgIDwhW0NEQVRBWzIzMDI3LjAKMjMwMjYuMAoyMzAyMy4wCjIzMDIyLjAKMjMwMjEuMAoyMzAyMC4wCjIzMDE5LjAKMjMwMDkuMAoyMjk3OS4wCjIyOTQ5LjAKMjI5MTguMAoyMjg4OC4wCjIyODU1LjAKMjI4MjYuMAoyMjc5Ni4wCjIyNzY0LjAKMjI3MzUuMAoyMjcwNC4wCjIyNjc2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MzOCIgYmFzZT0iYmkyOSIvPgogICAgICAgICAgICAgICAgPFJlbGF0aW9uYWxEYXRhSXRlbSBuYW1lPSJiaTgzMz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M0MCIgYmFzZT0iYmk4NzMiLz4KICAgICAgICAgICAgICAgIDxSZWxhdGlvbmFsRGF0YUl0ZW0gbmFtZT0iYmk4MzQ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M0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zND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M0NCIgYmFzZT0iYmkyOSIvPgogICAgICAgICAgICAgICAgPFJlbGF0aW9uYWxEYXRhSXRlbSBuYW1lPSJiaTgzND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MzQ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M0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M0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zND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MzU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zNTEiIGJhc2U9ImJpMTA1OSIvPgogICAgICAgICAgICAgICAgPFJlbGF0aW9uYWxEYXRhSXRlbSBuYW1lPSJiaTgzNT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zNTMiIGJhc2U9ImJpMTA1OSIvPgogICAgICAgICAgICAgICAgPFJlbGF0aW9uYWxEYXRhSXRlbSBuYW1lPSJiaTgzNTQ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MzU1IiBiYXNlPSJiaTEwNTkiLz4KICAgICAgICAgICAgICAgIDxSZWxhdGlvbmFsRGF0YUl0ZW0gbmFtZT0iYmk4MzU2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M1N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zNTg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MzU5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M2M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M2M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MzYy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M2MyIgYmFzZT0iYmkxMDU5Ii8+CiAgICAgICAgICAgICAgICA8UmVsYXRpb25hbERhdGFJdGVtIG5hbWU9ImJpODM2N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MzY1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MzY2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zNjc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MzY4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MzY5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M3M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zNzE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Mzcy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Mzcz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M3N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Mzc1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Mzc2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Mzc3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zNzg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M3O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M4M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Mzgx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zODIiIGJhc2U9ImJpOTI0Ii8+CiAgICAgICAgICAgICAgICA8UmVsYXRpb25hbERhdGFJdGVtIG5hbWU9ImJpODM4M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Mzg0IiBiYXNlPSJiaTkyNCIvPgogICAgICAgICAgICAgICAgPFJlbGF0aW9uYWxEYXRhSXRlbSBuYW1lPSJiaTgzODU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M4NiIgYmFzZT0iYmk5MjQiLz4KICAgICAgICAgICAgICAgIDxSZWxhdGlvbmFsRGF0YUl0ZW0gbmFtZT0iYmk4Mzg3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zODg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Mzg5IiBiYXNlPSJiaTkyNCIvPgogICAgICAgICAgICAgICAgPFJlbGF0aW9uYWxEYXRhSXRlbSBuYW1lPSJiaTgzOTA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Mzkx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M5M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Mzkz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zOTQ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M5NSIgYmFzZT0iYmkzMSIvPgogICAgICAgICAgICAgICAgPFJlbGF0aW9uYWxEYXRhSXRlbSBuYW1lPSJiaTgzOTY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M5NyIgYmFzZT0iYmkzMSIvPgogICAgICAgICAgICAgICAgPFJlbGF0aW9uYWxEYXRhSXRlbSBuYW1lPSJiaTgzOTg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Mzk5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QwMCIgYmFzZT0iYmk5MjQiLz4KICAgICAgICAgICAgICAgIDxSZWxhdGlvbmFsRGF0YUl0ZW0gbmFtZT0iYmk4NDAx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0MDI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AzIiBiYXNlPSJiaTQzIi8+CiAgICAgICAgICAgICAgICA8UmVsYXRpb25hbERhdGFJdGVtIG5hbWU9ImJpODQwN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jciLz4KICAgICAgICAgICAgICAgICAgICAgICAgICAgIDxCdXNpbmVzc0l0ZW0gcmVmPSJiaTY5NzUiLz4KICAgICAgICAgICAgICAgICAgICAgICAgICAgIDxCdXNpbmVzc0l0ZW0gcmVmPSJiaTY5NzgiLz4KICAgICAgICAgICAgICAgICAgICAgICAgICAgIDxCdXNpbmVzc0l0ZW0gcmVmPSJiaTY5OTIiLz4KICAgICAgICAgICAgICAgICAgICAgICAgICAgIDxCdXNpbmVzc0l0ZW0gcmVmPSJiaTY5OTgiLz4KICAgICAgICAgICAgICAgICAgICAgICAgICAgIDxCdXNpbmVzc0l0ZW0gcmVmPSJiaTcwMDQiLz4KICAgICAgICAgICAgICAgICAgICAgICAgICAgIDxCdXNpbmVzc0l0ZW0gcmVmPSJiaTcwNjgiLz4KICAgICAgICAgICAgICAgICAgICAgICAgICAgIDxCdXNpbmVzc0l0ZW0gcmVmPSJiaTczNz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0MDU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iIgYmFzZT0iYmk1O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A2IiBiYXNlPSJiaTQzIi8+CiAgICAgICAgICAgICAgICA8UmVsYXRpb25hbERhdGFJdGVtIG5hbWU9ImJpODQwNy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cyM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M4LGJpODMz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QwLGJpODM0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0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0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0LGJpODM0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Q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D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1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EsYmk4MzU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MsYmk4MzU0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1NSxiaTgzNTY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1N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U4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k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jA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jE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Mj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MyxiaTgzNjQ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N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N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Y3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2OD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zNjk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w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x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Mj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cz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N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N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2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zc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zg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5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gw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gx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IsYmk4Mzgz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QsYmk4Mzg1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g2LGJpODM4N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g4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ksYmk4Mzkw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5M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M5Mj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kz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N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NSxiaTgzOTY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M5NyxiaTgzOTg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O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QwMCxiaTg0MDE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DAy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0MDMsYmk4NDA0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0MDU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0MDYsYmk4NDA3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0MD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wMDk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M1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zMz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M0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MzQ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M1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zNTM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MzU1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M2My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zND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M3My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MzQ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zND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M0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MzM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zNzQ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M0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zNjc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zNTg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zNTk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zNjA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zNjE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zNjI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zNjU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zND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zND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zND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MzY4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MzU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MzU0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MzU2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MzU3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MzY0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M2O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M2N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zNzA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Mzcx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M3Mi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zNzU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Mzc2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M3N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zNzg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Mzc5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Mzgy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Mzg0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Mzg2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Mzg4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Mzg5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Mzgz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Mzg1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Mzg3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Mzkw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M4M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M4M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M5M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M5My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M5N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M5N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M5N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M5O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QwM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zOTE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Mzk2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M5O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DAx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QwMi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0MDM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0MDQ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DA1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QwN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QwNy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0MDg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EtMT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EtMThUMTE6Mjg6NTkuNDIx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AwO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E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167.xml><?xml version="1.0" encoding="utf-8"?>
<ReportState xmlns="sas.reportstate">
  <data type="reportstate">Q0VDU19TVEFSVFtWAWdVAAAAAFNUXUVORF9DRUNTKys=</data>
</ReportState>
</file>

<file path=customXml/item168.xml><?xml version="1.0" encoding="utf-8"?>
<ReportState xmlns="sas.reportstate">
  <data type="reportstate">Q0VDU19TVEFSVFtWAWdVAAAAAFNUXUVORF9DRUNTKys=</data>
</ReportState>
</file>

<file path=customXml/item169.xml><?xml version="1.0" encoding="utf-8"?>
<ReportState xmlns="sas.reportstate">
  <data type="reportstate">UkNfU1RBUlRbVgVnZ1VjAgAAAFNnYwIAAABjAAAAAGRVBgAAAHZlMzU0MGRVAAAAAGMAAAAAZ5lmVQEAAABTVgFnmGRVBgAAAGJpODUyNGRVEgAAAFJlZmluYW5jaW5nIE1hcmtlcmFWAWdjAWRVAgAAADcxYxj8//9iAAAAAAAA+H9kVQIAAAA3MWMBAAAAVGMIAAAAYWMAZ2MCAAAAYwAAAABkVQUAAAB2ZTcyM2RVAAAAAGMAAAAAZ5lmVQEAAABTVgFnmGRVBgAAAGJpMjQzOGRVDAAAAEN1dCBPZmYgRGF0ZWFWAWdjAGFjGPz//2IAAAAAwKXWQGRVCgAAADMwLzA2LzIwMjNjAQAAAFRjCAAAAGFjAFRWAWZVAwAAAFNkVQYAAABiaTI0NTlkVQYAAABiaTI0MzhkVQYAAABiaTI0NTVUVgFhVgFnZFUGAAAAZGQyNDQ0VgFmVQsAAABTZFUKAAAAMTAzNzI3MzU1MGRVDgAAADE5ODI4MDM5NDgzMTIyZFUOAAAAMTk4MjgwNDE4MzkzMDFkVQ4AAAAxOTgyODE0Mjc1MDY3N2RVDgAAADE5ODI4NDQ5Njk3MDA0ZFUOAAAAMTk4Mjg1NjA3MDE0NjNkVQ4AAAAxOTgyOTUxMzI0MzEyNmRVDgAAADE5ODQwMzE3MjM0ODYzZFUOAAAAMTk4ODIyNTU3MzA1MDJkVQ4AAAAxOTg4MjI1NTczMDUwOWRVCwAAAFJlc2lkZW50aWFsVFYBZmdVBQAAAFNWAWfAYwAAAABkVQYAAABiaTI0Mzh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I0NTVkVQ4AAABBVFQgQXNzZXQgVHlwZWFjGAAAAFYBYVYBZmNVDAAAAFMKAAAACgAAAAoAAAAKAAAACgAAAAoAAAAKAAAACgAAAAoAAAAKAAAACgAAAAoAAABUYwEAAABiDAAAAGIAAAAAAAD4f2IAAAAAAAD4f2IAAAAAAAD4f2IAAAAAAAD4f2IAAAAAAAD4f2FjAGMAYwBjAVYBZ8BjAQAAAGRVBgAAAGJpMjQ1OWRVEQAAAFJlcG9ydGluZyBMb2FuIElEYWMYAAAAVgFhVgFmY1UMAAAAU5z///8AAAAAAgAAAAUAAAAJAAAABgAAAAgAAAAEAAAAAwAAAAEAAAAHAAAAnf///1RjAQAAAGIMAAAAYgAAAAAAAPh/YgAAAAAAAPh/YgAAAAAAAPh/YgAAAAAAAPh/YgAAAAAAAPh/YWMAYwBjAGMBVgFnwGMAAAAAZFUGAAAAYmkyNTExZFUSAAAAVE9UQUwgTG9hbiBCYWxhbmNlZFUJAAAAQ09NTUExMi4yYxgAAABWAWZjVQwAAABTsrgDxxupDUIAAAAA0BJjQYXrUXjPKmRBPQrXuz7FZEHhehSG6tBkQTMzM5N65GRBzczMnLnvZEEUrkdRqKxoQcP1KNSN5GpB7FG4fq+Xa0GuR+GilP9rQbZmN6mnbw1CVFYBYWMCAAAAYgwAAABiAAAAAAAA+H9iAAAAAAAA+H9iAAAAAAAA+H9iAAAAAAAA+H9iAAAAAAAA+H9hYwBjAGMAYwFWAWfAYwAAAABkVQYAAABiaTI1MDVkVRIAAAAlIG9mIFRPVEFMIEJhbGFuY2VkVQsAAABQRVJDRU5UMTIuMmMYAAAAVgFmY1UMAAAAUwAAAAAAAPA/reJsSu+TRD8HY4BWBMJFP/uiJ96haEY/j35YUDl1Rj96oINdVIpGP8N2MHt2lkY/+F2HFd+eSj91P6lGjwNNPxATH+DRxE0/hpFc0Og0Tj9+zFLPA8LvP1RWAWFjAgAAAGIMAAAAYgAAAAAAAPh/YgAAAAAAAPh/YgAAAAAAAPh/YgAAAAAAAPh/YgAAAAAAAPh/YWMAYwBjAGMBVGegZmNVDAAAAFMAAAAAAAAAAAAAAABUVgFlY1UAAAAAU1RhVgFhYwwAAABiDAAAAGMBYwBiAAAAAAAAAABWAWFWAWFWA2dnZFUGAAAAZGQyNDQ0VgFhVgFmZ1UMAAAAU2dkVQsAAABNQVRDSEVTX0FMTFYBZ2MBZFULAAAATUFUQ0hFU19BTExjnP///2IAAAAAAAD4f2RVCwAAAE1BVENIRVNfQUxMVgFmZ1UBAAAAU2dkVQoAAAAzMC8wNi8yMDIzVgFnYwBhYxj8//9iAAAAAMCl1kBkVQoAAAAzMC8wNi8yMDIzVgFmZ1UBAAAAU2dkVQsAAABSZXNpZGVudGlhbFYBZ2MBZFULAAAAUmVzaWRlbnRpYWxjCgAAAGIAAAAAAAD4f2RVCwAAAFJlc2lkZW50aWFsVgFhYwMAAABjAVYBZmNVAQAAAFMAAAAAVFYBYVYBZmdVAgAAAFNWAWdjAGFjGPz//2KyuAPHG6kNQmRVFAAAADE1wqA5MjPCoDkwMsKgNjg4LDQ3VgFnYwBhYxj8//9iAAAAAAAA8D9kVQgAAAAxMDAsMDAgJVRWAWFUYwIAAABjAVYBYVYBYVYBYVYBYVRjAQAAAGMBVgFhVgFhVgFhVgFhZ2RVCgAAADEwMzcyNzM1NTBWAWdjAWRVCgAAADEwMzcyNzM1NTBjAAAAAGIAAAAAAAD4f2RVCgAAADEwMzcyNzM1NTBWAWZnVQEAAABTZ2RVCgAAADMwLzA2LzIwMjNWAWdjAGFjGPz//2IAAAAAwKXWQGRVCgAAADMwLzA2LzIwMjNWAWZnVQEAAABTZ2RVCwAAAFJlc2lkZW50aWFsVgFnYwFkVQsAAABSZXNpZGVudGlhbGMKAAAAYgAAAAAAAPh/ZFULAAAAUmVzaWRlbnRpYWxWAWFjAwAAAGMBVgFmY1UBAAAAUwEAAABUVgFhVgFmZ1UCAAAAU1YBZ2MAYWMY/P//YgAAAADQEmNBZFUPAAAAMTDCoDAwMMKgMDAwLDAwVgFnYwBhYxj8//9ireJsSu+TRD9kVQYAAAAwLDA2ICVUVgFhVGMCAAAAYwFWAWFWAWFWAWFWAWFUYwEAAABjAVYBYVYBYVYBYVYBYWdkVQ4AAAAxOTgyODA0MTgzOTMwMVYBZ2MBZFUOAAAAMTk4MjgwNDE4MzkzMDFjAgAAAGIAAAAAAAD4f2RVDgAAADE5ODI4MDQxODM5MzAxVgFmZ1UBAAAAU2dkVQoAAAAzMC8wNi8yMDIzVgFnYwBhYxj8//9iAAAAAMCl1kBkVQoAAAAzMC8wNi8yMDIzVgFmZ1UBAAAAU2dkVQsAAABSZXNpZGVudGlhbFYBZ2MBZFULAAAAUmVzaWRlbnRpYWxjCgAAAGIAAAAAAAD4f2RVCwAAAFJlc2lkZW50aWFsVgFhYwMAAABjAVYBZmNVAQAAAFMCAAAAVFYBYVYBZmdVAgAAAFNWAWdjAGFjGPz//2KF61F4zypkQWRVDwAAADEwwqA1NzPCoDQzNSw3NlYBZ2MAYWMY/P//YgdjgFYEwkU/ZFUGAAAAMCwwNyAlVFYBYVRjAgAAAGMBVgFhVgFhVgFhVgFhVGMBAAAAYwFWAWFWAWFWAWFWAWFnZFUOAAAAMTk4Mjg1NjA3MDE0NjNWAWdjAWRVDgAAADE5ODI4NTYwNzAxNDYzYwUAAABiAAAAAAAA+H9kVQ4AAAAxOTgyODU2MDcwMTQ2M1YBZmdVAQAAAFNnZFUKAAAAMzAvMDYvMjAyM1YBZ2MAYWMY/P//YgAAAADApdZAZFUKAAAAMzAvMDYvMjAyM1YBZmdVAQAAAFNnZFULAAAAUmVzaWRlbnRpYWxWAWdjAWRVCwAAAFJlc2lkZW50aWFsYwoAAABiAAAAAAAA+H9kVQsAAABSZXNpZGVudGlhbFYBYWMDAAAAYwFWAWZjVQEAAABTAwAAAFRWAWFWAWZnVQIAAABTVgFnYwBhYxj8//9iPQrXuz7FZEFkVQ8AAAAxMMKgODg5wqA3MTcsODdWAWdjAGFjGPz//2L7oifeoWhGP2RVBgAAADAsMDcgJVRWAWFUYwIAAABjAVYBYVYBYVYBYVYBYVRjAQAAAGMBVgFhVgFhVgFhVgFhZ2RVDgAAADE5ODgyMjU1NzMwNTA5VgFnYwFkVQ4AAAAxOTg4MjI1NTczMDUwOWMJAAAAYgAAAAAAAPh/ZFUOAAAAMTk4ODIyNTU3MzA1MDlWAWZnVQEAAABTZ2RVCgAAADMwLzA2LzIwMjNWAWdjAGFjGPz//2IAAAAAwKXWQGRVCgAAADMwLzA2LzIwMjNWAWZnVQEAAABTZ2RVCwAAAFJlc2lkZW50aWFsVgFnYwFkVQsAAABSZXNpZGVudGlhbGMKAAAAYgAAAAAAAPh/ZFULAAAAUmVzaWRlbnRpYWxWAWFjAwAAAGMBVgFmY1UBAAAAUwQAAABUVgFhVgFmZ1UCAAAAU1YBZ2MAYWMY/P//YuF6FIbq0GRBZFUPAAAAMTDCoDkxM8KgNjIwLDE5VgFnYwBhYxj8//9ij35YUDl1Rj9kVQYAAAAwLDA3ICVUVgFhVGMCAAAAYwFWAWFWAWFWAWFWAWFUYwEAAABjAVYBYVYBYVYBYVYBYWdkVQ4AAAAxOTgyOTUxMzI0MzEyNlYBZ2MBZFUOAAAAMTk4Mjk1MTMyNDMxMjZjBgAAAGIAAAAAAAD4f2RVDgAAADE5ODI5NTEzMjQzMTI2VgFmZ1UBAAAAU2dkVQoAAAAzMC8wNi8yMDIzVgFnYwBhYxj8//9iAAAAAMCl1kBkVQoAAAAzMC8wNi8yMDIzVgFmZ1UBAAAAU2dkVQsAAABSZXNpZGVudGlhbFYBZ2MBZFULAAAAUmVzaWRlbnRpYWxjCgAAAGIAAAAAAAD4f2RVCwAAAFJlc2lkZW50aWFsVgFhYwMAAABjAVYBZmNVAQAAAFMFAAAAVFYBYVYBZmdVAgAAAFNWAWdjAGFjGPz//2IzMzOTeuRkQWRVDwAAADEwwqA5NTPCoDY4NCw2MFYBZ2MAYWMY/P//Ynqgg11UikY/ZFUGAAAAMCwwNyAlVFYBYVRjAgAAAGMBVgFhVgFhVgFhVgFhVGMBAAAAYwFWAWFWAWFWAWFWAWFnZFUOAAAAMTk4ODIyNTU3MzA1MDJWAWdjAWRVDgAAADE5ODgyMjU1NzMwNTAyYwgAAABiAAAAAAAA+H9kVQ4AAAAxOTg4MjI1NTczMDUwMlYBZmdVAQAAAFNnZFUKAAAAMzAvMDYvMjAyM1YBZ2MAYWMY/P//YgAAAADApdZAZFUKAAAAMzAvMDYvMjAyM1YBZmdVAQAAAFNnZFULAAAAUmVzaWRlbnRpYWxWAWdjAWRVCwAAAFJlc2lkZW50aWFsYwoAAABiAAAAAAAA+H9kVQsAAABSZXNpZGVudGlhbFYBYWMDAAAAYwFWAWZjVQEAAABTBgAAAFRWAWFWAWZnVQIAAABTVgFnYwBhYxj8//9izczMnLnvZEFkVQ8AAAAxMMKgOTc2wqA3MTYsOTBWAWdjAGFjGPz//2LDdjB7dpZGP2RVBgAAADAsMDcgJVRWAWFUYwIAAABjAVYBYVYBYVYBYVYBYVRjAQAAAGMBVgFhVgFhVgFhVgFhZ2RVDgAAADE5ODI4NDQ5Njk3MDA0VgFnYwFkVQ4AAAAxOTgyODQ0OTY5NzAwNGMEAAAAYgAAAAAAAPh/ZFUOAAAAMTk4Mjg0NDk2OTcwMDRWAWZnVQEAAABTZ2RVCgAAADMwLzA2LzIwMjNWAWdjAGFjGPz//2IAAAAAwKXWQGRVCgAAADMwLzA2LzIwMjNWAWZnVQEAAABTZ2RVCwAAAFJlc2lkZW50aWFsVgFnYwFkVQsAAABSZXNpZGVudGlhbGMKAAAAYgAAAAAAAPh/ZFULAAAAUmVzaWRlbnRpYWxWAWFjAwAAAGMBVgFmY1UBAAAAUwcAAABUVgFhVgFmZ1UCAAAAU1YBZ2MAYWMY/P//YhSuR1GorGhBZFUPAAAAMTLCoDkzNsKgNTE0LDU0VgFnYwBhYxj8//9i+F2HFd+eSj9kVQYAAAAwLDA4ICVUVgFhVGMCAAAAYwFWAWFWAWFWAWFWAWFUYwEAAABjAVYBYVYBYVYBYVYBYWdkVQ4AAAAxOTgyODE0Mjc1MDY3N1YBZ2MBZFUOAAAAMTk4MjgxNDI3NTA2NzdjAwAAAGIAAAAAAAD4f2RVDgAAADE5ODI4MTQyNzUwNjc3VgFmZ1UBAAAAU2dkVQoAAAAzMC8wNi8yMDIzVgFnYwBhYxj8//9iAAAAAMCl1kBkVQoAAAAzMC8wNi8yMDIzVgFmZ1UBAAAAU2dkVQsAAABSZXNpZGVudGlhbFYBZ2MBZFULAAAAUmVzaWRlbnRpYWxjCgAAAGIAAAAAAAD4f2RVCwAAAFJlc2lkZW50aWFsVgFhYwMAAABjAVYBZmNVAQAAAFMIAAAAVFYBYVYBZmdVAgAAAFNWAWdjAGFjGPz//2LD9SjUjeRqQWRVDwAAADE0wqAwOTnCoDU2Niw2M1YBZ2MAYWMY/P//YnU/qUaPA00/ZFUGAAAAMCwwOSAlVFYBYVRjAgAAAGMBVgFhVgFhVgFhVgFhVGMBAAAAYwFWAWFWAWFWAWFWAWFnZFUOAAAAMTk4MjgwMzk0ODMxMjJWAWdjAWRVDgAAADE5ODI4MDM5NDgzMTIyYwEAAABiAAAAAAAA+H9kVQ4AAAAxOTgyODAzOTQ4MzEyMlYBZmdVAQAAAFNnZFUKAAAAMzAvMDYvMjAyM1YBZ2MAYWMY/P//YgAAAADApdZAZFUKAAAAMzAvMDYvMjAyM1YBZmdVAQAAAFNnZFULAAAAUmVzaWRlbnRpYWxWAWdjAWRVCwAAAFJlc2lkZW50aWFsYwoAAABiAAAAAAAA+H9kVQsAAABSZXNpZGVudGlhbFYBYWMDAAAAYwFWAWZjVQEAAABTCQAAAFRWAWFWAWZnVQIAAABTVgFnYwBhYxj8//9i7FG4fq+Xa0FkVQ8AAAAxNMKgNDY2wqA0MjcsOTZWAWdjAGFjGPz//2IQEx/g0cRNP2RVBgAAADAsMDkgJVRWAWFUYwIAAABjAVYBYVYBYVYBYVYBYVRjAQAAAGMBVgFhVgFhVgFhVgFhZ2RVDgAAADE5ODQwMzE3MjM0ODYzVgFnYwFkVQ4AAAAxOTg0MDMxNzIzNDg2M2MHAAAAYgAAAAAAAPh/ZFUOAAAAMTk4NDAzMTcyMzQ4NjNWAWZnVQEAAABTZ2RVCgAAADMwLzA2LzIwMjNWAWdjAGFjGPz//2IAAAAAwKXWQGRVCgAAADMwLzA2LzIwMjNWAWZnVQEAAABTZ2RVCwAAAFJlc2lkZW50aWFsVgFnYwFkVQsAAABSZXNpZGVudGlhbGMKAAAAYgAAAAAAAPh/ZFULAAAAUmVzaWRlbnRpYWxWAWFjAwAAAGMBVgFmY1UBAAAAUwoAAABUVgFhVgFmZ1UCAAAAU1YBZ2MAYWMY/P//Yq5H4aKU/2tBZFUPAAAAMTTCoDY3OcKgMjA1LDA5VgFnYwBhYxj8//9ihpFc0Og0Tj9kVQYAAAAwLDA5ICVUVgFhVGMCAAAAYwFWAWFWAWFWAWFWAWFUYwEAAABjAVYBYVYBYVYBYVYBYWdkVQ4AAABBbGxlIFNvbnN0aWdlblYBZ2MBZFUCAAAAfk9jnf///2IAAAAAAAD4f2RVDgAAAEFsbGUgU29uc3RpZ2VuVgFmZ1UBAAAAU2dkVQoAAAAzMC8wNi8yMDIzVgFnYwBhYxj8//9iAAAAAMCl1kBkVQoAAAAzMC8wNi8yMDIzVgFmZ1UBAAAAU2dkVQsAAABSZXNpZGVudGlhbFYBZ2MBZFULAAAAUmVzaWRlbnRpYWxjCgAAAGIAAAAAAAD4f2RVCwAAAFJlc2lkZW50aWFsVgFhYwMAAABjAVYBZmNVAQAAAFMLAAAAVFYBYVYBZmdVAgAAAFNWAWdjAGFjGPz//2K2Zjepp28NQmRVFAAAADE1wqA4MDPCoDQxM8KgNzk4LDkzVgFnYwBhYxj8//9ifsxSzwPC7z9kVQcAAAA5OSwyNC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CgAAADEwMzcyNzM1NTBWAWdjAWRVCgAAADEwMzcyNzM1NTBjAAAAAGIAAAAAAAD4f2RVCgAAADEwMzcyNzM1NTBWAWFjAQAAAGMBVgFhVgFhVgFhVgFhZ2RVDgAAADE5ODI4MDQxODM5MzAxVgFnYwFkVQ4AAAAxOTgyODA0MTgzOTMwMWMCAAAAYgAAAAAAAPh/ZFUOAAAAMTk4MjgwNDE4MzkzMDFWAWFjAQAAAGMBVgFhVgFhVgFhVgFhZ2RVDgAAADE5ODI4NTYwNzAxNDYzVgFnYwFkVQ4AAAAxOTgyODU2MDcwMTQ2M2MFAAAAYgAAAAAAAPh/ZFUOAAAAMTk4Mjg1NjA3MDE0NjNWAWFjAQAAAGMBVgFhVgFhVgFhVgFhZ2RVDgAAADE5ODgyMjU1NzMwNTA5VgFnYwFkVQ4AAAAxOTg4MjI1NTczMDUwOWMJAAAAYgAAAAAAAPh/ZFUOAAAAMTk4ODIyNTU3MzA1MDlWAWFjAQAAAGMBVgFhVgFhVgFhVgFhZ2RVDgAAADE5ODI5NTEzMjQzMTI2VgFnYwFkVQ4AAAAxOTgyOTUxMzI0MzEyNmMGAAAAYgAAAAAAAPh/ZFUOAAAAMTk4Mjk1MTMyNDMxMjZWAWFjAQAAAGMBVgFhVgFhVgFhVgFhZ2RVDgAAADE5ODgyMjU1NzMwNTAyVgFnYwFkVQ4AAAAxOTg4MjI1NTczMDUwMmMIAAAAYgAAAAAAAPh/ZFUOAAAAMTk4ODIyNTU3MzA1MDJWAWFjAQAAAGMBVgFhVgFhVgFhVgFhZ2RVDgAAADE5ODI4NDQ5Njk3MDA0VgFnYwFkVQ4AAAAxOTgyODQ0OTY5NzAwNGMEAAAAYgAAAAAAAPh/ZFUOAAAAMTk4Mjg0NDk2OTcwMDRWAWFjAQAAAGMBVgFhVgFhVgFhVgFhZ2RVDgAAADE5ODI4MTQyNzUwNjc3VgFnYwFkVQ4AAAAxOTgyODE0Mjc1MDY3N2MDAAAAYgAAAAAAAPh/ZFUOAAAAMTk4MjgxNDI3NTA2NzdWAWFjAQAAAGMBVgFhVgFhVgFhVgFhZ2RVDgAAADE5ODI4MDM5NDgzMTIyVgFnYwFkVQ4AAAAxOTgyODAzOTQ4MzEyMmMBAAAAYgAAAAAAAPh/ZFUOAAAAMTk4MjgwMzk0ODMxMjJWAWFjAQAAAGMBVgFhVgFhVgFhVgFhZ2RVDgAAADE5ODQwMzE3MjM0ODYzVgFnYwFkVQ4AAAAxOTg0MDMxNzIzNDg2M2MHAAAAYgAAAAAAAPh/ZFUOAAAAMTk4NDAzMTcyMzQ4NjNWAWFjAQAAAGMBVgFhVgFhVgFhVgFhZ2RVDgAAAEFsbGUgU29uc3RpZ2VuVgFnYwFkVQIAAAB+T2Od////YgAAAAAAAPh/ZFUOAAAAQWxsZSBTb25zdGlnZW5WAWFjAQAAAGMBVgFhVgFhVgFhVgFhVGMAAAAAYwBWAWFWAWFWAWFWAWFnZFUEAAAAcm9vdFYBYVYBZmdVCwAAAFNnZFUKAAAAMTAzNzI3MzU1MFYBZ2MBZFUKAAAAMTAzNzI3MzU1MGMAAAAAYgAAAAAAAPh/ZFUKAAAAMTAzNzI3MzU1MFYBYWMBAAAAYwFWAWFWAWFWAWFWAWFnZFUOAAAAMTk4MjgwNDE4MzkzMDFWAWdjAWRVDgAAADE5ODI4MDQxODM5MzAxYwIAAABiAAAAAAAA+H9kVQ4AAAAxOTgyODA0MTgzOTMwMVYBYWMBAAAAYwFWAWFWAWFWAWFWAWFnZFUOAAAAMTk4Mjg1NjA3MDE0NjNWAWdjAWRVDgAAADE5ODI4NTYwNzAxNDYzYwUAAABiAAAAAAAA+H9kVQ4AAAAxOTgyODU2MDcwMTQ2M1YBYWMBAAAAYwFWAWFWAWFWAWFWAWFnZFUOAAAAMTk4ODIyNTU3MzA1MDlWAWdjAWRVDgAAADE5ODgyMjU1NzMwNTA5YwkAAABiAAAAAAAA+H9kVQ4AAAAxOTg4MjI1NTczMDUwOVYBYWMBAAAAYwFWAWFWAWFWAWFWAWFnZFUOAAAAMTk4Mjk1MTMyNDMxMjZWAWdjAWRVDgAAADE5ODI5NTEzMjQzMTI2YwYAAABiAAAAAAAA+H9kVQ4AAAAxOTgyOTUxMzI0MzEyNlYBYWMBAAAAYwFWAWFWAWFWAWFWAWFnZFUOAAAAMTk4ODIyNTU3MzA1MDJWAWdjAWRVDgAAADE5ODgyMjU1NzMwNTAyYwgAAABiAAAAAAAA+H9kVQ4AAAAxOTg4MjI1NTczMDUwMlYBYWMBAAAAYwFWAWFWAWFWAWFWAWFnZFUOAAAAMTk4Mjg0NDk2OTcwMDRWAWdjAWRVDgAAADE5ODI4NDQ5Njk3MDA0YwQAAABiAAAAAAAA+H9kVQ4AAAAxOTgyODQ0OTY5NzAwNFYBYWMBAAAAYwFWAWFWAWFWAWFWAWFnZFUOAAAAMTk4MjgxNDI3NTA2NzdWAWdjAWRVDgAAADE5ODI4MTQyNzUwNjc3YwMAAABiAAAAAAAA+H9kVQ4AAAAxOTgyODE0Mjc1MDY3N1YBYWMBAAAAYwFWAWFWAWFWAWFWAWFnZFUOAAAAMTk4MjgwMzk0ODMxMjJWAWdjAWRVDgAAADE5ODI4MDM5NDgzMTIyYwEAAABiAAAAAAAA+H9kVQ4AAAAxOTgyODAzOTQ4MzEyMlYBYWMBAAAAYwFWAWFWAWFWAWFWAWFnZFUOAAAAMTk4NDAzMTcyMzQ4NjNWAWdjAWRVDgAAADE5ODQwMzE3MjM0ODYzYwcAAABiAAAAAAAA+H9kVQ4AAAAxOTg0MDMxNzIzNDg2M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AvMDYvMjAyM1YBZ2MAYWMY/P//YgAAAADApdZAZFUKAAAAMzAvMDYvMjAyM1YBZmdVAQAAAFNnZFULAAAAUmVzaWRlbnRpYWxWAWdjAWRVCwAAAFJlc2lkZW50aWFsYwoAAABiAAAAAAAA+H9kVQsAAABSZXNpZGVudGlhbFYBYWMCAAAAYwFWAWFWAWFWAWFWAWFUYwEAAABjAFYBYVYBYVYBYVYBYVRjAAAAAGMAVgFhVgFhVgFhVgFhZ2RVBAAAAHJvb3RWAWFWAWZnVQEAAABTZ2RVCgAAADMwLzA2LzIwMjNWAWdjAGFjGPz//2IAAAAAwKXWQGRVCgAAADMwLzA2LzIwMjN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c0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y0wNy0xMlQxMDoxNDoxNy4zNDJ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jYiIGRhdGFMYXlvdXQ9Im1pbmltYWwiIGdyYW5kVG90YWw9ImZhbHNlIiBpc0luZGV4ZWQ9InRydWUiIGNvbnRlbnRLZXk9IlcyTFJMWlRMTlhJR0ROQ1JSQTVaSkdCVldOU1lJWEhHIj48IVtDREFUQVsyMzE5MS4wLDEwLC0xMDAsMS41OTIzOTAyNjg4NDY1MTgzRTEwLDEuMAoyMzE5MS4wLDEwLDAsMS4wRTcsNi4yNzk4Njc1NjQ5MDUyNDlFLTQKMjMxOTEuMCwxMCwyLDEuMDU3MzQzNTc2RTcsNi42Mzk5Nzc2Mjc4ODMzMjhFLTQKMjMxOTEuMCwxMCw1LDEuMDg4OTcxNzg3RTcsNi44Mzg1OTg2MDQyNzgyMDdFLTQKMjMxOTEuMCwxMCw5LDEuMDkxMzYyMDE5RTcsNi44NTM2MDg5NDQ2ODc2MDVFLTQKMjMxOTEuMCwxMCw2LDEuMDk1MzY4NDZFNyw2Ljg3ODc2ODg2MzU3NDIxM0UtNAoyMzE5MS4wLDEwLDgsMS4wOTc2NzE2OUU3LDYuODkzMjMyODQyOTQ1NzNFLTQKMjMxOTEuMCwxMCw0LDEuMjkzNjUxNDU0RTcsOC4xMjM5NTk4MDYyNjcxMTRFLTQKMjMxOTEuMCwxMCwzLDEuNDA5OTU2NjYzRTcsOC44NTQzNDExMTU4OTU3NDFFLTQKMjMxOTEuMCwxMCwxLDEuNDQ2NjQyNzk2RTcsOS4wODQ3MjUxNzI2MDQyNDJFLTQKMjMxOTEuMCwxMCw3LDEuNDY3OTIwNTA5RTcsOS4yMTgzNDYzOTIzMjgzMDRFLTQKMjMxOTEuMCwxMCwtOTksMS41ODAzNDEzNzk4OTI1MTUyRTEwLDAuOTkyNDMzNDU3MzA2NDYxCl1dPjwvRGF0YT48U3RyaW5nVGFibGUgZm9ybWF0PSJDU1YiIHJvd0NvdW50PSIxMSIgc2l6ZT0iMTgwIiBjb250ZW50S2V5PSJCRUZFTlVOSUJZVEpaWUVUVlZXSFFQWjNCVUFHN0c2UyI+PCFbQ0RBVEFbIjEwMzcyNzM1NTAiCiIxOTgyODAzOTQ4MzEyMiIKIjE5ODI4MDQxODM5MzAxIgoiMTk4MjgxNDI3NTA2NzciCiIxOTgyODQ0OTY5NzAwNCIKIjE5ODI4NTYwNzAxNDYzIgoiMTk4Mjk1MTMyNDMxMjYiCiIxOTg0MDMxNzIzNDg2MyIKIjE5ODgyMjU1NzMwNTAyIgoiMTk4ODIyNTU3MzA1MDkiCiJSZXNpZGVudGlhbCIKXV0+PC9TdHJpbmdUYWJsZT48L1Jlc3VsdD5WAWFjAGMAYwBjAWMAYwBjAFYBYWMBAAAAYwBjAF1FTkRfUkMr</data>
</ReportState>
</file>

<file path=customXml/item17.xml><?xml version="1.0" encoding="utf-8"?>
<ReportState xmlns="sas.reportstate">
  <data type="reportstate">UEVDU19TVEFSVFtWAWdWAWZnVQEAAABTVgFnYwFkVQoAAABDb21tZXJjaWFsYxj8//9iAAAAAAAA+H9kVQoAAABDb21tZXJjaWFsVGNVAgAAAFMAAFRdRU5EX1BFQ1MrKw==</data>
</ReportState>
</file>

<file path=customXml/item170.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ODUyMmRVEgAAAFJlZmluYW5jaW5nIE1hcmtlcmFWAWdjAWRVAgAAADcxYxj8//9iAAAAAAAA+H9kVQIAAAA3MWMBAAAAVGMIAAAAYWMAZ2MCAAAAYwAAAABkVQUAAAB2ZTcyM2RVAAAAAGMAAAAAZ5lmVQEAAABTVgFnmGRVBgAAAGJpMTk3NmRVDAAAAEN1dCBPZmYgRGF0ZWFWAWdjAGFjGPz//2IAAAAAwKXWQGRVCgAAADMwLzA2LzIwMjNjAQAAAFRjCAAAAGFjAFRWAWZVAwAAAFNkVQYAAABiaTE5NzZkVQYAAABiaTE5OTZkVQYAAABiaTMzMjdUVgFhVgFnZFUGAAAAZGQxOTgwVgFmVQQAAABTZFUSAAAAby93IEJ1aWxkaW5ncyBsYW5kZFUgAAAAby93IEJ1aWxkaW5ncyB1bmRlciBjb25zdHJ1Y3Rpb25kVQsAAABSZXNpZGVudGlhbGRVEgAAAFN1YnNpZGlzZWQgSG91c2luZ1RWAWZnVQcAAABTVgFnwGMAAAAAZFUGAAAAYmkxOTc2ZFUMAAAAQ3V0IE9mZiBEYXRlZFUHAAAARERNTVlZOGMYAAAAVgFmY1UGAAAAUwAAAADApdZAAAAAAMCl1kAAAAAAwKXWQAAAAADApdZAAAAAAMCl1kAAAAAAwKXWQFRWAWFjAQAAAGIGAAAAYgAAAAAAAPh/YgAAAAAAAPh/YgAAAAAAAPh/YgAAAAAAAPh/YgAAAAAAAPh/YWMAYwBjAGMBVgFnwGMBAAAAZFUGAAAAYmkxOTk2ZFUOAAAAQVRUIEFzc2V0IFR5cGVhYxgAAABWAWFWAWZjVQYAAABTnP///wIAAAACAAAAAgAAAAIAAAACAAAAVGMBAAAAYgYAAABiAAAAAAAA+H9iAAAAAAAA+H9iAAAAAAAA+H9iAAAAAAAA+H9iAAAAAAAA+H9hYwBjAGMAYwFWAWfAYwEAAABkVQYAAABiaTMzMjdkVRQAAABBVFQgUHJvcGVydHkgU3VidHlwZWFjGAAAAFYBYVYBZmNVBgAAAFOc////nP///wEAAAAAAAAA/////wMAAABUYwEAAABiBgAAAGIAAAAAAAD4f2IAAAAAAAD4f2IAAAAAAAD4f2IAAAAAAAD4f2IAAAAAAAD4f2FjAGMAYwBjAVYBZ8BjAAAAAGRVBgAAAGJpMTk3MmRVDAAAAE5vbWluYWwgKG1uKWRVCAAAAENPTU1BMTIuYwAAAABWAWZjVQYAAABTPK5Li/MZz0A8rkuL8xnPQLx9yzn0SIZAM3nyn6RmZ0CNHAyYYPjIQOI+jHSkfaFAVFYBYWMCAAAAYgYAAABiAAAAAAAA+H9iAAAAAAAA+H9iAAAAAAAA+H9iAAAAAAAA+H9iAAAAAAAA+H9hYwBjAGMAYwFWAWfAYwAAAABkVQYAAABiaTE5NzNkVRgAAABOdW1iZXIgb2YgTW9ydGdhZ2UgTG9hbnNkVQgAAABDT01NQTEyLmMYAAAAVgFmY1UGAAAAUwAAAAAgSvdAAAAAACBK90AAAAAAAOymQAAAAAAAKJRAAAAAAICM9UAAAAAAALSmQFRWAWFjAgAAAGIGAAAAYgAAAAAAAPh/YgAAAAAAAPh/YgAAAAAAAPh/YgAAAAAAAPh/YgAAAAAAAPh/YWMAYwBjAGMBVgFnwGMAAAAAZFUGAAAAYmkxOTc0ZFURAAAAJSBvZiBUb3RhbCBBc3NldHNkVQsAAABQRVJDRU5UMTIuMmMYAAAAVgFmY1UGAAAAUwAAAAAAAPA/AAAAAAAA8D9kCWJEyu2mPySINNW7E4g/xOUKUxOx6T83nWhlBP/BP1RWAWFjAgAAAGIGAAAAYgAAAAAAAPh/YgAAAAAAAPh/YgAAAAAAAPh/YgAAAAAAAPh/YgAAAAAAAPh/YWMAYwBjAGMBVgFnwGMAAAAAZFUGAAAAYmkxOTc1ZFURAAAAJSBOdW1iZXIgb2YgTG9hbnNkVQsAAABQRVJDRU5UMTIuMmMYAAAAVgFmY1UGAAAAUwAAAAAAAPA/AAAAAAAA8D+WqO7uq36fP50ALvXfsYs/HnJST7Wb7T9YEywsujGfP1RWAWFjAgAAAGIGAAAAYgAAAAAAAPh/YgAAAAAAAPh/YgAAAAAAAPh/YgAAAAAAAPh/YgAAAAAAAPh/YWMAYwBjAGMBVGegZmNVBgAAAFMAAAAAAABUVgFlY1UAAAAAU1RhVgFhYwYAAABiBgAAAGMBYwBiAAAAAAAAAABWAWFWAWFWA2dnZFUGAAAAZGQxOTgwVgFhVgFmZ1UBAAAAU2dkVQoAAAAzMC8wNi8yMDIzVgFnYwBhYxj8//9iAAAAAMCl1kBkVQoAAAAzMC8wNi8yMDIzVgFmZ1UCAAAAU2dkVQsAAABNQVRDSEVTX0FMTFYBZ2MBZFULAAAATUFUQ0hFU19BTExjnP///2IAAAAAAAD4f2RVCwAAAE1BVENIRVNfQUxMVgFmZ1UBAAAAU2dkVQsAAABNQVRDSEVTX0FMTFYBZ2MBZFULAAAATUFUQ0hFU19BTExjnP///2IAAAAAAAD4f2RVCwAAAE1BVENIRVNfQUxMVgFhYwMAAABjAVYBZmNVAQAAAFMAAAAAVFYBYVYBZmdVBAAAAFNWAWdjAGFjGPz//2I8rkuL8xnPQGRVBwAAADE1wqA5MjRWAWdjAGFjGPz//2IAAAAAIEr3QGRVBwAAADk1wqAzOTRWAWdjAGFjGPz//2IAAAAAAADwP2RVCAAAADEwMCwwMCAlVgFnYwBhYxj8//9iAAAAAAAA8D9kVQgAAAAxMDAsMDAgJVRWAWFUYwIAAABjAVYBYVYBYVYBYVYBYWdkVQsAAABSZXNpZGVudGlhbFYBZ2MBZFULAAAAUmVzaWRlbnRpYWxjAgAAAGIAAAAAAAD4f2RVCwAAAFJlc2lkZW50aWFsVgFmZ1UFAAAAU2dkVQsAAABNQVRDSEVTX0FMTFYBZ2MBZFULAAAATUFUQ0hFU19BTExjnP///2IAAAAAAAD4f2RVCwAAAE1BVENIRVNfQUxMVgFhYwMAAABjAVYBZmNVAQAAAFMBAAAAVFYBYVYBZmdVBAAAAFNWAWdjAGFjGPz//2I8rkuL8xnPQGRVBwAAADE1wqA5MjRWAWdjAGFjGPz//2IAAAAAIEr3QGRVBwAAADk1wqAzOTRWAWdjAGFjGPz//2IAAAAAAADwP2RVCAAAADEwMCwwMCAlVgFnYwBhYxj8//9iAAAAAAAA8D9kVQgAAAAxMDAsMDAgJVRWAWFnZFUgAAAAby93IEJ1aWxkaW5ncyB1bmRlciBjb25zdHJ1Y3Rpb25WAWdjAWRVIAAAAG8vdyBCdWlsZGluZ3MgdW5kZXIgY29uc3RydWN0aW9uYwEAAABiAAAAAAAA+H9kVSAAAABvL3cgQnVpbGRpbmdzIHVuZGVyIGNvbnN0cnVjdGlvblYBYWMDAAAAYwFWAWZjVQEAAABTAgAAAFRWAWFWAWZnVQQAAABTVgFnYwBhYxj8//9ivH3LOfRIhkBkVQMAAAA3MTNWAWdjAGFjGPz//2IAAAAAAOymQGRVBgAAADLCoDkzNFYBZ2MAYWMY/P//YmQJYkTK7aY/ZFUGAAAANCw0OCAlVgFnYwBhYxj8//9ilqju7qt+nz9kVQYAAAAzLDA4ICVUVgFhZ2RVEgAAAG8vdyBCdWlsZGluZ3MgbGFuZFYBZ2MBZFUSAAAAby93IEJ1aWxkaW5ncyBsYW5kYwAAAABiAAAAAAAA+H9kVRIAAABvL3cgQnVpbGRpbmdzIGxhbmRWAWFjAwAAAGMBVgFmY1UBAAAAUwMAAABUVgFhVgFmZ1UEAAAAU1YBZ2MAYWMY/P//YjN58p+kZmdAZFUDAAAAMTg3VgFnYwBhYxj8//9iAAAAAAAolEBkVQYAAAAxwqAyOTBWAWdjAGFjGPz//2IkiDTVuxOIP2RVBgAAADEsMTggJVYBZ2MAYWMY/P//Yp0ALvXfsYs/ZFUGAAAAMSwzNSAlVFYBYWdkVQEAAAAgVgFnYwFkVQEAAAAgY/////9iAAAAAAAA+H9kVQEAAAAgVgFhYwMAAABjAVYBZmNVAQAAAFMEAAAAVFYBYVYBZmdVBAAAAFNWAWdjAGFjGPz//2KNHAyYYPjIQGRVBwAAADEywqA3ODVWAWdjAGFjGPz//2IAAAAAgIz1QGRVBwAAADg4wqAyNjRWAWdjAGFjGPz//2LE5QpTE7HpP2RVBwAAADgwLDI5ICVWAWdjAGFjGPz//2IeclJPtZvtP2RVBwAAADkyLDUzICVUVgFhZ2RVEgAAAFN1YnNpZGlzZWQgSG91c2luZ1YBZ2MBZFUSAAAAU3Vic2lkaXNlZCBIb3VzaW5nYwMAAABiAAAAAAAA+H9kVRIAAABTdWJzaWRpc2VkIEhvdXNpbmdWAWFjAwAAAGMBVgFmY1UBAAAAUwUAAABUVgFhVgFmZ1UEAAAAU1YBZ2MAYWMY/P//YuI+jHSkfaFAZFUGAAAAMsKgMjM5VgFnYwBhYxj8//9iAAAAAAC0pkBkVQYAAAAywqA5MDZWAWdjAGFjGPz//2I3nWhlBP/BP2RVBwAAADE0LDA2ICVWAWdjAGFjGPz//2JYEywsujGfP2RVBgAAADMsMDUgJVRWAWFUYwIAAABjAVYBYVYBYVYBYVYBYVRjAQAAAGMBVgFhVgFhVgFhVgFhVGMAAAAAYwFWAWFWAWFWAWFWAWFWAWZnVQEAAABTZ2RVFwAAAGRlZmF1bHRSb3dBeGlzSGllcmFyY2h5ZFUQAAAAWmVpbGVuaGllcmFyY2hpZVYBZmdVAwAAAFNnZFUGAAAAYmkxOTc2ZFUMAAAAQ3V0IE9mZiBEYXRlZFUHAAAARERNTVlZOGMAAAAAYwFWAWFWAWFnZFUGAAAAYmkxOTk2ZFUOAAAAQVRUIEFzc2V0IFR5cGVhYwEAAABjAVYBYVYBYWdkVQYAAABiaTMzMjdkVRQAAABBVFQgUHJvcGVydHkgU3VidHlwZWFjAQAAAGMBVgFhVgFhVGMAAAAAZ2RVBAAAAHJvb3RWAWFWAWZnVQEAAABTZ2RVCgAAADMwLzA2LzIwMjNWAWdjAGFjGPz//2IAAAAAwKXWQGRVCgAAADMwLzA2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Z2RVBAAAAHJvb3RWAWFWAWZnVQEAAABTZ2RVCgAAADMwLzA2LzIwMjNWAWdjAGFjGPz//2IAAAAAwKXWQGRVCgAAADMwLzA2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YwFUYwFjAGMAYgAAAAAAAAAAVgFmVQQAAABTZFUGAAAAYmkxOTcyZFUGAAAAYmkxOTczZFUGAAAAYmkxOTc0ZFUGAAAAYmkxOTc1VGMAYwBjAGFjQgUCAFYBYWRVkgkAADxSZXN1bHQgcmVmPSJkZDE5O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Tk3NiIgbGFiZWw9IkN1dCBPZmYgRGF0ZSIgcmVmPSJiaTE5NzYiIGNvbHVtbj0iYzAiIGZvcm1hdD0iRERNTVlZOCIgdXNhZ2U9ImNhdGVnb3JpY2FsIi8+PFN0cmluZ1ZhcmlhYmxlIHZhcm5hbWU9ImJpMTk5NiIgbGFiZWw9IkFUVCBBc3NldCBUeXBlIiByZWY9ImJpMTk5NiIgY29sdW1uPSJjMSIgc29ydE9uPSJjdXN0b20iIGN1c3RvbVNvcnQ9ImNzNjEyMCIvPjxTdHJpbmdWYXJpYWJsZSB2YXJuYW1lPSJiaTMzMjciIGxhYmVsPSJBVFQgUHJvcGVydHkgU3VidHlwZSIgcmVmPSJiaTMzMjciIGNvbHVtbj0iYzIiIHNvcnRPbj0iY3VzdG9tIiBjdXN0b21Tb3J0PSJjczMzMjUiLz48TnVtZXJpY1ZhcmlhYmxlIHZhcm5hbWU9ImJpMTk3MiIgbGFiZWw9Ik5vbWluYWwgKG1uKSIgcmVmPSJiaTE5NzIiIGNvbHVtbj0iYzMiIGZvcm1hdD0iQ09NTUExMi4iIHVzYWdlPSJxdWFudGl0YXRpdmUiIGRlZmluZWRBZ2dyZWdhdGlvbj0ic3VtIi8+PE51bWVyaWNWYXJpYWJsZSB2YXJuYW1lPSJiaTE5NzMiIGxhYmVsPSJOdW1iZXIgb2YgTW9ydGdhZ2UgTG9hbnMiIHJlZj0iYmkxOTczIiBjb2x1bW49ImM0IiBmb3JtYXQ9IkNPTU1BMTIuIiB1c2FnZT0icXVhbnRpdGF0aXZlIi8+PE51bWVyaWNWYXJpYWJsZSB2YXJuYW1lPSJiaTE5NzQiIGxhYmVsPSIlIG9mIFRvdGFsIEFzc2V0cyIgcmVmPSJiaTE5NzQiIGNvbHVtbj0iYzUiIGZvcm1hdD0iUEVSQ0VOVDEyLjIiIHVzYWdlPSJxdWFudGl0YXRpdmUiLz48TnVtZXJpY1ZhcmlhYmxlIHZhcm5hbWU9ImJpMTk3NSIgbGFiZWw9IiUgTnVtYmVyIG9mIExvYW5zIiByZWY9ImJpMTk3N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YiIGF2YWlsYWJsZVJvd0NvdW50PSI2IiBzaXplPSI0MTUiIGRhdGFMYXlvdXQ9Im1pbmltYWwiIGdyYW5kVG90YWw9ImZhbHNlIiBpc0luZGV4ZWQ9InRydWUiIGNvbnRlbnRLZXk9IkJRSVlZNUFFMjZWRVZWMjU2RkZFSzRTV0lLNk5ETDNYIj48IVtDREFUQVsyMzE5MS4wLC0xMDAsLTEwMCwxNTkyMy45MDI2ODg0NjUxOSw5NTM5NC4wLDEuMCwxLjAKMjMxOTEuMCwyLC0xMDAsMTU5MjMuOTAyNjg4NDY1MTksOTUzOTQuMCwxLjAsMS4wCjIzMTkxLjAsMiwxLDcxMy4xMTkyNTA4NTk5OTkzLDI5MzQuMCwwLjA0NDc4Mjk0NDUzMzg1MjM3LDAuMDMwNzU2NjUxMzYxNzIwODY1CjIzMTkxLjAsMiwwLDE4Ny4yMDc1OTU4MDAwMDAxMiwxMjkwLjAsMC4wMTE3NTYzODkwODc2ODMxMjQsMC4wMTM1MjI4NjMwNzMxNDkyNTUKMjMxOTEuMCwyLC0xLDEyNzg0Ljc1NDY0MDExNTY4MSw4ODI2NC4wLDAuODAyODY1NjU5ODk3MzQzMiwwLjkyNTI1NzM1MzcxMTk3MzUKMjMxOTEuMCwyLDMsMjIzOC44MjEyMDE2ODk0MTEzLDI5MDYuMCwwLjE0MDU5NTAwNjQ4MTExNTIsMC4wMzA0NjMxMzE4NTMxNTYzODMKXV0+PC9EYXRhPjxTdHJpbmdUYWJsZSBmb3JtYXQ9IkNTViIgcm93Q291bnQ9IjQiIHNpemU9IjkxIiBjb250ZW50S2V5PSJXTFJOU1VKU1AyVE9IM0tSQkhHWlM0SkdBTFFFR1dWTSI+PCFbQ0RBVEFbIm8vdyBCdWlsZGluZ3MgbGFuZCIKIm8vdyBCdWlsZGluZ3MgdW5kZXIgY29uc3RydWN0aW9uIgoiUmVzaWRlbnRpYWwiCiJTdWJzaWRpc2VkIEhvdXNpbmciCl1dPjwvU3RyaW5nVGFibGU+PC9SZXN1bHQ+VgFhYwBjAGMAYwFjAGMAYwBWAWFjAQAAAGMAYwBdRU5EX1JDKw==</data>
</ReportState>
</file>

<file path=customXml/item171.xml><?xml version="1.0" encoding="utf-8"?>
<ReportState xmlns="sas.reportstate">
  <data type="reportstate">UkNfU1RBUlRbVgVnZ1VjAgAAAFNnYwIAAABjAAAAAGRVBQAAAHZlNzIzZFUAAAAAYwAAAABnmWZVAQAAAFNWAWeYZFUGAAAAYmk4NTcwZFUMAAAAQ3V0IE9mZiBEYXRlYVYBZ2MAYWMY/P//YgAAAADApdZAZFUKAAAAMzAvMDYvMjAyM2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mY1UBAAAAUwBUVgFlY1UAAAAAU1RhVgFhYwEAAABiAQAAAGMBYwBiAAAAAAAAAABWAWFWAWFWA2FhY0IEAgBWAWFkVYkCAAA8UmVzdWx0IHJlZj0iZGQ3MDY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zA3MCIgbGFiZWw9IlJlZmluYW5jaW5nIE1hcmtlciIgcmVmPSJiaTcwNz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72.xml><?xml version="1.0" encoding="utf-8"?>
<ReportState xmlns="sas.reportstate">
  <data type="reportstate">UkNfU1RBUlRbVgVnZ1VjAgAAAFNnYwIAAABjAAAAAGRVBQAAAHZlNzIzZFUAAAAAYwAAAABnmWZVAQAAAFNWAWeYZFUGAAAAYmk4NTExZFUMAAAAQ3V0IE9mZiBEYXRlYVYBZ2MAYWMY/P//YgAAAADApdZAZFUKAAAAMzAvMDYvMjAyM2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73.xml>
</file>

<file path=customXml/item174.xml><?xml version="1.0" encoding="utf-8"?>
<ReportState xmlns="sas.reportstate">
  <data type="reportstate">U0NTX1NUQVJUW1YBZ1YBYV1FTkRfU0NTKys=</data>
</ReportState>
</file>

<file path=customXml/item175.xml><?xml version="1.0" encoding="utf-8"?>
<ReportState xmlns="sas.reportstate">
  <data type="reportstate">Q0VDU19TVEFSVFtWAWdVAAAAAFNUXUVORF9DRUNTKys=</data>
</ReportState>
</file>

<file path=customXml/item176.xml><?xml version="1.0" encoding="utf-8"?>
<ReportState xmlns="sas.reportstate">
  <data type="reportstate">UkNfU1RBUlRbVgVnZ1VjAgAAAFNnYwIAAABjAAAAAGRVBgAAAHZlMzU5NmRVAAAAAGMAAAAAZ5lmVQEAAABTVgFnmGRVBgAAAGJpODUzNWRVEgAAAFJlZmluYW5jaW5nIE1hcmtlcmFWAWdjAWRVAgAAADc0Yxj8//9iAAAAAAAA+H9kVQIAAAA3NGMBAAAAVGMIAAAAYWMAZ2MCAAAAYwAAAABkVQUAAAB2ZTcyM2RVAAAAAGMAAAAAZ5lmVQEAAABTVgFnmGRVBgAAAGJpMzcxNWRVDAAAAEN1dCBPZmYgRGF0ZWFWAWdjAGFjGPz//2IAAAAAwKXWQGRVCgAAADMwLzA2LzIwMjN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wKXWQAAAAADApdZAAAAAAMCl1kAAAAAAwKXWQAAAAADApdZAAAAAAMCl1kAAAAAAwKX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O5R2ITSXhACc8LytpfQUCxuPK0VD1mQAwO32QgVHhAu9JpwmyFhUCK0FceAyGdQK8yLKjw3NlAVFYBYWMCAAAAYgcAAABiAAAAAAAA+H9iAAAAAAAA+H9iAAAAAAAA+H9iAAAAAAAA+H9iAAAAAAAA+H9hYwBjAGMAYwFWAWfAYwAAAABkVQYAAABiaTM3MTFkVQwAAABOb21pbmFsIChtbilkVQgAAABDT01NQTEyLmMAAAAAVgFmY1UHAAAAU4Jj/nLsn6tApSMOHjsfZkAMluraBxN4QELsnXqDOXFAoRwDYfNJe0CkVE6lp/uJQGbw8AF+WJZAVFYBYWMCAAAAYgcAAABiAAAAAAAA+H9iAAAAAAAA+H9iAAAAAAAA+H9iAAAAAAAA+H9iAAAAAAAA+H9hYwBjAGMAYwFWAWfAYwAAAABkVQYAAABiaTM3NDFkVQwAAABOTy4gT0YgTE9BTlNkVQgAAABDT01NQTEyLmMYAAAAVgFmY1UHAAAAUwAAAAAAxsFAAAAAAADls0AAAAAAAOqgQAAAAAAAIIZAAAAAAADQg0AAAAAAAOB7QAAAAAAAAEtAVFYBYWMCAAAAYgcAAABiAAAAAAAA+H9iAAAAAAAA+H9iAAAAAAAA+H9iAAAAAAAA+H9iAAAAAAAA+H9hYwBjAGMAYwFWAWfAYwAAAABkVQYAAABiaTM3MTNkVREAAAAlIG9mIFRvdGFsIEFzc2V0c2RVCwAAAFBFUkNFTlQxMi4yYxgAAABWAWZjVQcAAABTAAAAAAAA8D+C/0OMMaCpP8lqzkIn47s/0O8Xc+jzsz/+yRkOaZy/P5M7X+YqGc4/ANlHKobi2T9UVgFhYwIAAABiBwAAAGIAAAAAAAD4f2IAAAAAAAD4f2IAAAAAAAD4f2IAAAAAAAD4f2IAAAAAAAD4f2FjAGMAYwBjAVYBZ8BjAAAAAGRVBgAAAGJpMzcxNGRVEQAAACUgTnVtYmVyIG9mIExvYW5zZFULAAAAUEVSQ0VOVDEyLjJjGAAAAFYBZmNVBwAAAFMAAAAAAADwPyc4T8DR6OE/PudzPudzzj96Cx5H2OqzP8WDbyvq1bE/s8Tk5fcXqT9M6+exUU54P1RWAWFjAgAAAGIHAAAAYgAAAAAAAPh/YgAAAAAAAPh/YgAAAAAAAPh/YgAAAAAAAPh/YgAAAAAAAPh/YWMAYwBjAGMBVGegZmNVBwAAAFMAAAAAAAAAVFYBZWNVAAAAAFNUYVYBYWMHAAAAYgcAAABjAWMAYgAAAAAAAAAAVgFhVgFhVgNnZ2RVBgAAAGRkMzcxOVYBYVYBZmdVAQAAAFNnZFUKAAAAMzAvMDYvMjAyM1YBZ2MAYWMY/P//YgAAAADApdZAZFUKAAAAMzAvMDYvMjAyM1YBZmdVBwAAAFNnZFULAAAATUFUQ0hFU19BTExWAWdjAWRVCwAAAE1BVENIRVNfQUxMY5z///9iAAAAAAAA+H9kVQsAAABNQVRDSEVTX0FMTFYBYWMCAAAAYwFWAWZjVQEAAABTAAAAAFRWAWFWAWZnVQUAAABTVgFnYwBhYxj8//9i47lHYhNJeEBkVQMAAAAzODlWAWdjAGFjGPz//2KCY/5y7J+rQGRVBgAAADPCoDUzNlYBZ2MAYWMY/P//YgAAAAAAxsFAZFUGAAAAOcKgMTAwVgFnYwBhYxj8//9iAAAAAAAA8D9kVQgAAAAxMDAsMDAgJVYBZ2MAYWMY/P//YgAAAAAAAPA/ZFUIAAAAMTAwLDAwICVUVgFhZ2RVDgAAAD4wIC0gPD0xMDAsMDAwVgFnYwFkVQ4AAAA+MCAtIDw9MTAwLDAwMGMAAAAAYgAAAAAAAPh/ZFUOAAAAPjAgLSA8PTEwMCwwMDBWAWFjAgAAAGMBVgFmY1UBAAAAUwEAAABUVgFhVgFmZ1UFAAAAU1YBZ2MAYWMY/P//YgnPC8raX0FAZFUCAAAAMzVWAWdjAGFjGPz//2KlIw4eOx9mQGRVAwAAADE3N1YBZ2MAYWMY/P//YgAAAAAA5bNAZFUGAAAANcKgMDkzVgFnYwBhYxj8//9igv9DjDGgqT9kVQYAAAA1LDAxICVWAWdjAGFjGPz//2InOE/A0ejhP2RVBwAAADU1LDk3ICVUVgFhZ2RVFAAAAD4xMDAsMDAwIC0gPD0zMDAsMDAwVgFnYwFkVRQAAAA+MTAwLDAwMCAtIDw9MzAwLDAwMGMCAAAAYgAAAAAAAPh/ZFUUAAAAPjEwMCwwMDAgLSA8PTMwMCwwMDBWAWFjAgAAAGMBVgFmY1UBAAAAUwIAAABUVgFhVgFmZ1UFAAAAU1YBZ2MAYWMY/P//YrG48rRUPWZAZFUDAAAAMTc4VgFnYwBhYxj8//9iDJbq2gcTeEBkVQMAAAAzODVWAWdjAGFjGPz//2IAAAAAAOqgQGRVBgAAADLCoDE2NVYBZ2MAYWMY/P//YslqzkIn47s/ZFUHAAAAMTAsODkgJVYBZ2MAYWMY/P//Yj7ncz7nc84/ZFUHAAAAMjMsNzkgJVRWAWFnZFUUAAAAPjMwMCwwMDAgLSA8PTUwMCwwMDBWAWdjAWRVFAAAAD4zMDAsMDAwIC0gPD01MDAsMDAwYwMAAABiAAAAAAAA+H9kVRQAAAA+MzAwLDAwMCAtIDw9NTAwLDAwMFYBYWMCAAAAYwFWAWZjVQEAAABTAwAAAFRWAWFWAWZnVQUAAABTVgFnYwBhYxj8//9iDA7fZCBUeEBkVQMAAAAzODlWAWdjAGFjGPz//2JC7J16gzlxQGRVAwAAADI3NlYBZ2MAYWMY/P//YgAAAAAAIIZAZFUDAAAANzA4VgFnYwBhYxj8//9i0O8Xc+jzsz9kVQYAAAA3LDc5ICVWAWdjAGFjGPz//2J6Cx5H2OqzP2RVBgAAADcsNzggJVRWAWFnZFUWAAAAPjUwMCwwMDAgLSA8PTEsMDAwLDAwMFYBZ2MBZFUWAAAAPjUwMCwwMDAgLSA8PTEsMDAwLDAwMGMFAAAAYgAAAAAAAPh/ZFUWAAAAPjUwMCwwMDAgLSA8PTEsMDAwLDAwMFYBYWMCAAAAYwFWAWZjVQEAAABTBAAAAFRWAWFWAWZnVQUAAABTVgFnYwBhYxj8//9iu9JpwmyFhUBkVQMAAAA2ODlWAWdjAGFjGPz//2KhHANh80l7QGRVAwAAADQzN1YBZ2MAYWMY/P//YgAAAAAA0INAZFUDAAAANjM0VgFnYwBhYxj8//9i/skZDmmcvz9kVQcAAAAxMiwzNSAlVgFnYwBhYxj8//9ixYNvK+rVsT9kVQYAAAA2LDk3ICVUVgFhZ2RVGAAAAD4xLDAwMCwwMDAgLSA8PTUsMDAwLDAwMFYBZ2MBZFUYAAAAPjEsMDAwLDAwMCAtIDw9NSwwMDAsMDAwYwEAAABiAAAAAAAA+H9kVRgAAAA+MSwwMDAsMDAwIC0gPD01LDAwMCwwMDBWAWFjAgAAAGMBVgFmY1UBAAAAUwUAAABUVgFhVgFmZ1UFAAAAU1YBZ2MAYWMY/P//YorQVx4DIZ1AZFUGAAAAMcKgODY0VgFnYwBhYxj8//9ipFROpaf7iUBkVQMAAAA4MzFWAWdjAGFjGPz//2IAAAAAAOB7QGRVAwAAADQ0NlYBZ2MAYWMY/P//YpM7X+YqGc4/ZFUHAAAAMjMsNTEgJVYBZ2MAYWMY/P//YrPE5OX3F6k/ZFUGAAAANCw5MCAlVFYBYWdkVQoAAAA+NSwwMDAsMDAwVgFnYwFkVQoAAAA+NSwwMDAsMDAwYwQAAABiAAAAAAAA+H9kVQoAAAA+NSwwMDAsMDAwVgFhYwIAAABjAVYBZmNVAQAAAFMGAAAAVFYBYVYBZmdVBQAAAFNWAWdjAGFjGPz//2KvMiyo8NzZQGRVBwAAADI2wqA0ODRWAWdjAGFjGPz//2Jm8PABfliWQGRVBgAAADHCoDQzMFYBZ2MAYWMY/P//YgAAAAAAAEtAZFUCAAAANTRWAWdjAGFjGPz//2IA2UcqhuLZP2RVBwAAADQwLDQ1ICVWAWdjAGFjGPz//2JM6+exUU54P2RVBgAAADAsNTk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MwLzA2LzIwMjNWAWdjAGFjGPz//2IAAAAAwKXWQGRVCgAAADMwLzA2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zVgFnYwBhYxj8//9iAAAAAMCl1kBkVQoAAAAzMC8wNi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a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E1IiBkYXRhTGF5b3V0PSJtaW5pbWFsIiBncmFuZFRvdGFsPSJmYWxzZSIgaXNJbmRleGVkPSJ0cnVlIiBjb250ZW50S2V5PSJGMjVYSTM3RERTNllSNTdFS1RQWkhZNFhGRE9UQjQ2RyI+PCFbQ0RBVEFbMjMxOTEuMCwtMTAwLDM4OC41NjcyMzIzOTkxNTg2LDM1MzUuOTYxODE0ODMyMzUwNyw5MTAwLjAsMS4wLDEuMAoyMzE5MS4wLDAsMzQuNzQ4ODY0NDE3ODA2NjEsMTc2Ljk3NTk2NjQ3OTg4ODYzLDUwOTMuMCwwLjA1MDA1MDMwNDc2Nzg2NCwwLjU1OTY3MDMyOTY3MDMyOTcKMjMxOTEuMCwyLDE3Ny45MTY1OTAxODkwNDI0LDM4NS4xODk0MTc3NTkyNzc0LDIxNjUuMCwwLjEwODkzNDgzNTI1Mjg5MTUxLDAuMjM3OTEyMDg3OTEyMDg3OQoyMzE5MS4wLDMsMzg5LjI1NzkwODY5ODM3NTgsMjc1LjU5NDU5OTM1ODQ1MDIsNzA4LjAsMC4wNzc5NDA0OTA4MTcwNjk3NywwLjA3NzgwMjE5NzgwMjE5NzgKMjMxOTEuMCw1LDY4OC42NzgxMDUxODkwNzg4LDQzNi42MjE5MTg2ODk4NzYxNyw2MzQuMCwwLjEyMzQ4MDM4Mjg2NDUzNTQyLDAuMDY5NjcwMzI5NjcwMzI5NjcKMjMxOTEuMCwxLDE4NjQuMjUzMDQ1NDM2OTU3Niw4MzEuNDU2ODU4MjY0ODgzMSw0NDYuMCwwLjIzNTE0MzA1MzUxODYwOTUsMC4wNDkwMTA5ODkwMTA5ODkwMQoyMzE5MS4wLDQsMjY0ODMuNzYwMjY0NDQzODcsMTQzMC4xMjMwNTQyNzk5NjksNTQuMCwwLjQwNDQ1MDkzMjc3OTAyOCwwLjAwNTkzNDA2NTkzNDA2NTkzNDU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77.xml><?xml version="1.0" encoding="utf-8"?>
<ReportState xmlns="sas.reportstate">
  <data type="reportstate">UkNfU1RBUlRbVgVnZ1VjAgAAAFNnYwIAAABjAAAAAGRVBQAAAHZlNzIzZFUAAAAAYwAAAABnmWZVAQAAAFNWAWeYZFUGAAAAYmk4NTMyZFUMAAAAQ3V0IE9mZiBEYXRlYVYBZ2MAYWMY/P//YgAAAADApdZAZFUKAAAAMzAvMDYvMjAyM2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178.xml><?xml version="1.0" encoding="utf-8"?>
<ReportState xmlns="sas.reportstate">
  <data type="reportstate">UEVDU19TVEFSVFtWAWdWAWZnVQEAAABTVgFnYwFkVQIAAAA3NGMY/P//YgAAAAAAAPh/ZFUCAAAANzRUY1UCAAAAUwAAVF1FTkRfUEVDUysr</data>
</ReportState>
</file>

<file path=customXml/item179.xml><?xml version="1.0" encoding="utf-8"?>
<ReportState xmlns="sas.reportstate">
  <data type="reportstate">UkNfU1RBUlRbVgVnZ1VjAgAAAFNnYwIAAABjAAAAAGRVBgAAAHZlMTIzNmRVAAAAAGMAAAAAZ5lmVQEAAABTVgFnmGRVBgAAAGJpODUwNGRVEgAAAFJlZmluYW5jaW5nIE1hcmtlcmFWAWdjAWRVAgAAADcxYxj8//9iAAAAAAAA+H9kVQIAAAA3MWMBAAAAVGMIAAAAYWMAZ2MCAAAAYwAAAABkVQUAAAB2ZTcyM2RVAAAAAGMAAAAAZ5lmVQEAAABTVgFnmGRVBgAAAGJpODUwM2RVDAAAAEN1dCBPZmYgRGF0ZWFWAWdjAGFjGPz//2IAAAAAwKXWQGRVCgAAADMwLzA2LzIwMjN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TyDXKanQA0I+ClGaIDEFQlRWAWFjAgAAAGICAAAAYk8g1ymp0ANCYk8g1ymp0ANCYj4KUZogMQVCYgAAAAAAAPh/YkYVFOLkgBRCYWMAYwBjAGMAVGegZmNVAgAAAFMAAFRWAWVjVQAAAABTVGFWAWFjAgAAAGICAAAAYwFjAGIAAAAAAAAAAFYBYVYBYVYDYWFjQgQCBFYBYWRVu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OS44ODN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ODQiIGRhdGFMYXlvdXQ9Im1pbmltYWwiIGdyYW5kVG90YWw9InRydWUiIGlzSW5kZXhlZD0idHJ1ZSIgY29udGVudEtleT0iUExBSTRZR1VHSFJKVVhMV1lNUUhIRkZLRzVLWVRDUEUiPjwhW0NEQVRBWzAsMSwxLjA2MzgxNDA3MzA4OTA3NzZFMTAKMCwyLDEuMTM3NzMxNjY4MjEzMDAwMUUxMAotMTAwLC0xMDAsMi4yMDE1NDU3NDEzMDIwNzc1RTEwCl1dPjwvRGF0YT48U3RyaW5nVGFibGUgZm9ybWF0PSJDU1YiIHJvd0NvdW50PSIzIiBzaXplPSIyMSIgY29udGVudEtleT0iTUhENEUzRFZFWUNKQVgzTFNER0ZWQUlNSUZZRjdYUjUiPjwhW0NEQVRBWyJCT05EIgoiRml4IgoibW1WYXIiCl1dPjwvU3RyaW5nVGFibGU+PC9SZXN1bHQ+VgFhYwBjAGMAYwFjAGMAYwBWAWFjAQAAAGMAYwBdRU5EX1JDKw==</data>
</ReportState>
</file>

<file path=customXml/item18.xml><?xml version="1.0" encoding="utf-8"?>
<ReportState xmlns="sas.reportstate">
  <data type="reportstate">UkNfU1RBUlRbVgVnZ1VjAgAAAFNnYwIAAABjAAAAAGRVBQAAAHZlNzIzZFUAAAAAYwAAAABnmWZVAQAAAFNWAWeYZFUGAAAAYmk4NTU2ZFUMAAAAQ3V0IE9mZiBEYXRlYVYBZ2MAYWMY/P//YgAAAADApdZAZFUKAAAAMzAvMDYvMjAyM2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80.xml><?xml version="1.0" encoding="utf-8"?>
<ReportState xmlns="sas.reportstate">
  <data type="reportstate">UEVDU19TVEFSVFtWAWdWAWZnVQEAAABTVgFnYwFkVQIAAAA3MWMY/P//YgAAAAAAAPh/ZFUCAAAANzFUY1UCAAAAUwAAVF1FTkRfUEVDUysr</data>
</ReportState>
</file>

<file path=customXml/item181.xml><?xml version="1.0" encoding="utf-8"?>
<ReportState xmlns="sas.reportstate">
  <data type="reportstate">Q0VDU19TVEFSVFtWAWdVAAAAAFNUXUVORF9DRUNTKys=</data>
</ReportState>
</file>

<file path=customXml/item182.xml><?xml version="1.0" encoding="utf-8"?>
<ReportState xmlns="sas.reportstate">
  <data type="reportstate">UkNfU1RBUlRbVgVnZ1VjAgAAAFNnYwIAAABjAAAAAGRVBgAAAHZlMzU0MGRVAAAAAGMAAAAAZ5lmVQEAAABTVgFnmGRVBgAAAGJpODUyNGRVEgAAAFJlZmluYW5jaW5nIE1hcmtlcmFWAWdjAWRVAgAAADcxYxj8//9iAAAAAAAA+H9kVQIAAAA3MWMBAAAAVGMIAAAAYWMAZ2MCAAAAYwAAAABkVQUAAAB2ZTcyM2RVAAAAAGMAAAAAZ5lmVQEAAABTVgFnmGRVBgAAAGJpMjQzOGRVDAAAAEN1dCBPZmYgRGF0ZWFWAWdjAGFjGPz//2IAAAAAwKXWQGRVCgAAADMwLzA2LzIwMjNjAQAAAFRjCAAAAGFjAFRWAWZVAwAAAFNkVQYAAABiaTI0NTlkVQYAAABiaTI0MzhkVQYAAABiaTI0NTVUVgFhVgFnZFUGAAAAZGQyNDQ0VgFmVQsAAABTZFUKAAAAMTAzNzI3MzU1MGRVDgAAADE5ODI4MDM5NDgzMTIyZFUOAAAAMTk4MjgwNDE4MzkzMDFkVQ4AAAAxOTgyODE0Mjc1MDY3N2RVDgAAADE5ODI4NDQ5Njk3MDA0ZFUOAAAAMTk4Mjg1NjA3MDE0NjNkVQ4AAAAxOTgyOTUxMzI0MzEyNmRVDgAAADE5ODQwMzE3MjM0ODYzZFUOAAAAMTk4ODIyNTU3MzA1MDJkVQ4AAAAxOTg4MjI1NTczMDUwOWRVCwAAAFJlc2lkZW50aWFsVFYBZmdVBQAAAFNWAWfAYwAAAABkVQYAAABiaTI0Mzh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I0NTVkVQ4AAABBVFQgQXNzZXQgVHlwZWFjGAAAAFYBYVYBZmNVDAAAAFMKAAAACgAAAAoAAAAKAAAACgAAAAoAAAAKAAAACgAAAAoAAAAKAAAACgAAAAoAAABUYwEAAABiDAAAAGIAAAAAAAD4f2IAAAAAAAD4f2IAAAAAAAD4f2IAAAAAAAD4f2IAAAAAAAD4f2FjAGMAYwBjAVYBZ8BjAQAAAGRVBgAAAGJpMjQ1OWRVEQAAAFJlcG9ydGluZyBMb2FuIElEYWMYAAAAVgFhVgFmY1UMAAAAU5z///8AAAAAAgAAAAUAAAAJAAAABgAAAAgAAAAEAAAAAwAAAAEAAAAHAAAAnf///1RjAQAAAGIMAAAAYgAAAAAAAPh/YgAAAAAAAPh/YgAAAAAAAPh/YgAAAAAAAPh/YgAAAAAAAPh/YWMAYwBjAGMBVgFnwGMAAAAAZFUGAAAAYmkyNTExZFUSAAAAVE9UQUwgTG9hbiBCYWxhbmNlZFUJAAAAQ09NTUExMi4yYxgAAABWAWZjVQwAAABTsrgDxxupDUIAAAAA0BJjQYXrUXjPKmRBPQrXuz7FZEHhehSG6tBkQTMzM5N65GRBzczMnLnvZEEUrkdRqKxoQcP1KNSN5GpB7FG4fq+Xa0GuR+GilP9rQbZmN6mnbw1CVFYBYWMCAAAAYgwAAABiAAAAAAAA+H9iAAAAAAAA+H9iAAAAAAAA+H9iAAAAAAAA+H9iAAAAAAAA+H9hYwBjAGMAYwFWAWfAYwAAAABkVQYAAABiaTI1MDVkVRIAAAAlIG9mIFRPVEFMIEJhbGFuY2VkVQsAAABQRVJDRU5UMTIuMmMYAAAAVgFmY1UMAAAAUwAAAAAAAPA/reJsSu+TRD8HY4BWBMJFP/uiJ96haEY/j35YUDl1Rj96oINdVIpGP8N2MHt2lkY/+F2HFd+eSj91P6lGjwNNPxATH+DRxE0/hpFc0Og0Tj9+zFLPA8LvP1RWAWFjAgAAAGIMAAAAYgAAAAAAAPh/YgAAAAAAAPh/YgAAAAAAAPh/YgAAAAAAAPh/YgAAAAAAAPh/YWMAYwBjAGMBVGegZmNVDAAAAFMAAAAAAAAAAAAAAABUVgFlY1UAAAAAU1RhVgFhYwwAAABiDAAAAGMBYwBiAAAAAAAAAABWAWFWAWFWA2dnZFUGAAAAZGQyNDQ0VgFhVgFmZ1UMAAAAU2dkVQsAAABNQVRDSEVTX0FMTFYBZ2MBZFULAAAATUFUQ0hFU19BTExjnP///2IAAAAAAAD4f2RVCwAAAE1BVENIRVNfQUxMVgFmZ1UBAAAAU2dkVQoAAAAzMC8wNi8yMDIzVgFnYwBhYxj8//9iAAAAAMCl1kBkVQoAAAAzMC8wNi8yMDIzVgFmZ1UBAAAAU2dkVQsAAABSZXNpZGVudGlhbFYBZ2MBZFULAAAAUmVzaWRlbnRpYWxjCgAAAGIAAAAAAAD4f2RVCwAAAFJlc2lkZW50aWFsVgFhYwMAAABjAVYBZmNVAQAAAFMAAAAAVFYBYVYBZmdVAgAAAFNWAWdjAGFjGPz//2KyuAPHG6kNQmRVFAAAADE1wqA5MjPCoDkwMsKgNjg4LDQ3VgFnYwBhYxj8//9iAAAAAAAA8D9kVQgAAAAxMDAsMDAgJVRWAWFUYwIAAABjAVYBYVYBYVYBYVYBYVRjAQAAAGMBVgFhVgFhVgFhVgFhZ2RVCgAAADEwMzcyNzM1NTBWAWdjAWRVCgAAADEwMzcyNzM1NTBjAAAAAGIAAAAAAAD4f2RVCgAAADEwMzcyNzM1NTBWAWZnVQEAAABTZ2RVCgAAADMwLzA2LzIwMjNWAWdjAGFjGPz//2IAAAAAwKXWQGRVCgAAADMwLzA2LzIwMjNWAWZnVQEAAABTZ2RVCwAAAFJlc2lkZW50aWFsVgFnYwFkVQsAAABSZXNpZGVudGlhbGMKAAAAYgAAAAAAAPh/ZFULAAAAUmVzaWRlbnRpYWxWAWFjAwAAAGMBVgFmY1UBAAAAUwEAAABUVgFhVgFmZ1UCAAAAU1YBZ2MAYWMY/P//YgAAAADQEmNBZFUPAAAAMTDCoDAwMMKgMDAwLDAwVgFnYwBhYxj8//9ireJsSu+TRD9kVQYAAAAwLDA2ICVUVgFhVGMCAAAAYwFWAWFWAWFWAWFWAWFUYwEAAABjAVYBYVYBYVYBYVYBYWdkVQ4AAAAxOTgyODA0MTgzOTMwMVYBZ2MBZFUOAAAAMTk4MjgwNDE4MzkzMDFjAgAAAGIAAAAAAAD4f2RVDgAAADE5ODI4MDQxODM5MzAxVgFmZ1UBAAAAU2dkVQoAAAAzMC8wNi8yMDIzVgFnYwBhYxj8//9iAAAAAMCl1kBkVQoAAAAzMC8wNi8yMDIzVgFmZ1UBAAAAU2dkVQsAAABSZXNpZGVudGlhbFYBZ2MBZFULAAAAUmVzaWRlbnRpYWxjCgAAAGIAAAAAAAD4f2RVCwAAAFJlc2lkZW50aWFsVgFhYwMAAABjAVYBZmNVAQAAAFMCAAAAVFYBYVYBZmdVAgAAAFNWAWdjAGFjGPz//2KF61F4zypkQWRVDwAAADEwwqA1NzPCoDQzNSw3NlYBZ2MAYWMY/P//YgdjgFYEwkU/ZFUGAAAAMCwwNyAlVFYBYVRjAgAAAGMBVgFhVgFhVgFhVgFhVGMBAAAAYwFWAWFWAWFWAWFWAWFnZFUOAAAAMTk4Mjg1NjA3MDE0NjNWAWdjAWRVDgAAADE5ODI4NTYwNzAxNDYzYwUAAABiAAAAAAAA+H9kVQ4AAAAxOTgyODU2MDcwMTQ2M1YBZmdVAQAAAFNnZFUKAAAAMzAvMDYvMjAyM1YBZ2MAYWMY/P//YgAAAADApdZAZFUKAAAAMzAvMDYvMjAyM1YBZmdVAQAAAFNnZFULAAAAUmVzaWRlbnRpYWxWAWdjAWRVCwAAAFJlc2lkZW50aWFsYwoAAABiAAAAAAAA+H9kVQsAAABSZXNpZGVudGlhbFYBYWMDAAAAYwFWAWZjVQEAAABTAwAAAFRWAWFWAWZnVQIAAABTVgFnYwBhYxj8//9iPQrXuz7FZEFkVQ8AAAAxMMKgODg5wqA3MTcsODdWAWdjAGFjGPz//2L7oifeoWhGP2RVBgAAADAsMDcgJVRWAWFUYwIAAABjAVYBYVYBYVYBYVYBYVRjAQAAAGMBVgFhVgFhVgFhVgFhZ2RVDgAAADE5ODgyMjU1NzMwNTA5VgFnYwFkVQ4AAAAxOTg4MjI1NTczMDUwOWMJAAAAYgAAAAAAAPh/ZFUOAAAAMTk4ODIyNTU3MzA1MDlWAWZnVQEAAABTZ2RVCgAAADMwLzA2LzIwMjNWAWdjAGFjGPz//2IAAAAAwKXWQGRVCgAAADMwLzA2LzIwMjNWAWZnVQEAAABTZ2RVCwAAAFJlc2lkZW50aWFsVgFnYwFkVQsAAABSZXNpZGVudGlhbGMKAAAAYgAAAAAAAPh/ZFULAAAAUmVzaWRlbnRpYWxWAWFjAwAAAGMBVgFmY1UBAAAAUwQAAABUVgFhVgFmZ1UCAAAAU1YBZ2MAYWMY/P//YuF6FIbq0GRBZFUPAAAAMTDCoDkxM8KgNjIwLDE5VgFnYwBhYxj8//9ij35YUDl1Rj9kVQYAAAAwLDA3ICVUVgFhVGMCAAAAYwFWAWFWAWFWAWFWAWFUYwEAAABjAVYBYVYBYVYBYVYBYWdkVQ4AAAAxOTgyOTUxMzI0MzEyNlYBZ2MBZFUOAAAAMTk4Mjk1MTMyNDMxMjZjBgAAAGIAAAAAAAD4f2RVDgAAADE5ODI5NTEzMjQzMTI2VgFmZ1UBAAAAU2dkVQoAAAAzMC8wNi8yMDIzVgFnYwBhYxj8//9iAAAAAMCl1kBkVQoAAAAzMC8wNi8yMDIzVgFmZ1UBAAAAU2dkVQsAAABSZXNpZGVudGlhbFYBZ2MBZFULAAAAUmVzaWRlbnRpYWxjCgAAAGIAAAAAAAD4f2RVCwAAAFJlc2lkZW50aWFsVgFhYwMAAABjAVYBZmNVAQAAAFMFAAAAVFYBYVYBZmdVAgAAAFNWAWdjAGFjGPz//2IzMzOTeuRkQWRVDwAAADEwwqA5NTPCoDY4NCw2MFYBZ2MAYWMY/P//Ynqgg11UikY/ZFUGAAAAMCwwNyAlVFYBYVRjAgAAAGMBVgFhVgFhVgFhVgFhVGMBAAAAYwFWAWFWAWFWAWFWAWFnZFUOAAAAMTk4ODIyNTU3MzA1MDJWAWdjAWRVDgAAADE5ODgyMjU1NzMwNTAyYwgAAABiAAAAAAAA+H9kVQ4AAAAxOTg4MjI1NTczMDUwMlYBZmdVAQAAAFNnZFUKAAAAMzAvMDYvMjAyM1YBZ2MAYWMY/P//YgAAAADApdZAZFUKAAAAMzAvMDYvMjAyM1YBZmdVAQAAAFNnZFULAAAAUmVzaWRlbnRpYWxWAWdjAWRVCwAAAFJlc2lkZW50aWFsYwoAAABiAAAAAAAA+H9kVQsAAABSZXNpZGVudGlhbFYBYWMDAAAAYwFWAWZjVQEAAABTBgAAAFRWAWFWAWZnVQIAAABTVgFnYwBhYxj8//9izczMnLnvZEFkVQ8AAAAxMMKgOTc2wqA3MTYsOTBWAWdjAGFjGPz//2LDdjB7dpZGP2RVBgAAADAsMDcgJVRWAWFUYwIAAABjAVYBYVYBYVYBYVYBYVRjAQAAAGMBVgFhVgFhVgFhVgFhZ2RVDgAAADE5ODI4NDQ5Njk3MDA0VgFnYwFkVQ4AAAAxOTgyODQ0OTY5NzAwNGMEAAAAYgAAAAAAAPh/ZFUOAAAAMTk4Mjg0NDk2OTcwMDRWAWZnVQEAAABTZ2RVCgAAADMwLzA2LzIwMjNWAWdjAGFjGPz//2IAAAAAwKXWQGRVCgAAADMwLzA2LzIwMjNWAWZnVQEAAABTZ2RVCwAAAFJlc2lkZW50aWFsVgFnYwFkVQsAAABSZXNpZGVudGlhbGMKAAAAYgAAAAAAAPh/ZFULAAAAUmVzaWRlbnRpYWxWAWFjAwAAAGMBVgFmY1UBAAAAUwcAAABUVgFhVgFmZ1UCAAAAU1YBZ2MAYWMY/P//YhSuR1GorGhBZFUPAAAAMTLCoDkzNsKgNTE0LDU0VgFnYwBhYxj8//9i+F2HFd+eSj9kVQYAAAAwLDA4ICVUVgFhVGMCAAAAYwFWAWFWAWFWAWFWAWFUYwEAAABjAVYBYVYBYVYBYVYBYWdkVQ4AAAAxOTgyODE0Mjc1MDY3N1YBZ2MBZFUOAAAAMTk4MjgxNDI3NTA2NzdjAwAAAGIAAAAAAAD4f2RVDgAAADE5ODI4MTQyNzUwNjc3VgFmZ1UBAAAAU2dkVQoAAAAzMC8wNi8yMDIzVgFnYwBhYxj8//9iAAAAAMCl1kBkVQoAAAAzMC8wNi8yMDIzVgFmZ1UBAAAAU2dkVQsAAABSZXNpZGVudGlhbFYBZ2MBZFULAAAAUmVzaWRlbnRpYWxjCgAAAGIAAAAAAAD4f2RVCwAAAFJlc2lkZW50aWFsVgFhYwMAAABjAVYBZmNVAQAAAFMIAAAAVFYBYVYBZmdVAgAAAFNWAWdjAGFjGPz//2LD9SjUjeRqQWRVDwAAADE0wqAwOTnCoDU2Niw2M1YBZ2MAYWMY/P//YnU/qUaPA00/ZFUGAAAAMCwwOSAlVFYBYVRjAgAAAGMBVgFhVgFhVgFhVgFhVGMBAAAAYwFWAWFWAWFWAWFWAWFnZFUOAAAAMTk4MjgwMzk0ODMxMjJWAWdjAWRVDgAAADE5ODI4MDM5NDgzMTIyYwEAAABiAAAAAAAA+H9kVQ4AAAAxOTgyODAzOTQ4MzEyMlYBZmdVAQAAAFNnZFUKAAAAMzAvMDYvMjAyM1YBZ2MAYWMY/P//YgAAAADApdZAZFUKAAAAMzAvMDYvMjAyM1YBZmdVAQAAAFNnZFULAAAAUmVzaWRlbnRpYWxWAWdjAWRVCwAAAFJlc2lkZW50aWFsYwoAAABiAAAAAAAA+H9kVQsAAABSZXNpZGVudGlhbFYBYWMDAAAAYwFWAWZjVQEAAABTCQAAAFRWAWFWAWZnVQIAAABTVgFnYwBhYxj8//9i7FG4fq+Xa0FkVQ8AAAAxNMKgNDY2wqA0MjcsOTZWAWdjAGFjGPz//2IQEx/g0cRNP2RVBgAAADAsMDkgJVRWAWFUYwIAAABjAVYBYVYBYVYBYVYBYVRjAQAAAGMBVgFhVgFhVgFhVgFhZ2RVDgAAADE5ODQwMzE3MjM0ODYzVgFnYwFkVQ4AAAAxOTg0MDMxNzIzNDg2M2MHAAAAYgAAAAAAAPh/ZFUOAAAAMTk4NDAzMTcyMzQ4NjNWAWZnVQEAAABTZ2RVCgAAADMwLzA2LzIwMjNWAWdjAGFjGPz//2IAAAAAwKXWQGRVCgAAADMwLzA2LzIwMjNWAWZnVQEAAABTZ2RVCwAAAFJlc2lkZW50aWFsVgFnYwFkVQsAAABSZXNpZGVudGlhbGMKAAAAYgAAAAAAAPh/ZFULAAAAUmVzaWRlbnRpYWxWAWFjAwAAAGMBVgFmY1UBAAAAUwoAAABUVgFhVgFmZ1UCAAAAU1YBZ2MAYWMY/P//Yq5H4aKU/2tBZFUPAAAAMTTCoDY3OcKgMjA1LDA5VgFnYwBhYxj8//9ihpFc0Og0Tj9kVQYAAAAwLDA5ICVUVgFhVGMCAAAAYwFWAWFWAWFWAWFWAWFUYwEAAABjAVYBYVYBYVYBYVYBYWdkVQ4AAABBbGxlIFNvbnN0aWdlblYBZ2MBZFUCAAAAfk9jnf///2IAAAAAAAD4f2RVDgAAAEFsbGUgU29uc3RpZ2VuVgFmZ1UBAAAAU2dkVQoAAAAzMC8wNi8yMDIzVgFnYwBhYxj8//9iAAAAAMCl1kBkVQoAAAAzMC8wNi8yMDIzVgFmZ1UBAAAAU2dkVQsAAABSZXNpZGVudGlhbFYBZ2MBZFULAAAAUmVzaWRlbnRpYWxjCgAAAGIAAAAAAAD4f2RVCwAAAFJlc2lkZW50aWFsVgFhYwMAAABjAVYBZmNVAQAAAFMLAAAAVFYBYVYBZmdVAgAAAFNWAWdjAGFjGPz//2K2Zjepp28NQmRVFAAAADE1wqA4MDPCoDQxM8KgNzk4LDkzVgFnYwBhYxj8//9ifsxSzwPC7z9kVQcAAAA5OSwyNC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CgAAADEwMzcyNzM1NTBWAWdjAWRVCgAAADEwMzcyNzM1NTBjAAAAAGIAAAAAAAD4f2RVCgAAADEwMzcyNzM1NTBWAWFjAQAAAGMBVgFhVgFhVgFhVgFhZ2RVDgAAADE5ODI4MDQxODM5MzAxVgFnYwFkVQ4AAAAxOTgyODA0MTgzOTMwMWMCAAAAYgAAAAAAAPh/ZFUOAAAAMTk4MjgwNDE4MzkzMDFWAWFjAQAAAGMBVgFhVgFhVgFhVgFhZ2RVDgAAADE5ODI4NTYwNzAxNDYzVgFnYwFkVQ4AAAAxOTgyODU2MDcwMTQ2M2MFAAAAYgAAAAAAAPh/ZFUOAAAAMTk4Mjg1NjA3MDE0NjNWAWFjAQAAAGMBVgFhVgFhVgFhVgFhZ2RVDgAAADE5ODgyMjU1NzMwNTA5VgFnYwFkVQ4AAAAxOTg4MjI1NTczMDUwOWMJAAAAYgAAAAAAAPh/ZFUOAAAAMTk4ODIyNTU3MzA1MDlWAWFjAQAAAGMBVgFhVgFhVgFhVgFhZ2RVDgAAADE5ODI5NTEzMjQzMTI2VgFnYwFkVQ4AAAAxOTgyOTUxMzI0MzEyNmMGAAAAYgAAAAAAAPh/ZFUOAAAAMTk4Mjk1MTMyNDMxMjZWAWFjAQAAAGMBVgFhVgFhVgFhVgFhZ2RVDgAAADE5ODgyMjU1NzMwNTAyVgFnYwFkVQ4AAAAxOTg4MjI1NTczMDUwMmMIAAAAYgAAAAAAAPh/ZFUOAAAAMTk4ODIyNTU3MzA1MDJWAWFjAQAAAGMBVgFhVgFhVgFhVgFhZ2RVDgAAADE5ODI4NDQ5Njk3MDA0VgFnYwFkVQ4AAAAxOTgyODQ0OTY5NzAwNGMEAAAAYgAAAAAAAPh/ZFUOAAAAMTk4Mjg0NDk2OTcwMDRWAWFjAQAAAGMBVgFhVgFhVgFhVgFhZ2RVDgAAADE5ODI4MTQyNzUwNjc3VgFnYwFkVQ4AAAAxOTgyODE0Mjc1MDY3N2MDAAAAYgAAAAAAAPh/ZFUOAAAAMTk4MjgxNDI3NTA2NzdWAWFjAQAAAGMBVgFhVgFhVgFhVgFhZ2RVDgAAADE5ODI4MDM5NDgzMTIyVgFnYwFkVQ4AAAAxOTgyODAzOTQ4MzEyMmMBAAAAYgAAAAAAAPh/ZFUOAAAAMTk4MjgwMzk0ODMxMjJWAWFjAQAAAGMBVgFhVgFhVgFhVgFhZ2RVDgAAADE5ODQwMzE3MjM0ODYzVgFnYwFkVQ4AAAAxOTg0MDMxNzIzNDg2M2MHAAAAYgAAAAAAAPh/ZFUOAAAAMTk4NDAzMTcyMzQ4NjNWAWFjAQAAAGMBVgFhVgFhVgFhVgFhZ2RVDgAAAEFsbGUgU29uc3RpZ2VuVgFnYwFkVQIAAAB+T2Od////YgAAAAAAAPh/ZFUOAAAAQWxsZSBTb25zdGlnZW5WAWFjAQAAAGMBVgFhVgFhVgFhVgFhVGMAAAAAYwBWAWFWAWFWAWFWAWFnZFUEAAAAcm9vdFYBYVYBZmdVCwAAAFNnZFUKAAAAMTAzNzI3MzU1MFYBZ2MBZFUKAAAAMTAzNzI3MzU1MGMAAAAAYgAAAAAAAPh/ZFUKAAAAMTAzNzI3MzU1MFYBYWMBAAAAYwFWAWFWAWFWAWFWAWFnZFUOAAAAMTk4MjgwNDE4MzkzMDFWAWdjAWRVDgAAADE5ODI4MDQxODM5MzAxYwIAAABiAAAAAAAA+H9kVQ4AAAAxOTgyODA0MTgzOTMwMVYBYWMBAAAAYwFWAWFWAWFWAWFWAWFnZFUOAAAAMTk4Mjg1NjA3MDE0NjNWAWdjAWRVDgAAADE5ODI4NTYwNzAxNDYzYwUAAABiAAAAAAAA+H9kVQ4AAAAxOTgyODU2MDcwMTQ2M1YBYWMBAAAAYwFWAWFWAWFWAWFWAWFnZFUOAAAAMTk4ODIyNTU3MzA1MDlWAWdjAWRVDgAAADE5ODgyMjU1NzMwNTA5YwkAAABiAAAAAAAA+H9kVQ4AAAAxOTg4MjI1NTczMDUwOVYBYWMBAAAAYwFWAWFWAWFWAWFWAWFnZFUOAAAAMTk4Mjk1MTMyNDMxMjZWAWdjAWRVDgAAADE5ODI5NTEzMjQzMTI2YwYAAABiAAAAAAAA+H9kVQ4AAAAxOTgyOTUxMzI0MzEyNlYBYWMBAAAAYwFWAWFWAWFWAWFWAWFnZFUOAAAAMTk4ODIyNTU3MzA1MDJWAWdjAWRVDgAAADE5ODgyMjU1NzMwNTAyYwgAAABiAAAAAAAA+H9kVQ4AAAAxOTg4MjI1NTczMDUwMlYBYWMBAAAAYwFWAWFWAWFWAWFWAWFnZFUOAAAAMTk4Mjg0NDk2OTcwMDRWAWdjAWRVDgAAADE5ODI4NDQ5Njk3MDA0YwQAAABiAAAAAAAA+H9kVQ4AAAAxOTgyODQ0OTY5NzAwNFYBYWMBAAAAYwFWAWFWAWFWAWFWAWFnZFUOAAAAMTk4MjgxNDI3NTA2NzdWAWdjAWRVDgAAADE5ODI4MTQyNzUwNjc3YwMAAABiAAAAAAAA+H9kVQ4AAAAxOTgyODE0Mjc1MDY3N1YBYWMBAAAAYwFWAWFWAWFWAWFWAWFnZFUOAAAAMTk4MjgwMzk0ODMxMjJWAWdjAWRVDgAAADE5ODI4MDM5NDgzMTIyYwEAAABiAAAAAAAA+H9kVQ4AAAAxOTgyODAzOTQ4MzEyMlYBYWMBAAAAYwFWAWFWAWFWAWFWAWFnZFUOAAAAMTk4NDAzMTcyMzQ4NjNWAWdjAWRVDgAAADE5ODQwMzE3MjM0ODYzYwcAAABiAAAAAAAA+H9kVQ4AAAAxOTg0MDMxNzIzNDg2M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AvMDYvMjAyM1YBZ2MAYWMY/P//YgAAAADApdZAZFUKAAAAMzAvMDYvMjAyM1YBZmdVAQAAAFNnZFULAAAAUmVzaWRlbnRpYWxWAWdjAWRVCwAAAFJlc2lkZW50aWFsYwoAAABiAAAAAAAA+H9kVQsAAABSZXNpZGVudGlhbFYBYWMCAAAAYwFWAWFWAWFWAWFWAWFUYwEAAABjAFYBYVYBYVYBYVYBYVRjAAAAAGMAVgFhVgFhVgFhVgFhZ2RVBAAAAHJvb3RWAWFWAWZnVQEAAABTZ2RVCgAAADMwLzA2LzIwMjNWAWdjAGFjGPz//2IAAAAAwKXWQGRVCgAAADMwLzA2LzIwMjN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c0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y0wNy0xMlQxMDoxNDoxNy4zNDJ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jYiIGRhdGFMYXlvdXQ9Im1pbmltYWwiIGdyYW5kVG90YWw9ImZhbHNlIiBpc0luZGV4ZWQ9InRydWUiIGNvbnRlbnRLZXk9IlcyTFJMWlRMTlhJR0ROQ1JSQTVaSkdCVldOU1lJWEhHIj48IVtDREFUQVsyMzE5MS4wLDEwLC0xMDAsMS41OTIzOTAyNjg4NDY1MTgzRTEwLDEuMAoyMzE5MS4wLDEwLDAsMS4wRTcsNi4yNzk4Njc1NjQ5MDUyNDlFLTQKMjMxOTEuMCwxMCwyLDEuMDU3MzQzNTc2RTcsNi42Mzk5Nzc2Mjc4ODMzMjhFLTQKMjMxOTEuMCwxMCw1LDEuMDg4OTcxNzg3RTcsNi44Mzg1OTg2MDQyNzgyMDdFLTQKMjMxOTEuMCwxMCw5LDEuMDkxMzYyMDE5RTcsNi44NTM2MDg5NDQ2ODc2MDVFLTQKMjMxOTEuMCwxMCw2LDEuMDk1MzY4NDZFNyw2Ljg3ODc2ODg2MzU3NDIxM0UtNAoyMzE5MS4wLDEwLDgsMS4wOTc2NzE2OUU3LDYuODkzMjMyODQyOTQ1NzNFLTQKMjMxOTEuMCwxMCw0LDEuMjkzNjUxNDU0RTcsOC4xMjM5NTk4MDYyNjcxMTRFLTQKMjMxOTEuMCwxMCwzLDEuNDA5OTU2NjYzRTcsOC44NTQzNDExMTU4OTU3NDFFLTQKMjMxOTEuMCwxMCwxLDEuNDQ2NjQyNzk2RTcsOS4wODQ3MjUxNzI2MDQyNDJFLTQKMjMxOTEuMCwxMCw3LDEuNDY3OTIwNTA5RTcsOS4yMTgzNDYzOTIzMjgzMDRFLTQKMjMxOTEuMCwxMCwtOTksMS41ODAzNDEzNzk4OTI1MTUyRTEwLDAuOTkyNDMzNDU3MzA2NDYxCl1dPjwvRGF0YT48U3RyaW5nVGFibGUgZm9ybWF0PSJDU1YiIHJvd0NvdW50PSIxMSIgc2l6ZT0iMTgwIiBjb250ZW50S2V5PSJCRUZFTlVOSUJZVEpaWUVUVlZXSFFQWjNCVUFHN0c2UyI+PCFbQ0RBVEFbIjEwMzcyNzM1NTAiCiIxOTgyODAzOTQ4MzEyMiIKIjE5ODI4MDQxODM5MzAxIgoiMTk4MjgxNDI3NTA2NzciCiIxOTgyODQ0OTY5NzAwNCIKIjE5ODI4NTYwNzAxNDYzIgoiMTk4Mjk1MTMyNDMxMjYiCiIxOTg0MDMxNzIzNDg2MyIKIjE5ODgyMjU1NzMwNTAyIgoiMTk4ODIyNTU3MzA1MDkiCiJSZXNpZGVudGlhbCIKXV0+PC9TdHJpbmdUYWJsZT48L1Jlc3VsdD5WAWFjAGMAYwBjAWMAYwBjAFYBYWMBAAAAYwBjAF1FTkRfUkMr</data>
</ReportState>
</file>

<file path=customXml/item183.xml><?xml version="1.0" encoding="utf-8"?>
<ReportState xmlns="sas.reportstate">
  <data type="reportstate">Q0VDU19TVEFSVFtWAWdVAAAAAFNUXUVORF9DRUNTKys=</data>
</ReportState>
</file>

<file path=customXml/item184.xml><?xml version="1.0" encoding="utf-8"?>
<ReportState xmlns="sas.reportstate">
  <data type="reportstate">UkNfU1RBUlRbVgVnZ1VjAwAAAFNnYwIAAABjAAAAAGRVBgAAAHZlMTQyNWRVAAAAAGMAAAAAZ5lmVQEAAABTVgFnmGRVBgAAAGJpODUxNmRVDgAAAEFUVCBBc3NldCBUeXBlYVYBZ2MBZFULAAAAUmVzaWRlbnRpYWxjGPz//2IAAAAAAAD4f2RVCwAAAFJlc2lkZW50aWFsYwEAAABUYwgAAABhYwBnYwIAAABjAAAAAGRVBgAAAHZlMzU2OWRVAAAAAGMAAAAAZ5lmVQEAAABTVgFnmGRVBgAAAGJpODUxN2RVEgAAAFJlZmluYW5jaW5nIE1hcmtlcmFWAWdjAWRVAgAAADcxYxj8//9iAAAAAAAA+H9kVQIAAAA3MWMBAAAAVGMIAAAAYWMAZ2MCAAAAYwAAAABkVQUAAAB2ZTcyM2RVAAAAAGMAAAAAZ5lmVQEAAABTVgFnmGRVBgAAAGJpMTYyMmRVDAAAAEN1dCBPZmYgRGF0ZWFWAWdjAGFjGPz//2IAAAAAwKXWQGRVCgAAADMwLzA2LzIwMjN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wKXWQAAAAADApdZAAAAAAMCl1kAAAAAAwKXWQAAAAADApdZAAAAAAMCl1kAAAAAAwKX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6D2udyv3WRAG0R8CYLuSEDf0Q22TSdmQJ/IqFusMndAn54kwh+DhEBKNeGSIzGdQBIS/TUQ5b5AVFYBYWMCAAAAYgcAAABiAAAAAAAA+H9iAAAAAAAA+H9iAAAAAAAA+H9iAAAAAAAA+H9iAAAAAAAA+H9hYwBjAGMAYwFWAWfAYwAAAABkVQYAAABiaTE0NzJkVQwAAABOb21pbmFsIChtbilkVQgAAABDT01NQTEyLmMAAAAAVgFmY1UHAAAAUzyuS4vzGc9AJpOCUrfLoEDA4fZzQVi8QPf2L2bNbqdAd45hIdQ+mEBsEO/s6IyYQD3bMCtAt3hAVFYBYWMCAAAAYgcAAABiAAAAAAAA+H9iAAAAAAAA+H9iAAAAAAAA+H9iAAAAAAAA+H9iAAAAAAAA+H9hYwBjAGMAYwFWAWfAYwAAAABkVQYAAABiaTE0NzdkVRgAAABOdW1iZXIgb2YgTW9ydGdhZ2UgTG9hbnNkVQgAAABDT01NQTEyLmMYAAAAVgFmY1UHAAAAUwAAAAAgSvdAAAAAAGAN5UAAAAAA4P3jQAAAAAAAkb9AAAAAAAB4okAAAAAAAEiKQAAAAAAAAElAVFYBYWMCAAAAYgcAAABiAAAAAAAA+H9iAAAAAAAA+H9iAAAAAAAA+H9iAAAAAAAA+H9iAAAAAAAA+H9hYwBjAGMAYwFWAWfAYwAAAABkVQYAAABiaTE3ODFkVREAAAAlIG9mIFRvdGFsIEFzc2V0c2RVCwAAAFBFUkNFTlQxMi4yYxgAAABWAWZjVQcAAABTAAAAAAAA8D+UHXAw80fBP02lYBDqKd0/7RqP9SAcyD9ZIfdnKvK4P602Xr+AQrk/J4OmLBFumT9UVgFhYwIAAABiBwAAAGIAAAAAAAD4f2IAAAAAAAD4f2IAAAAAAAD4f2IAAAAAAAD4f2IAAAAAAAD4f2FjAGMAYwBjAVYBZ8BjAAAAAGRVBgAAAGJpMTUxMWRVEQAAACUgTnVtYmVyIG9mIExvYW5zZFULAAAAUEVSQ0VOVDEyLjJjGAAAAFYBZmNVBwAAAFMAAAAAAADwPwuVV6IJ7dw/NQ8/q/532z+zXW6drK+1P50Tms1NYJk/rSk7oSgOgj8wmZNU0ixBP1RWAWFjAgAAAGIHAAAAYgAAAAAAAPh/YgAAAAAAAPh/YgAAAAAAAPh/YgAAAAAAAPh/YgAAAAAAAPh/YWMAYwBjAGMBVGegZmNVBwAAAFMAAAAAAAAAVFYBZWNVAAAAAFNUYVYBYWMHAAAAYgcAAABjAWMAYgAAAAAAAAAAVgFhVgFhVgNnZ2RVBgAAAGRkMTQ0NVYBYVYBZmdVAQAAAFNnZFUKAAAAMzAvMDYvMjAyM1YBZ2MAYWMY/P//YgAAAADApdZAZFUKAAAAMzAvMDYvMjAyM1YBZmdVBwAAAFNnZFULAAAATUFUQ0hFU19BTExWAWdjAWRVCwAAAE1BVENIRVNfQUxMY5z///9iAAAAAAAA+H9kVQsAAABNQVRDSEVTX0FMTFYBYWMCAAAAYwFWAWZjVQEAAABTAAAAAFRWAWFWAWZnVQUAAABTVgFnYwBhYxj8//9ioPa53K/dZEBkVQMAAAAxNjdWAWdjAGFjGPz//2I8rkuL8xnPQGRVBwAAADE1wqA5MjRWAWdjAGFjGPz//2IAAAAAIEr3QGRVBwAAADk1wqAzOTRWAWdjAGFjGPz//2IAAAAAAADwP2RVCAAAADEwMCwwMCAlVgFnYwBhYxj8//9iAAAAAAAA8D9kVQgAAAAxMDAsMDAgJVRWAWFnZFUOAAAAPjAgLSA8PTEwMCwwMDBWAWdjAWRVDgAAAD4wIC0gPD0xMDAsMDAwYwAAAABiAAAAAAAA+H9kVQ4AAAA+MCAtIDw9MTAwLDAwMFYBYWMCAAAAYwFWAWZjVQEAAABTAQAAAFRWAWFWAWZnVQUAAABTVgFnYwBhYxj8//9iG0R8CYLuSEBkVQIAAAA1MFYBZ2MAYWMY/P//YiaTglK3y6BAZFUGAAAAMsKgMTUwVgFnYwBhYxj8//9iAAAAAGAN5UBkVQcAAAA0M8KgMTE1VgFnYwBhYxj8//9ilB1wMPNHwT9kVQcAAAAxMyw1MCAlVgFnYwBhYxj8//9iC5VXognt3D9kVQcAAAA0NSwyMCAlVFYBYWdkVRQAAAA+MTAwLDAwMCAtIDw9MzAwLDAwMFYBZ2MBZFUUAAAAPjEwMCwwMDAgLSA8PTMwMCwwMDBjAgAAAGIAAAAAAAD4f2RVFAAAAD4xMDAsMDAwIC0gPD0zMDAsMDAwVgFhYwIAAABjAVYBZmNVAQAAAFMCAAAAVFYBYVYBZmdVBQAAAFNWAWdjAGFjGPz//2Lf0Q22TSdmQGRVAwAAADE3N1YBZ2MAYWMY/P//YsDh9nNBWLxAZFUGAAAAN8KgMjU2VgFnYwBhYxj8//9iAAAAAOD940BkVQcAAAA0MMKgOTQzVgFnYwBhYxj8//9iTaVgEOop3T9kVQcAAAA0NSw1NyAlVgFnYwBhYxj8//9iNQ8/q/532z9kVQcAAAA0Miw5MiAlVFYBYWdkVRQAAAA+MzAwLDAwMCAtIDw9NTAwLDAwMFYBZ2MBZFUUAAAAPjMwMCwwMDAgLSA8PTUwMCwwMDBjAwAAAGIAAAAAAAD4f2RVFAAAAD4zMDAsMDAwIC0gPD01MDAsMDAwVgFhYwIAAABjAVYBZmNVAQAAAFMDAAAAVFYBYVYBZmdVBQAAAFNWAWdjAGFjGPz//2KfyKhbrDJ3QGRVAwAAADM3MVYBZ2MAYWMY/P//Yvf2L2bNbqdAZFUGAAAAMsKgOTk5VgFnYwBhYxj8//9iAAAAAACRv0BkVQYAAAA4wqAwODFWAWdjAGFjGPz//2LtGo/1IBzIP2RVBwAAADE4LDg0ICVWAWdjAGFjGPz//2KzXW6drK+1P2RVBgAAADgsNDcgJVRWAWFnZFUWAAAAPjUwMCwwMDAgLSA8PTEsMDAwLDAwMFYBZ2MBZFUWAAAAPjUwMCwwMDAgLSA8PTEsMDAwLDAwMGMFAAAAYgAAAAAAAPh/ZFUWAAAAPjUwMCwwMDAgLSA8PTEsMDAwLDAwMFYBYWMCAAAAYwFWAWZjVQEAAABTBAAAAFRWAWFWAWZnVQUAAABTVgFnYwBhYxj8//9in54kwh+DhEBkVQMAAAA2NTZWAWdjAGFjGPz//2J3jmEh1D6YQGRVBgAAADHCoDU1MlYBZ2MAYWMY/P//YgAAAAAAeKJAZFUGAAAAMsKgMzY0VgFnYwBhYxj8//9iWSH3ZyryuD9kVQYAAAA5LDc0ICVWAWdjAGFjGPz//2KdE5rNTWCZP2RVBgAAADIsNDggJVRWAWFnZFUYAAAAPjEsMDAwLDAwMCAtIDw9NSwwMDAsMDAwVgFnYwFkVRgAAAA+MSwwMDAsMDAwIC0gPD01LDAwMCwwMDBjAQAAAGIAAAAAAAD4f2RVGAAAAD4xLDAwMCwwMDAgLSA8PTUsMDAwLDAwMFYBYWMCAAAAYwFWAWZjVQEAAABTBQAAAFRWAWFWAWZnVQUAAABTVgFnYwBhYxj8//9iSjXhkiMxnUBkVQYAAAAxwqA4NjhWAWdjAGFjGPz//2JsEO/s6IyYQGRVBgAAADHCoDU3MVYBZ2MAYWMY/P//YgAAAAAASIpAZFUDAAAAODQxVgFnYwBhYxj8//9irTZev4BCuT9kVQYAAAA5LDg3ICVWAWdjAGFjGPz//2KtKTuhKA6CP2RVBgAAADAsODggJVRWAWFnZFUKAAAAPjUsMDAwLDAwMFYBZ2MBZFUKAAAAPjUsMDAwLDAwMGMEAAAAYgAAAAAAAPh/ZFUKAAAAPjUsMDAwLDAwMFYBYWMCAAAAYwFWAWZjVQEAAABTBgAAAFRWAWFWAWZnVQUAAABTVgFnYwBhYxj8//9iEhL9NRDlvkBkVQYAAAA3wqA5MDlWAWdjAGFjGPz//2I92zArQLd4QGRVAwAAADM5NVYBZ2MAYWMY/P//YgAAAAAAAElAZFUCAAAANTBWAWdjAGFjGPz//2Ing6YsEW6ZP2RVBgAAADIsNDggJVYBZ2MAYWMY/P//YjCZk1TSLEE/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AvMDYvMjAyM1YBZ2MAYWMY/P//YgAAAADApdZAZFUKAAAAMzAvMDY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2LzIwMjNWAWdjAGFjGPz//2IAAAAAwKXWQGRVCgAAADMwLzA2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s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AiIGRhdGFMYXlvdXQ9Im1pbmltYWwiIGdyYW5kVG90YWw9ImZhbHNlIiBpc0luZGV4ZWQ9InRydWUiIGNvbnRlbnRLZXk9IkQ2NVpMWkpOR1RWNENGUFhQNUw1SVcyTzNBWEhDVlRJIj48IVtDREFUQVsyMzE5MS4wLC0xMDAsMTY2LjkyNzcxNzU1NTI0NjEsMTU5MjMuOTAyNjg4NDY1MTksOTUzOTQuMCwxLjAsMS4wCjIzMTkxLjAsMCw0OS44NjMzNDM0MTU5MDU3NCwyMTQ5Ljg1ODA1MTM3Njc4NCw0MzExNS4wLDAuMTM1MDA4MjM4NDU5OTE0NiwwLjQ1MTk2NzYyODk5MTM0MTIKMjMxOTEuMCwyLDE3Ny4yMjgyMzYyMjQxNjY3LDcyNTYuMjU1Njc1NzI2MDQ2LDQwOTQzLjAsMC40NTU2ODMyNDY2MDY1MTYsMC40MjkxOTg5MDEzOTg0MTA4CjIzMTkxLjAsMywzNzEuMTY3MDc5NjAwNjMxLDI5OTkuNDAxMTcwMjUyNzAyLDgwODEuMCwwLjE4ODM1ODQyMTIzMjA4NzgyLDAuMDg0NzExODI2NzM5NjI3MjIKMjMxOTEuMCw1LDY1Ni4zOTA1MDcwMTcyMjIxLDE1NTEuNzA3MTU4NTg4NzE1LDIzNjQuMCwwLjA5NzQ0NTE1NDU1NDUyNTUzLDAuMDI0NzgxNDMyNzk0NTE1MzgKMjMxOTEuMCwxLDE4NjguMjg0NzM5OTg5MTYzOSwxNTcxLjIyNzQ2NjMzMDg4OCw4NDEuMCwwLjA5ODY3MTAwNDAyODk5NTk0LDAuMDA4ODE2MDY4MDk2NTI1OTg3CjIzMTkxLjAsNCw3OTA5LjA2MzMyMzgwMDAwMywzOTUuNDUzMTY2MTg5OTk5OSw1MC4wLDAuMDI0ODMzOTM1MTE3OTU2NjQyLDUuMjQxNDE5Nzk1Nzk0Mjg1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185.xml><?xml version="1.0" encoding="utf-8"?>
<ReportState xmlns="sas.reportstate">
  <data type="reportstate">Q0VDU19TVEFSVFtWAWdVAAAAAFNUXUVORF9DRUNTKys=</data>
</ReportState>
</file>

<file path=customXml/item186.xml><?xml version="1.0" encoding="utf-8"?>
<ReportState xmlns="sas.reportstate">
  <data type="reportstate">Q0VDU19TVEFSVFtWAWdVAAAAAFNUXUVORF9DRUNTKys=</data>
</ReportState>
</file>

<file path=customXml/item187.xml><?xml version="1.0" encoding="utf-8"?>
<ReportState xmlns="sas.reportstate">
  <data type="reportstate">UkNfU1RBUlRbVgVnZ1VjAgAAAFNnYwIAAABjAAAAAGRVBgAAAHZlMzU5NmRVAAAAAGMAAAAAZ5lmVQEAAABTVgFnmGRVBgAAAGJpODU0MmRVEgAAAFJlZmluYW5jaW5nIE1hcmtlcmFWAWdjAWRVAgAAADc0Yxj8//9iAAAAAAAA+H9kVQIAAAA3NGMBAAAAVGMIAAAAYWMAZ2MCAAAAYwAAAABkVQUAAAB2ZTcyM2RVAAAAAGMAAAAAZ5lmVQEAAABTVgFnmGRVBgAAAGJpNDk2M2RVDAAAAEN1dCBPZmYgRGF0ZWFWAWdjAGFjGPz//2IAAAAAwKXWQGRVCgAAADMwLzA2LzIwMjN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DApdZAAAAAAMCl1kAAAAAAwKXWQAAAAADApd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9A1OXJt2M0/DZjc+8aJ6D93V2EalaftPlRWAWFjAgAAAGIEAAAAYgAAAAAAAPh/YgAAAAAAAPh/YgAAAAAAAPh/YgAAAAAAAPh/YgAAAAAAAPh/YWMAYwBjAGMBVGegZmNVBAAAAFMAAAAAVFYBZWNVAAAAAFNUYVYBYWMEAAAAYgQAAABjAWMAYgAAAAAAAAAAVgFhVgFhVgNnZ2RVBgAAAGRkNDk2N1YBYVYBZmdVAQAAAFNnZFUKAAAAMzAvMDYvMjAyM1YBZ2MAYWMY/P//YgAAAADApdZAZFUKAAAAMzAvMDYvMjAyM1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0DU5cm3YzT9kVQcAAAAyMywzMiAlVFYBYWdkVQoAAABBbW9ydGlzaW5nVgFnYwFkVQoAAABBbW9ydGlzaW5nYwAAAABiAAAAAAAA+H9kVQoAAABBbW9ydGlzaW5nVgFhYwIAAABjAVYBZmNVAQAAAFMCAAAAVFYBYVYBZmdVAQAAAFNWAWdjAGFjGPz//2INmNz7xonoP2RVBwAAADc2LDY4ICVUVgFhZ2RVBQAAAE90aGVyVgFnYwFkVQUAAABPdGhlcmMCAAAAYgAAAAAAAPh/ZFUFAAAAT3RoZXJWAWFjAgAAAGMBVgFmY1UBAAAAUwMAAABUVgFhVgFmZ1UBAAAAU1YBZ2MAYWMY/P//YndXYRqVp+0+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YvMjAyM1YBZ2MAYWMY/P//YgAAAADApdZAZFUKAAAAMzAvMDY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wLzA2LzIwMjNWAWdjAGFjGPz//2IAAAAAwKXWQGRVCgAAADMwLzA2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JNNTNIREs0M05YM0JWRzZMQlhOTUk0WDRKSlk1QlEyRiI+PCFbQ0RBVEFbMjMxOTEuMCwtMTAwLDEuMAoyMzE5MS4wLDEsMC4yMzMxNjczNDM4NzcwMTI1NQoyMzE5MS4wLDAsMC43NjY4MTg1MTU2OTg3ODg5CjIzMTkxLjAsMiwxLjQxNDA0MjQxOTUyNjgyNDl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18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89.xml><?xml version="1.0" encoding="utf-8"?>
<ReportState xmlns="sas.reportstate">
  <data type="reportstate">Q0VDU19TVEFSVFtWAWdVAAAAAFNUXUVORF9DRUNTKys=</data>
</ReportState>
</file>

<file path=customXml/item19.xml><?xml version="1.0" encoding="utf-8"?>
<ReportState xmlns="sas.reportstate">
  <data type="reportstate">Q0VDU19TVEFSVFtWAWdVAAAAAFNUXUVORF9DRUNTKys=</data>
</ReportState>
</file>

<file path=customXml/item190.xml><?xml version="1.0" encoding="utf-8"?>
<ReportState xmlns="sas.reportstate">
  <data type="reportstate">UkNfU1RBUlRbVgVnZ1VjAwAAAFNnYwIAAABjAAAAAGRVBgAAAHZlMTQyNWRVAAAAAGMAAAAAZ5lmVQEAAABTVgFnmGRVBgAAAGJpODUxOGRVDgAAAEFUVCBBc3NldCBUeXBlYVYBZ2MBZFULAAAAUmVzaWRlbnRpYWxjGPz//2IAAAAAAAD4f2RVCwAAAFJlc2lkZW50aWFsYwEAAABUYwgAAABhYwBnYwIAAABjAAAAAGRVBgAAAHZlMzU2OWRVAAAAAGMAAAAAZ5lmVQEAAABTVgFnmGRVBgAAAGJpODUxOWRVEgAAAFJlZmluYW5jaW5nIE1hcmtlcmFWAWdjAWRVAgAAADcxYxj8//9iAAAAAAAA+H9kVQIAAAA3MWMBAAAAVGMIAAAAYWMAZ2MCAAAAYwAAAABkVQUAAAB2ZTcyM2RVAAAAAGMAAAAAZ5lmVQEAAABTVgFnmGRVBgAAAGJpMTgwOGRVDAAAAEN1dCBPZmYgRGF0ZWFWAWdjAGFjGPz//2IAAAAAwKXWQGRVCgAAADMwLzA2LzIwMjN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MCl1kAAAAAAwKXWQAAAAADApdZAAAAAAMCl1kAAAAAAwKXWQAAAAADApdZAAAAAAMCl1kAAAAAAwKXWQAAAAADApd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8rkuL8xnPQF7n3wrdXaJAVs6PK78InEC20d+UcpmfQAUDLwaFe6BA0leJhF0noEDL2tYe34mgQNUG/I7jM5ZArpAToknkn0BUVgFhYwIAAABiCQAAAGIAAAAAAAD4f2IAAAAAAAD4f2IAAAAAAAD4f2IAAAAAAAD4f2IAAAAAAAD4f2FjAGMAYwBjAVYBZ8BjAAAAAGRVBgAAAGJpMTk2NmRVMgAAAFdBIExUViAoTE9BTiBCQUxBTkNFIC8gb3JpZ2luYWwgdmFsdWF0aW9uKSAoaW4gJSk6ZFULAAAAUEVSQ0VOVDEyLjJjGAAAAFYBZmNVCQAAAFMocdDvEePmP1wBR2qWndI/w9FViDVN3T/RgoAYGqLhP4mLIbVj4uQ/g/ue6f385z/8BL+69ifrP6PHTI62Su4/BSUDECAs9T9UVgFhYwIAAABiCQAAAGIAAAAAAAD4f2IAAAAAAAD4f2IAAAAAAAD4f2IAAAAAAAD4f2IAAAAAAAD4f2FjAGMAYwBjAVYBZ8BjAAAAAGRVBgAAAGJpMTgwNWRVGAAAAE51bWJlciBvZiBNb3J0Z2FnZSBMb2Fuc2RVCAAAAENPTU1BMTIuYxgAAABWAWZjVQkAAABTAAAAACBK90AAAAAAwNLZQAAAAAAABsVAAAAAAABWxkAAAAAAgOjFQAAAAACA3cRAAAAAAIAfw0AAAAAAALK4QAAAAAAAEcFAVFYBYWMCAAAAYgkAAABiAAAAAAAA+H9iAAAAAAAA+H9iAAAAAAAA+H9iAAAAAAAA+H9iAAAAAAAA+H9hYwBjAGMAYwFWAWfAYwAAAABkVQYAAABiaTE4MDZkVREAAAAlIG9mIFRvdGFsIEFzc2V0c2RVCwAAAFBFUkNFTlQxMi4yYxgAAABWAWZjVQkAAABTAAAAAAAA8D/jk8B8t+XCP/R0tawb2Lw/dvH3C5dBwD/ZDuiyb/XAP8SenrnZnsA/y2Di8zMEwT9KJ2/JHdi2P/cdzFsXaMA/VFYBYWMCAAAAYgkAAABiAAAAAAAA+H9iAAAAAAAA+H9iAAAAAAAA+H9iAAAAAAAA+H9iAAAAAAAA+H9hYwBjAGMAYwFWAWfAYwAAAABkVQYAAABiaTE4MDdkVREAAAAlIE51bWJlciBvZiBMb2Fuc2RVCwAAAFBFUkNFTlQxMi4yYxgAAABWAWZjVQkAAABTAAAAAAAA8D9xdVeJm73RP/Y9aILn4rw/Z733EpKwvj9xsLbqHRq+P75fss5Bq7w/bs1tNnNGuj+uzDk/PPewP5aEMRYJc7c/VFYBYWMCAAAAYgkAAABiAAAAAAAA+H9iAAAAAAAA+H9iAAAAAAAA+H9iAAAAAAAA+H9iAAAAAAAA+H9hYwBjAGMAYwFUZ6BmY1UJAAAAUwAAAAAAAAAAAFRWAWVjVQAAAABTVGFWAWFjCQAAAGIJAAAAYwFjAGIAAAAAAAAAAFYBYVYBYVYDZ2dkVQYAAABkZDE4MTJWAWFWAWZnVQEAAABTZ2RVCgAAADMwLzA2LzIwMjNWAWdjAGFjGPz//2IAAAAAwKXWQGRVCgAAADMwLzA2LzIwMjNWAWZnVQkAAABTZ2RVCwAAAE1BVENIRVNfQUxMVgFnYwFkVQsAAABNQVRDSEVTX0FMTGOc////YgAAAAAAAPh/ZFULAAAATUFUQ0hFU19BTExWAWFjAgAAAGMBVgFmY1UBAAAAUwAAAABUVgFhVgFmZ1UFAAAAU1YBZ2MAYWMY/P//Yihx0O8R4+Y/ZFUHAAAANzEsNTIgJVYBZ2MAYWMY/P//YjyuS4vzGc9AZFUHAAAAMTXCoDkyNFYBZ2MAYWMY/P//YgAAAAAgSvdAZFUHAAAAOTXCoDM5NFYBZ2MAYWMY/P//YgAAAAAAAPA/ZFUIAAAAMTAwLDAwICVWAWdjAGFjGPz//2IAAAAAAADwP2RVCAAAADEwMCwwMCAlVFYBYWdkVQsAAAA+MCAtIDw9NDAgJVYBZ2MBZFULAAAAPjAgLSA8PTQwICVjAAAAAGIAAAAAAAD4f2RVCwAAAD4wIC0gPD00MCAlVgFhYwIAAABjAVYBZmNVAQAAAFMBAAAAVFYBYVYBZmdVBQAAAFNWAWdjAGFjGPz//2JcAUdqlp3SP2RVBwAAADI5LDA5ICVWAWdjAGFjGPz//2Je598K3V2iQGRVBgAAADLCoDM1MVYBZ2MAYWMY/P//YgAAAADA0tlAZFUHAAAAMjbCoDQ0M1YBZ2MAYWMY/P//YuOTwHy35cI/ZFUHAAAAMTQsNzYgJVYBZ2MAYWMY/P//YnF1V4mbvdE/ZFUHAAAAMjcsNzIgJVRWAWFnZFUMAAAAPjQwIC0gPD01MCAlVgFnYwFkVQwAAAA+NDAgLSA8PTUwICVjAgAAAGIAAAAAAAD4f2RVDAAAAD40MCAtIDw9NTAgJVYBYWMCAAAAYwFWAWZjVQEAAABTAgAAAFRWAWFWAWZnVQUAAABTVgFnYwBhYxj8//9iw9FViDVN3T9kVQcAAAA0NSw3OCAlVgFnYwBhYxj8//9iVs6PK78InEBkVQYAAAAxwqA3OTRWAWdjAGFjGPz//2IAAAAAAAbFQGRVBwAAADEwwqA3NjRWAWdjAGFjGPz//2L0dLWsG9i8P2RVBwAAADExLDI3ICVWAWdjAGFjGPz//2L2PWiC5+K8P2RVBwAAADExLDI4ICVUVgFhZ2RVDAAAAD41MCAtIDw9NjAgJVYBZ2MBZFUMAAAAPjUwIC0gPD02MCAlYwMAAABiAAAAAAAA+H9kVQwAAAA+NTAgLSA8PTYwICVWAWFjAgAAAGMBVgFmY1UBAAAAUwMAAABUVgFhVgFmZ1UFAAAAU1YBZ2MAYWMY/P//YtGCgBgaouE/ZFUHAAAANTUsMTAgJVYBZ2MAYWMY/P//YrbR35RymZ9AZFUGAAAAMsKgMDIyVgFnYwBhYxj8//9iAAAAAABWxkBkVQcAAAAxMcKgNDM2VgFnYwBhYxj8//9idvH3C5dBwD9kVQcAAAAxMiw3MCAlVgFnYwBhYxj8//9iZ733EpKwvj9kVQcAAAAxMSw5OSAlVFYBYWdkVQwAAAA+NjAgLSA8PTcwICVWAWdjAWRVDAAAAD42MCAtIDw9NzAgJWMEAAAAYgAAAAAAAPh/ZFUMAAAAPjYwIC0gPD03MCAlVgFhYwIAAABjAVYBZmNVAQAAAFMEAAAAVFYBYVYBZmdVBQAAAFNWAWdjAGFjGPz//2KJiyG1Y+LkP2RVBwAAADY1LDI2ICVWAWdjAGFjGPz//2IFAy8GhXugQGRVBgAAADLCoDExMFYBZ2MAYWMY/P//YgAAAACA6MVAZFUHAAAAMTHCoDIxN1YBZ2MAYWMY/P//YtkO6LJv9cA/ZFUHAAAAMTMsMjUgJVYBZ2MAYWMY/P//YnGwtuodGr4/ZFUHAAAAMTEsNzYgJVRWAWFnZFUMAAAAPjcwIC0gPD04MCAlVgFnYwFkVQwAAAA+NzAgLSA8PTgwICVjBQAAAGIAAAAAAAD4f2RVDAAAAD43MCAtIDw9ODAgJVYBYWMCAAAAYwFWAWZjVQEAAABTBQAAAFRWAWFWAWZnVQUAAABTVgFnYwBhYxj8//9ig/ue6f385z9kVQcAAAA3NCw5NiAlVgFnYwBhYxj8//9i0leJhF0noEBkVQYAAAAywqAwNjhWAWdjAGFjGPz//2IAAAAAgN3EQGRVBwAAADEwwqA2ODNWAWdjAGFjGPz//2LEnp652Z7AP2RVBwAAADEyLDk4ICVWAWdjAGFjGPz//2K+X7LOQau8P2RVBwAAADExLDIwICVUVgFhZ2RVDAAAAD44MCAtIDw9OTAgJVYBZ2MBZFUMAAAAPjgwIC0gPD05MCAlYwYAAABiAAAAAAAA+H9kVQwAAAA+ODAgLSA8PTkwICVWAWFjAgAAAGMBVgFmY1UBAAAAUwYAAABUVgFhVgFmZ1UFAAAAU1YBZ2MAYWMY/P//YvwEv7r2J+s/ZFUHAAAAODQsODYgJVYBZ2MAYWMY/P//Ysva1h7fiaBAZFUGAAAAMsKgMTE3VgFnYwBhYxj8//9iAAAAAIAfw0BkVQYAAAA5wqA3OTFWAWdjAGFjGPz//2LLYOLzMwTBP2RVBwAAADEzLDI5ICVWAWdjAGFjGPz//2JuzW02c0a6P2RVBwAAADEwLDI2ICVUVgFhZ2RVDQAAAD45MCAtIDw9MTAwICVWAWdjAWRVDQAAAD45MCAtIDw9MTAwICVjBwAAAGIAAAAAAAD4f2RVDQAAAD45MCAtIDw9MTAwICVWAWFjAgAAAGMBVgFmY1UBAAAAUwcAAABUVgFhVgFmZ1UFAAAAU1YBZ2MAYWMY/P//YqPHTI62Su4/ZFUHAAAAOTQsNjYgJVYBZ2MAYWMY/P//YtUG/I7jM5ZAZFUGAAAAMcKgNDIxVgFnYwBhYxj8//9iAAAAAACyuEBkVQYAAAA2wqAzMjJWAWdjAGFjGPz//2JKJ2/JHdi2P2RVBgAAADgsOTIgJVYBZ2MAYWMY/P//Yq7MOT8897A/ZFUGAAAANiw2MyAlVFYBYWdkVQYAAAA+MTAwICVWAWdjAWRVBgAAAD4xMDAgJWMBAAAAYgAAAAAAAPh/ZFUGAAAAPjEwMCAlVgFhYwIAAABjAVYBZmNVAQAAAFMIAAAAVFYBYVYBZmdVBQAAAFNWAWdjAGFjGPz//2IFJQMQICz1P2RVCAAAADEzMiwzMyAlVgFnYwBhYxj8//9irpAToknkn0BkVQYAAAAywqAwNDFWAWdjAGFjGPz//2IAAAAAABHBQGRVBgAAADjCoDczOFYBZ2MAYWMY/P//YvcdzFsXaMA/ZFUHAAAAMTIsODIgJVYBZ2MAYWMY/P//YpaEMRYJc7c/ZFUGAAAAOSwxNiAlVFYBYVRjAQAAAGMBVgFhVgFhVgFhVgFhVGMAAAAAYwFWAWFWAWFWAWFWAWFWAWZnVQEAAABTZ2RVFwAAAGRlZmF1bHRSb3dBeGlzSGllcmFyY2h5ZFUQAAAAWmVpbGVuaGllcmFyY2hpZVYBZmdVAgAAAFNnZFUGAAAAYmkxODA4ZFUMAAAAQ3V0IE9mZiBEYXRlZFUHAAAARERNTVlZOGMAAAAAYwFWAWFWAWFnZFUGAAAAYmkxOTI2ZFUTAAAAVW5pbmRleGVkIExUViByYW5nZWFjAQAAAGMBVgFhVgFhVGMAAAAA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zVgFnYwBhYxj8//9iAAAAAMCl1kBkVQoAAAAzMC8wN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ZkVQYAAABiaTE4MDRkVQYAAABiaTE4MDVkVQYAAABiaTE4MDZkVQYAAABiaTE4MDdUYwBjAGMAYWNCBQIAVgFhZFVvCwAAPFJlc3VsdCByZWY9ImRkMTgx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xODA4IiBsYWJlbD0iQ3V0IE9mZiBEYXRlIiByZWY9ImJpMTgwOCIgY29sdW1uPSJjMCIgZm9ybWF0PSJERE1NWVk4IiB1c2FnZT0iY2F0ZWdvcmljYWwiLz48U3RyaW5nVmFyaWFibGUgdmFybmFtZT0iYmkxOTI2IiBsYWJlbD0iVW5pbmRleGVkIExUViByYW5nZSIgcmVmPSJiaTE5MjYiIGNvbHVtbj0iYzEiIHNvcnRPbj0iY3VzdG9tIiBjdXN0b21Tb3J0PSJjczE4NjYiLz48TnVtZXJpY1ZhcmlhYmxlIHZhcm5hbWU9ImJpMTgwNCIgbGFiZWw9Ik5vbWluYWwgKG1uKSIgcmVmPSJiaTE4MDQiIGNvbHVtbj0iYzIiIGZvcm1hdD0iQ09NTUExMi4iIHVzYWdlPSJxdWFudGl0YXRpdmUiIGRlZmluZWRBZ2dyZWdhdGlvbj0ic3VtIi8+PE51bWVyaWNWYXJpYWJsZSB2YXJuYW1lPSJiaTE5NjYiIGxhYmVsPSJXQSBMVFYgKExPQU4gQkFMQU5DRSAvIG9yaWdpbmFsIHZhbHVhdGlvbikgKGluICUpOiIgcmVmPSJiaTE5NjYiIGNvbHVtbj0iYzMiIGZvcm1hdD0iUEVSQ0VOVDEyLjIiIHVzYWdlPSJxdWFudGl0YXRpdmUiLz48TnVtZXJpY1ZhcmlhYmxlIHZhcm5hbWU9ImJpMTgwNSIgbGFiZWw9Ik51bWJlciBvZiBNb3J0Z2FnZSBMb2FucyIgcmVmPSJiaTE4MDUiIGNvbHVtbj0iYzQiIGZvcm1hdD0iQ09NTUExMi4iIHVzYWdlPSJxdWFudGl0YXRpdmUiLz48TnVtZXJpY1ZhcmlhYmxlIHZhcm5hbWU9ImJpMTgwNiIgbGFiZWw9IiUgb2YgVG90YWwgQXNzZXRzIiByZWY9ImJpMTgwNiIgY29sdW1uPSJjNSIgZm9ybWF0PSJQRVJDRU5UMTIuMiIgdXNhZ2U9InF1YW50aXRhdGl2ZSIvPjxOdW1lcmljVmFyaWFibGUgdmFybmFtZT0iYmkxODA3IiBsYWJlbD0iJSBOdW1iZXIgb2YgTG9hbnMiIHJlZj0iYmkxODA3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xIiBkYXRhTGF5b3V0PSJtaW5pbWFsIiBncmFuZFRvdGFsPSJmYWxzZSIgaXNJbmRleGVkPSJ0cnVlIiBjb250ZW50S2V5PSJOTEw2RE5QNTc0SkVJWFJRTUsyM1ZMS1hUQ0pIVkY1UCI+PCFbQ0RBVEFbMjMxOTEuMCwtMTAwLDE1OTIzLjkwMjY4ODQ2NTE5LDAuNzE1MjE4NTEzODU3OTk1NCw5NTM5NC4wLDEuMCwxLjAKMjMxOTEuMCwwLDIzNTAuOTMxNzIzNTkxNzk4LDAuMjkwODY4MzgxMjk2NjIzOTYsMjY0NDMuMCwwLjE0NzYzNTM5ODc4MjkwOTE4LDAuMjc3MTk3NzI3MzIwMzc2NTYKMjMxOTEuMCwyLDE3OTQuMTg2Njg5NjEyMzU4OCwwLjQ1NzgzNzQ3MDE4ODAyMTYsMTA3NjQuMCwwLjExMjY3MjU0Nzk3NDgxMzY5LDAuMTEyODM3Mjg1MzYzODU5MzcKMjMxOTEuMCwzLDIwMjIuMzYxODk2MDM1MzYxLDAuNTUxMDM3ODM0MDI5NjM3NSwxMTQzNi4wLDAuMTI3MDAxNjQ4NzU0MTI3NCwwLjExOTg4MTc1MzU2OTQwNjg4CjIzMTkxLjAsNCwyMTA5Ljc1OTgxMjgwMjQyOCwwLjY1MjYzNTQzNDg4NjUwNjUsMTEyMTcuMCwwLjEzMjQ5MDEyMjE4MTU4NTMyLDAuMTE3NTg2MDExNjk4ODQ4OTgKMjMxOTEuMCw1LDIwNjcuNjgyNjUxNzk4MjIsMC43NDk2MzI3OTM3MDQwOTQ5LDEwNjgzLjAsMC4xMjk4NDc3MzIxOTU0NDkxLDAuMTExOTg4MTc1MzU2OTQwNwoyMzE5MS4wLDYsMjExNi45MzU3ODIxNjAwMDQsMC44NDg2MjgzOTE5NzAyNjUzLDk3OTEuMCwwLjEzMjk0MDc2MzU1MzczOTI3LDAuMTAyNjM3NDgyNDQxMjQzNjgKMjMxOTEuMCw3LDE0MjAuOTcyMjI1MTMwMDAyLDAuOTQ2NjIwMjUyNTQyMDUxLDYzMjIuMCwwLjA4OTIzNTE3Mzg3MjI1MTM2LDAuMDY2MjcyNTExODk4MDIyOTQKMjMxOTEuMCwxLDIwNDEuMDcxOTA3MzM1MDAwNiwxLjMyMzI3Mjc2NDcyODUyOTgsODczOC4wLDAuMTI4MTc2NjEyNjg1MTIzNTYsMC4wOTE1OTkwNTIzNTEzMDA5Mg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191.xml><?xml version="1.0" encoding="utf-8"?>
<ReportState xmlns="sas.reportstate">
  <data type="reportstate">Q0VDU19TVEFSVFtWAWdVAAAAAFNUXUVORF9DRUNTKys=</data>
</ReportState>
</file>

<file path=customXml/item192.xml><?xml version="1.0" encoding="utf-8"?>
<ReportState xmlns="sas.reportstate">
  <data type="reportstate">UkNfU1RBUlRbVgVnZ1VjAgAAAFNnYwIAAABjAAAAAGRVBgAAAHZlMzU5NmRVAAAAAGMAAAAAZ5lmVQEAAABTVgFnmGRVBgAAAGJpODUzN2RVEgAAAFJlZmluYW5jaW5nIE1hcmtlcmFWAWdjAWRVAgAAADc0Yxj8//9iAAAAAAAA+H9kVQIAAAA3NGMBAAAAVGMIAAAAYWMAZ2MCAAAAYwAAAABkVQUAAAB2ZTcyM2RVAAAAAGMAAAAAZ5lmVQEAAABTVgFnmGRVBgAAAGJpMzkxN2RVDAAAAEN1dCBPZmYgRGF0ZWFWAWdjAGFjGPz//2IAAAAAwKXWQGRVCgAAADMwLzA2LzIwMjN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wKXWQAAAAADApdZAAAAAAMCl1kAAAAAAwKXWQAAAAADApd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O5R2ITSXhAWIXOyZMxY0DzNIerpYehQLQWV/FJR3ZAO2kQVjKVgEBUVgFhYwIAAABiBQAAAGIAAAAAAAD4f2IAAAAAAAD4f2IAAAAAAAD4f2IAAAAAAAD4f2IAAAAAAAD4f2FjAGMAYwBjAVYBZ8BjAAAAAGRVBgAAAGJpMzkxM2RVDAAAAE5vbWluYWwgKG1uKWRVCAAAAENPTU1BMTIuYwAAAABWAWZjVQUAAABTgmP+cuyfq0AwXFj1KQKCQBx0lzoBcZJAp3ip4dnmmEAeYH14RjdnQFRWAWFjAgAAAGIFAAAAYgAAAAAAAPh/YgAAAAAAAPh/YgAAAAAAAPh/YgAAAAAAAPh/YgAAAAAAAPh/YWMAYwBjAGMBVgFnwGMAAAAAZFUGAAAAYmkzOTE0ZFUMAAAATk8uIE9GIExPQU5TZFUIAAAAQ09NTUExMi5jGAAAAFYBZmNVBQAAAFMAAAAAAMbBQAAAAAAAUq1AAAAAAABwgEAAAAAAAHexQAAAAAAA4HVAVFYBYWMCAAAAYgUAAABiAAAAAAAA+H9iAAAAAAAA+H9iAAAAAAAA+H9iAAAAAAAA+H9iAAAAAAAA+H9hYwBjAGMAYwFWAWfAYwAAAABkVQYAAABiaTM5MTVkVREAAAAlIG9mIFRvdGFsIEFzc2V0c2RVCwAAAFBFUkNFTlQxMi4yYxgAAABWAWZjVQUAAABTAAAAAAAA8D8secuIVtzEP/3UHfu7XNU/tlpBzIXY3D9inNihl+SqP1RWAWFjAgAAAGIFAAAAYgAAAAAAAPh/YgAAAAAAAPh/YgAAAAAAAPh/YgAAAAAAAPh/YgAAAAAAAPh/YWMAYwBjAGMBVgFnwGMAAAAAZFUGAAAAYmkzOTE2ZFURAAAAJSBOdW1iZXIgb2YgTG9hbnNkVQsAAABQRVJDRU5UMTIuMmMYAAAAVgFmY1UFAAAAUwAAAAAAAPA/hNkxtwxl2j+3DGXqP5itP4NdC+nDcd8/FDuxEzuxoz9UVgFhYwIAAABiBQAAAGIAAAAAAAD4f2IAAAAAAAD4f2IAAAAAAAD4f2IAAAAAAAD4f2IAAAAAAAD4f2FjAGMAYwBjAVRnoGZjVQUAAABTAAAAAABUVgFlY1UAAAAAU1RhVgFhYwUAAABiBQAAAGMBYwBiAAAAAAAAAABWAWFWAWFWA2dnZFUGAAAAZGQzOTIxVgFhVgFmZ1UBAAAAU2dkVQoAAAAzMC8wNi8yMDIzVgFnYwBhYxj8//9iAAAAAMCl1kBkVQoAAAAzMC8wNi8yMDIzVgFmZ1UFAAAAU2dkVQsAAABNQVRDSEVTX0FMTFYBZ2MBZFULAAAATUFUQ0hFU19BTExjnP///2IAAAAAAAD4f2RVCwAAAE1BVENIRVNfQUxMVgFhYwIAAABjAVYBZmNVAQAAAFMAAAAAVFYBYVYBZmdVBQAAAFNWAWdjAGFjGPz//2LjuUdiE0l4QGRVAwAAADM4OVYBZ2MAYWMY/P//YoJj/nLsn6tAZFUGAAAAM8KgNTM2VgFnYwBhYxj8//9iAAAAAADGwUBkVQYAAAA5wqAxMDBWAWdjAGFjGPz//2IAAAAAAADwP2RVCAAAADEwMCwwMCAlVgFnYwBhYxj8//9iAAAAAAAA8D9kVQgAAAAxMDAsMDAgJVRWAWFnZFUKAAAAU292ZXJlaWduc1YBZ2MBZFUKAAAAU292ZXJlaWduc2MDAAAAYgAAAAAAAPh/ZFUKAAAAU292ZXJlaWduc1YBYWMCAAAAYwFWAWZjVQEAAABTAQAAAFRWAWFWAWZnVQUAAABTVgFnYwBhYxj8//9iWIXOyZMxY0BkVQMAAAAxNTRWAWdjAGFjGPz//2IwXFj1KQKCQGRVAwAAADU3NlYBZ2MAYWMY/P//YgAAAAAAUq1AZFUGAAAAM8KgNzUzVgFnYwBhYxj8//9iLHnLiFbcxD9kVQcAAAAxNiwzMCAlVgFnYwBhYxj8//9ihNkxtwxl2j9kVQcAAAA0MSwyNCAlVFYBYWdkVRwAAABSZWdpb25hbC9mZWRlcmFsIGF1dGhvcml0aWVzVgFnYwFkVRwAAABSZWdpb25hbC9mZWRlcmFsIGF1dGhvcml0aWVzYwIAAABiAAAAAAAA+H9kVRwAAABSZWdpb25hbC9mZWRlcmFsIGF1dGhvcml0aWVzVgFhYwIAAABjAVYBZmNVAQAAAFMCAAAAVFYBYVYBZmdVBQAAAFNWAWdjAGFjGPz//2LzNIerpYehQGRVBgAAADLCoDI0NFYBZ2MAYWMY/P//Yhx0lzoBcZJAZFUGAAAAMcKgMTgwVgFnYwBhYxj8//9iAAAAAABwgEBkVQMAAAA1MjZWAWdjAGFjGPz//2L91B37u1zVP2RVBwAAADMzLDM4ICVWAWdjAGFjGPz//2K3DGXqP5itP2RVBgAAADUsNzggJVRWAWFnZFUbAAAATG9jYWwvbXVuaWNpcGFsIGF1dGhvcml0aWVzVgFnYwFkVRsAAABMb2NhbC9tdW5pY2lwYWwgYXV0aG9yaXRpZXNjAAAAAGIAAAAAAAD4f2RVGwAAAExvY2FsL211bmljaXBhbCBhdXRob3JpdGllc1YBYWMCAAAAYwFWAWZjVQEAAABTAwAAAFRWAWFWAWZnVQUAAABTVgFnYwBhYxj8//9itBZX8UlHdkBkVQMAAAAzNTZWAWdjAGFjGPz//2KneKnh2eaYQGRVBgAAADHCoDU5NFYBZ2MAYWMY/P//YgAAAAAAd7FAZFUGAAAANMKgNDcxVgFnYwBhYxj8//9itlpBzIXY3D9kVQcAAAA0NSwwNyAlVgFnYwBhYxj8//9ig10L6cNx3z9kVQcAAAA0OSwxMyAlVFYBYWdkVQYAAABPdGhlcnNWAWdjAWRVBgAAAE90aGVyc2MBAAAAYgAAAAAAAPh/ZFUGAAAAT3RoZXJzVgFhYwIAAABjAVYBZmNVAQAAAFMEAAAAVFYBYVYBZmdVBQAAAFNWAWdjAGFjGPz//2I7aRBWMpWAQGRVAwAAADUzMVYBZ2MAYWMY/P//Yh5gfXhGN2dAZFUDAAAAMTg2VgFnYwBhYxj8//9iAAAAAADgdUBkVQMAAAAzNTBWAWdjAGFjGPz//2JinNihl+SqP2RVBgAAADUsMjUgJVYBZ2MAYWMY/P//YhQ7sRM7saM/ZFUGAAAAMyw4NS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YvMjAyM1YBZ2MAYWMY/P//YgAAAADApdZAZFUKAAAAMzAvMDYvMjAyM1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2LzIwMjNWAWdjAGFjGPz//2IAAAAAwKXWQGRVCgAAADMwLzA2LzIwMjN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c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giIGRhdGFMYXlvdXQ9Im1pbmltYWwiIGdyYW5kVG90YWw9ImZhbHNlIiBpc0luZGV4ZWQ9InRydWUiIGNvbnRlbnRLZXk9IkZHWDRFUlhZQ01UNzNFVlpGQTcyQVgyWExINjdRSVUzIj48IVtDREFUQVsyMzE5MS4wLC0xMDAsMzg4LjU2NzIzMjM5OTE1ODYsMzUzNS45NjE4MTQ4MzIzNTA3LDkxMDAuMCwxLjAsMS4wCjIzMTkxLjAsMywxNTMuNTQ5MjkwNTY0ODgxNCw1NzYuMjcwNDg3NDg5OTk5MSwzNzUzLjAsMC4xNjI5NzQxODI4ODY0NTIyNywwLjQxMjQxNzU4MjQxNzU4MjQKMjMxOTEuMCwyLDIyNDMuODIzNTc0MjgwOTQyNSwxMTgwLjI1MTIwMDA3MTc3NTIsNTI2LjAsMC4zMzM3ODUwNTI1MTk3ODYzNSwwLjA1NzgwMjE5NzgwMjE5NzgKMjMxOTEuMCwwLDM1Ni40NTU1NTI0MjU1NjU5LDE1OTMuNzEyNzc0ODk0NzA0LDQ0NzEuMCwwLjQ1MDcxNTQ5MzY0ODU4MzQzLDAuNDkxMzE4NjgxMzE4NjgxMzQKMjMxOTEuMCwxLDUzMC42NDk1NzgyMTY3NTQzLDE4NS43MjczNTIzNzU4NjM5NywzNTAuMCwwLjA1MjUyNTI3MDk0NTE3NTU3NiwwLjAzODQ2MTUzODQ2MTUzODQ2NA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QAAAGMAYwBdRU5EX1JDKw==</data>
</ReportState>
</file>

<file path=customXml/item193.xml><?xml version="1.0" encoding="utf-8"?>
<ReportState xmlns="sas.reportstate">
  <data type="reportstate">Q0VDU19TVEFSVFtWAWdVAAAAAFNUXUVORF9DRUNTKys=</data>
</ReportState>
</file>

<file path=customXml/item194.xml><?xml version="1.0" encoding="utf-8"?>
<ReportState xmlns="sas.reportstate">
  <data type="reportstate">U0NTX1NUQVJUW1YBZ1YBYV1FTkRfU0NTKys=</data>
</ReportState>
</file>

<file path=customXml/item195.xml><?xml version="1.0" encoding="utf-8"?>
<ReportState xmlns="sas.reportstate">
  <data type="reportstate">Q0VDU19TVEFSVFtWAWdVAAAAAFNUXUVORF9DRUNTKys=</data>
</ReportState>
</file>

<file path=customXml/item196.xml><?xml version="1.0" encoding="utf-8"?>
<ReportState xmlns="sas.reportstate">
  <data type="reportstate">UEVDU19TVEFSVFtWAWdWAWZnVQEAAABTVgFnYwFkVQIAAAA3MWMY/P//YgAAAAAAAPh/ZFUCAAAANzFUY1UCAAAAUwAAVF1FTkRfUEVDUysr</data>
</ReportState>
</file>

<file path=customXml/item197.xml><?xml version="1.0" encoding="utf-8"?>
<ReportState xmlns="sas.reportstate">
  <data type="reportstate">Q0VDU19TVEFSVFtWAWdVAAAAAFNUXUVORF9DRUNTKys=</data>
</ReportState>
</file>

<file path=customXml/item198.xml><?xml version="1.0" encoding="utf-8"?>
<ReportState xmlns="sas.reportstate">
  <data type="reportstate">Q0VDU19TVEFSVFtWAWdVAAAAAFNUXUVORF9DRUNTKys=</data>
</ReportState>
</file>

<file path=customXml/item199.xml><?xml version="1.0" encoding="utf-8"?>
<ReportState xmlns="sas.reportstate">
  <data type="reportstate">UkNfU1RBUlRbVgVnZ1VjAgAAAFNnYwIAAABjAAAAAGRVBQAAAHZlNzIzZFUAAAAAYwAAAABnmWZVAQAAAFNWAWeYZFUGAAAAYmk4NTY3ZFUMAAAAQ3V0IE9mZiBEYXRlYVYBZ2MAYWMY/P//YgAAAADApdZAZFUKAAAAMzAvMDYvMjAyM2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mY1UBAAAAUwBUVgFlY1UAAAAAU1RhVgFhYwEAAABiAQAAAGMBYwBiAAAAAAAAAABWAWFWAWFWA2FhY0IEAgBWAWFkVYkCAAA8UmVzdWx0IHJlZj0iZGQ2O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jkzNCIgbGFiZWw9IlJlZmluYW5jaW5nIE1hcmtlciIgcmVmPSJiaTY5MzQ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2.xml><?xml version="1.0" encoding="utf-8"?>
<ReportState xmlns="sas.reportstate">
  <data type="reportstate">UkNfU1RBUlRbVgVnZ1VjAgAAAFNnYwIAAABjAAAAAGRVBgAAAHZlMzU5NmRVAAAAAGMAAAAAZ5lmVQEAAABTVgFnmGRVBgAAAGJpODU0M2RVEgAAAFJlZmluYW5jaW5nIE1hcmtlcmFWAWdjAWRVAgAAADc0Yxj8//9iAAAAAAAA+H9kVQIAAAA3NGMBAAAAVGMIAAAAYWMAZ2MCAAAAYwAAAABkVQUAAAB2ZTcyM2RVAAAAAGMAAAAAZ5lmVQEAAABTVgFnmGRVBgAAAGJpNDk4NmRVDAAAAEN1dCBPZmYgRGF0ZWFWAWdjAGFjGPz//2IAAAAAwKXWQGRVCgAAADMwLzA2LzIwMjNjAQAAAFRjCAAAAGFjAFRWAWZVAwAAAFNkVQYAAABiaTQ5ODZkVQYAAABiaTUwMTFkVQYAAABiaTUwMTVUVgFhVgFnZFUGAAAAZGQ0OTkxVgFmVQMAAABTZFUHAAAAQXVzdHJpYWRVDgAAAEV1cm9wZWFuIFVuaW9uZFUHAAAASHVuZ2FyeVRWAWZnVQQAAABTVgFnwGMAAAAAZFUGAAAAYmk0OTg2ZFUMAAAAQ3V0IE9mZiBEYXRlZFUHAAAARERNTVlZOGMYAAAAVgFmY1UEAAAAUwAAAADApdZAAAAAAMCl1kAAAAAAwKXWQAAAAADApdZAVFYBYWMBAAAAYgQAAABiAAAAAAAA+H9iAAAAAAAA+H9iAAAAAAAA+H9iAAAAAAAA+H9iAAAAAAAA+H9hYwBjAGMAYwFWAWfAYwEAAABkVQYAAABiaTUwMTFkVRUAAABBVFQgUHVibGljIEFzc2V0IFpvbmVhYxgAAABWAWFWAWZjVQQAAABTnP///wEAAAABAAAAAQAAAFRjAQAAAGIEAAAAYgAAAAAAAPh/YgAAAAAAAPh/YgAAAAAAAPh/YgAAAAAAAPh/YgAAAAAAAPh/YWMAYwBjAGMBVgFnwGMBAAAAZFUGAAAAYmk1MDE1ZFUeAAAAQVRUIFB1YmxpYyBBc3NldCBDb3VudHJ5IE5hbWVzYWMYAAAAVgFhVgFmY1UEAAAAU5z///+c////AAAAAAIAAABUYwEAAABiBAAAAGIAAAAAAAD4f2IAAAAAAAD4f2IAAAAAAAD4f2IAAAAAAAD4f2IAAAAAAAD4f2FjAGMAYwBjAVYBZ8BjAAAAAGRVBgAAAGJpNDk4NWRVEgAAACUgb2YgVE9UQUwgQmFsYW5jZWRVCwAAAFBFUkNFTlQxMi4yYxgAAABWAWZjVQQAAABTAAAAAAAA8D8AAAAAAADwPyWLX3Iiyu8/b2060Mbuej9UVgFhYwIAAABiBAAAAGIAAAAAAAD4f2IAAAAAAAD4f2IAAAAAAAD4f2IAAAAAAAD4f2IAAAAAAAD4f2FjAGMAYwBjAVRnoGZjVQQAAABTAAAAAFRWAWVjVQAAAABTVGFWAWFjBAAAAGIEAAAAYwFjAGIAAAAAAAAAAFYBYVYBYVYDZ2dkVQYAAABkZDQ5OTFWAWFWAWZnVQEAAABTZ2RVCgAAADMwLzA2LzIwMjNWAWdjAGFjGPz//2IAAAAAwKXWQGRVCgAAADMwLzA2LzIwMjNWAWZnVQIAAABTZ2RVCwAAAE1BVENIRVNfQUxMVgFnYwFkVQsAAABNQVRDSEVTX0FMTGOc////YgAAAAAAAPh/ZFULAAAATUFUQ0hFU19BTExWAWZnVQEAAABTZ2RVCwAAAE1BVENIRVNfQUxMVgFnYwFkVQsAAABNQVRDSEVTX0FMTGOc////YgAAAAAAAPh/ZFULAAAATUFUQ0hFU19BTExWAWFjAwAAAGMBVgFmY1UBAAAAUwAAAABUVgFhVgFmZ1UBAAAAU1YBZ2MAYWMY/P//YgAAAAAAAPA/ZFUIAAAAMTAwLDAwICVUVgFhVGMCAAAAYwFWAWFWAWFWAWFWAWFnZFUOAAAARXVyb3BlYW4gVW5pb25WAWdjAWRVDgAAAEV1cm9wZWFuIFVuaW9uYwEAAABiAAAAAAAA+H9kVQ4AAABFdXJvcGVhbiBVbmlvblYBZmdVAwAAAFNnZFULAAAATUFUQ0hFU19BTExWAWdjAWRVCwAAAE1BVENIRVNfQUxMY5z///9iAAAAAAAA+H9kVQsAAABNQVRDSEVTX0FMTFYBYWMDAAAAYwFWAWZjVQEAAABTAQAAAFRWAWFWAWZnVQEAAABTVgFnYwBhYxj8//9iAAAAAAAA8D9kVQgAAAAxMDAsMDAgJVRWAWFnZFUHAAAAQXVzdHJpYVYBZ2MBZFUHAAAAQXVzdHJpYWMAAAAAYgAAAAAAAPh/ZFUHAAAAQXVzdHJpYVYBYWMDAAAAYwFWAWZjVQEAAABTAgAAAFRWAWFWAWZnVQEAAABTVgFnYwBhYxj8//9iJYtfciLK7z9kVQcAAAA5OSwzNCAlVFYBYWdkVQcAAABIdW5nYXJ5VgFnYwFkVQcAAABIdW5nYXJ5YwIAAABiAAAAAAAA+H9kVQcAAABIdW5nYXJ5VgFhYwMAAABjAVYBZmNVAQAAAFMDAAAAVFYBYVYBZmdVAQAAAFNWAWdjAGFjGPz//2JvbTrQxu56P2RVBgAAADAsNjY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YvMjAyM1YBZ2MAYWMY/P//YgAAAADApdZAZFUKAAAAMzAvMDYvMjAyM1YBZmdVAQAAAFNnZFUOAAAARXVyb3BlYW4gVW5pb25WAWdjAWRVDgAAAEV1cm9wZWFuIFVuaW9uYwEAAABiAAAAAAAA+H9kVQ4AAABFdXJvcGVhbiBVbmlvblYBZmdVAgAAAFNnZFUHAAAAQXVzdHJpYVYBZ2MBZFUHAAAAQXVzdHJpYWMAAAAAYgAAAAAAAPh/ZFUHAAAAQXVzdHJpYVYBYWMDAAAAYwFWAWFWAWFWAWFWAWFnZFUHAAAASHVuZ2FyeVYBZ2MBZFUHAAAASHVuZ2FyeWMCAAAAYgAAAAAAAPh/ZFUHAAAASHVuZ2FyeVYBYWMDAAAAYwFWAWFWAWFWAWFWAWFUYwIAAABjAFYBYVYBYVYBYVYBYVRjAQAAAGMAVgFhVgFhVgFhVgFhVGMAAAAAYwBWAWFWAWFWAWFWAWFnZFUEAAAAcm9vdFYBYVYBZmdVAQAAAFNnZFUKAAAAMzAvMDYvMjAyM1YBZ2MAYWMY/P//YgAAAADApdZAZFUKAAAAMzAvMDYvMjAyM1YBZmdVAQAAAFNnZFUOAAAARXVyb3BlYW4gVW5pb25WAWdjAWRVDgAAAEV1cm9wZWFuIFVuaW9uYwEAAABiAAAAAAAA+H9kVQ4AAABFdXJvcGVhbiBVbmlvblYBZmdVAgAAAFNnZFUHAAAAQXVzdHJpYVYBZ2MBZFUHAAAAQXVzdHJpYWMAAAAAYgAAAAAAAPh/ZFUHAAAAQXVzdHJpYVYBYWMDAAAAYwFWAWFWAWFWAWFWAWFnZFUHAAAASHVuZ2FyeVYBZ2MBZFUHAAAASHVuZ2FyeWMCAAAAYgAAAAAAAPh/ZFUHAAAASHVuZ2FyeVYBYWMDAAAAYwFWAWFWAWFWAWFWAWFUYwIAAABjAFYBYVYBYVYBYVYBYVRjAQAAAGMAVgFhVgFhVgFhVgFhVGMAAAAAYwBWAWFWAWFWAWFWAWFjAVRjAWMAYwBiAAAAAAAAAABWAWZVAQAAAFNkVQYAAABiaTQ5ODVUYwBjAWMAYWNCBQIAVgFhZFWe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CIgYXZhaWxhYmxlUm93Q291bnQ9IjQiIHNpemU9IjEwNSIgZGF0YUxheW91dD0ibWluaW1hbCIgZ3JhbmRUb3RhbD0iZmFsc2UiIGlzSW5kZXhlZD0idHJ1ZSIgY29udGVudEtleT0iSFZUTERQNVhKRU9FRjNCTkpHTlpFSU9EV0VBRUlaWk0iPjwhW0NEQVRBWzIzMTkxLjAsLTEwMCwtMTAwLDEuMAoyMzE5MS4wLDEsLTEwMCwxLjAKMjMxOTEuMCwxLDAsMC45OTM0MjQ2Mjg2MjUwOTY2CjIzMTkxLjAsMSwyLDAuMDA2NTc1MzcxMzc0OTAzMzY4Cl1dPjwvRGF0YT48U3RyaW5nVGFibGUgZm9ybWF0PSJDU1YiIHJvd0NvdW50PSIzIiBzaXplPSIzNyIgY29udGVudEtleT0iT01CQ1ZQSlRZUkc2VVI1Q1NMQlZHSzVJWlVNWDVLSUoiPjwhW0NEQVRBWyJBdXN0cmlhIgoiRXVyb3BlYW4gVW5pb24iCiJIdW5nYXJ5IgpdXT48L1N0cmluZ1RhYmxlPjwvUmVzdWx0PlYBYWMAYwBjAGMBYwBjAGMAVgFhYwEAAABjAGMAXUVORF9SQys=</data>
</ReportState>
</file>

<file path=customXml/item20.xml><?xml version="1.0" encoding="utf-8"?>
<ReportState xmlns="sas.reportstate">
  <data type="reportstate">UkNfU1RBUlRbVgVnZ1VjAwAAAFNnYwIAAABjAAAAAGRVBgAAAHZlNjQ2MmRVAAAAAGMAAAAAZ5lmVQEAAABTVgFnmGRVBgAAAGJpODU1M2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MCl1kBkVQoAAAAzMC8wNi8yMDIz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nAAAAb3RoZXIgUkUgd2l0aCBhIHNvY2lhbCByZWxldmFudCBwdXJwb3NlZFUwAAAAUHJvcGVydHkgZGV2ZWxvcGVycyAvIEJ1bGRpbmcgdW5kZXIgY29uc3RydWN0aW9uZFUGAAAAUmV0YWlsZFUOAAAAU2hvcHBpbmcgbWFsbHNUVgFmZ1UHAAAAU1YBZ8BjAAAAAGRVBgAAAGJpNjUzMmRVDAAAAEN1dCBPZmYgRGF0ZWRVBwAAAERETU1ZWThjGAAAAFYBZmNVDQAAAFMAAAAAwKXWQAAAAADApdZAAAAAAMCl1kAAAAAAwKXWQAAAAADApdZAAAAAAMCl1kAAAAAAwKXWQAAAAADApdZAAAAAAMCl1kAAAAAAwKXWQAAAAADApdZAAAAAAMCl1kAAAAAAwKX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KAAAABQAAAAIAAAALAAAAAwAAAAAAAAAHAAAABAAAAAYAAAAIAAAACQAAAFRjAQAAAGINAAAAYgAAAAAAAPh/YgAAAAAAAPh/YgAAAAAAAPh/YgAAAAAAAPh/YgAAAAAAAPh/YWMAYwBjAGMBVgFnwGMAAAAAZFUGAAAAYmk2NTI4ZFUMAAAATm9taW5hbCAobW4pZFUIAAAAQ09NTUExMi5jAAAAAFYBZmNVDQAAAFNSglOX2MvJQFKCU5fYy8lA3XxkWKT1k0DMbcXyJ9CLQN9xTFRBxJRABfIVLcLMn0ARLMt+fwpyQLJhJOe1SntA3EyL9qp8tkB0lAWu2d2BQAfwXzRURFZAi+bcwoRlWECWMUs1FTp7QFRWAWFjAgAAAGINAAAAYgAAAAAAAPh/YgAAAAAAAPh/YgAAAAAAAPh/YgAAAAAAAPh/YgAAAAAAAPh/YWMAYwBjAGMBVgFnwGMAAAAAZFUGAAAAYmk2NTI5ZFUYAAAATnVtYmVyIG9mIE1vcnRnYWdlIExvYW5zZFUIAAAAQ09NTUExMi5jGAAAAFYBZmNVDQAAAFMAAAAAgMzQQAAAAACAzNBAAAAAAAD8qUAAAAAAAOCAQAAAAAAAjJlAAAAAAACwf0AAAAAAAPBwQAAAAAAAxKJAAAAAAAAtvkAAAAAAADB8QAAAAAAAgFtAAAAAAAAAVUAAAAAAAOBiQFRWAWFjAgAAAGINAAAAYgAAAAAAAPh/YgAAAAAAAPh/YgAAAAAAAPh/YgAAAAAAAPh/YgAAAAAAAPh/YWMAYwBjAGMBVgFnwGMAAAAAZFUGAAAAYmk2NTMwZFURAAAAJSBvZiBUb3RhbCBBc3NldHNkVQsAAABQRVJDRU5UMTIuMmMYAAAAVgFmY1UNAAAAUwAAAAAAAPA/AAAAAAAA8D9VhjG2dMK4Pz8v7g09QLE/c3Sv48HCuT9b2iz9QrnDPx3EuHYyYZY/hAW/OnjtoD/0f6OiFeXbP24Di+bPKaY/c8bKWzKfez8vQ9amf0N+P6+2lwko46A/VFYBYWMCAAAAYg0AAABiAAAAAAAA+H9iAAAAAAAA+H9iAAAAAAAA+H9iAAAAAAAA+H9iAAAAAAAA+H9hYwBjAGMAYwFWAWfAYwAAAABkVQYAAABiaTY1MzFkVREAAAAlIE51bWJlciBvZiBMb2Fuc2RVCwAAAFBFUkNFTlQxMi4yYxgAAABWAWZjVQ0AAABTAAAAAAAA8D8AAAAAAADwP3AT6xauv8g/EvcLnpISoD+YOZmEAVW4P3V9cdNALp4/Vl+F188hkD8JiaSojt/BP5fzSPWnvdw/t67iQNzYmj/SM6vIOjF6P3LYWG9bAHQ/fv84zTn6gT9UVgFhYwIAAABiDQAAAGIAAAAAAAD4f2IAAAAAAAD4f2IAAAAAAAD4f2IAAAAAAAD4f2IAAAAAAAD4f2FjAGMAYwBjAVRnoGZjVQ0AAABTAAAAAAAAAAAAAAAAAFRWAWVjVQAAAABTVGFWAWFjDQAAAGINAAAAYwFjAGIAAAAAAAAAAFYBYVYBYVYDZ2dkVQYAAABkZDY1MzdWAWFWAWZnVQEAAABTZ2RVCgAAADMwLzA2LzIwMjNWAWdjAGFjGPz//2IAAAAAwKXWQGRVCgAAADMwLzA2LzIwMjNWAWZnVQIAAABTZ2RVCwAAAE1BVENIRVNfQUxMVgFnYwFkVQsAAABNQVRDSEVTX0FMTGOc////YgAAAAAAAPh/ZFULAAAATUFUQ0hFU19BTExWAWZnVQEAAABTZ2RVCwAAAE1BVENIRVNfQUxMVgFnYwFkVQsAAABNQVRDSEVTX0FMTGOc////YgAAAAAAAPh/ZFULAAAATUFUQ0hFU19BTExWAWFjAwAAAGMBVgFmY1UBAAAAUwAAAABUVgFhVgFmZ1UEAAAAU1YBZ2MAYWMY/P//YlKCU5fYy8lAZFUHAAAAMTPCoDIwOFYBZ2MAYWMY/P//YgAAAACAzNBAZFUHAAAAMTfCoDIwMl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lKCU5fYy8lAZFUHAAAAMTPCoDIwOFYBZ2MAYWMY/P//YgAAAACAzNBAZFUHAAAAMTfCoDIwMlYBZ2MAYWMY/P//YgAAAAAAAPA/ZFUIAAAAMTAwLDAwICVWAWdjAGFjGPz//2IAAAAAAADwP2RVCAAAADEwMCwwMCAlVFYBYWdkVQYAAABSZXRhaWxWAWdjAWRVBgAAAFJldGFpbGMKAAAAYgAAAAAAAPh/ZFUGAAAAUmV0YWlsVgFhYwMAAABjAVYBZmNVAQAAAFMCAAAAVFYBYVYBZmdVBAAAAFNWAWdjAGFjGPz//2LdfGRYpPWTQGRVBgAAADHCoDI3N1YBZ2MAYWMY/P//YgAAAAAA/KlAZFUGAAAAM8KgMzI2VgFnYwBhYxj8//9iVYYxtnTCuD9kVQYAAAA5LDY3ICVWAWdjAGFjGPz//2JwE+sWrr/IP2RVBwAAADE5LDMzICVUVgFhZ2RVBgAAAE9mZmljZVYBZ2MBZFUGAAAAT2ZmaWNlYwUAAABiAAAAAAAA+H9kVQYAAABPZmZpY2VWAWFjAwAAAGMBVgFmY1UBAAAAUwMAAABUVgFhVgFmZ1UEAAAAU1YBZ2MAYWMY/P//YsxtxfIn0ItAZFUDAAAAODkwVgFnYwBhYxj8//9iAAAAAADggEBkVQMAAAA1NDBWAWdjAGFjGPz//2I/L+4NPUCxP2RVBgAAADYsNzQgJVYBZ2MAYWMY/P//YhL3C56SEqA/ZFUGAAAAMywxNCAlVFYBYWdkVQ0AAABIb3RlbC9Ub3VyaXNtVgFnYwFkVQ0AAABIb3RlbC9Ub3VyaXNtYwIAAABiAAAAAAAA+H9kVQ0AAABIb3RlbC9Ub3VyaXNtVgFhYwMAAABjAVYBZmNVAQAAAFMEAAAAVFYBYVYBZmdVBAAAAFNWAWdjAGFjGPz//2LfcUxUQcSUQGRVBgAAADHCoDMyOVYBZ2MAYWMY/P//YgAAAAAAjJlAZFUGAAAAMcKgNjM1VgFnYwBhYxj8//9ic3Sv48HCuT9kVQcAAAAxMCwwNiAlVgFnYwBhYxj8//9imDmZhAFVuD9kVQYAAAA5LDUwICVUVgFhZ2RVDgAAAFNob3BwaW5nIG1hbGxzVgFnYwFkVQ4AAABTaG9wcGluZyBtYWxsc2MLAAAAYgAAAAAAAPh/ZFUOAAAAU2hvcHBpbmcgbWFsbHNWAWFjAwAAAGMBVgFmY1UBAAAAUwUAAABUVgFhVgFmZ1UEAAAAU1YBZ2MAYWMY/P//YgXyFS3CzJ9AZFUGAAAAMsKgMDM1VgFnYwBhYxj8//9iAAAAAACwf0BkVQMAAAA1MDdWAWdjAGFjGPz//2Jb2iz9QrnDP2RVBwAAADE1LDQxICVWAWdjAGFjGPz//2J1fXHTQC6eP2RVBgAAADIsOTUgJVRWAWFnZFUIAAAASW5kdXN0cnlWAWdjAWRVCAAAAEluZHVzdHJ5YwMAAABiAAAAAAAA+H9kVQgAAABJbmR1c3RyeVYBYWMDAAAAYwFWAWZjVQEAAABTBgAAAFRWAWFWAWZnVQQAAABTVgFnYwBhYxj8//9iESzLfn8KckBkVQMAAAAyODlWAWdjAGFjGPz//2IAAAAAAPBwQGRVAwAAADI3MVYBZ2MAYWMY/P//Yh3EuHYyYZY/ZFUGAAAAMiwxOSAlVgFnYwBhYxj8//9iVl+F188hkD9kVQYAAAAxLDU4ICVUVgFhZ2RVCwAAAEFncmljdWx0dXJlVgFnYwFkVQsAAABBZ3JpY3VsdHVyZWMAAAAAYgAAAAAAAPh/ZFULAAAAQWdyaWN1bHR1cmVWAWFjAwAAAGMBVgFmY1UBAAAAUwcAAABUVgFhVgFmZ1UEAAAAU1YBZ2MAYWMY/P//YrJhJOe1SntAZFUDAAAANDM3VgFnYwBhYxj8//9iAAAAAADEokBkVQYAAAAywqA0MDJWAWdjAGFjGPz//2KEBb86eO2gP2RVBgAAADMsMzEgJVYBZ2MAYWMY/P//YgmJpKiO38E/ZFUHAAAAMTMsOTYgJVRWAWFnZFUXAAAAT3RoZXIgY29tbWVyY2lhbGx5IHVzZWRWAWdjAWRVFwAAAE90aGVyIGNvbW1lcmNpYWxseSB1c2VkYwcAAABiAAAAAAAA+H9kVRcAAABPdGhlciBjb21tZXJjaWFsbHkgdXNlZFYBYWMDAAAAYwFWAWZjVQEAAABTCAAAAFRWAWFWAWZnVQQAAABTVgFnYwBhYxj8//9i3EyL9qp8tkBkVQYAAAA1wqA3NTdWAWdjAGFjGPz//2IAAAAAAC2+QGRVBgAAADfCoDcyNVYBZ2MAYWMY/P//YvR/o6IV5ds/ZFUHAAAANDMsNTkgJVYBZ2MAYWMY/P//YpfzSPWnvdw/ZFUHAAAANDQsOTEgJVRWAWFnZFUEAAAATGFuZFYBZ2MBZFUEAAAATGFuZGMEAAAAYgAAAAAAAPh/ZFUEAAAATGFuZFYBYWMDAAAAYwFWAWZjVQEAAABTCQAAAFRWAWFWAWZnVQQAAABTVgFnYwBhYxj8//9idJQFrtndgUBkVQMAAAA1NzJWAWdjAGFjGPz//2IAAAAAADB8QGRVAwAAADQ1MVYBZ2MAYWMY/P//Ym4Di+bPKaY/ZFUGAAAANCwzMyAlVgFnYwBhYxj8//9it67iQNzYmj9kVQYAAAAyLDYyICVUVgFhZ2RVBQAAAE90aGVyVgFnYwFkVQUAAABPdGhlcmMGAAAAYgAAAAAAAPh/ZFUFAAAAT3RoZXJWAWFjAwAAAGMBVgFmY1UBAAAAUwoAAABUVgFhVgFmZ1UEAAAAU1YBZ2MAYWMY/P//YgfwXzRURFZAZFUCAAAAODlWAWdjAGFjGPz//2IAAAAAAIBbQGRVAwAAADExMFYBZ2MAYWMY/P//YnPGylsyn3s/ZFUGAAAAMCw2NyAlVgFnYwBhYxj8//9i0jOryDoxej9kVQYAAAAwLDY0ICVUVgFhZ2RVJwAAAG90aGVyIFJFIHdpdGggYSBzb2NpYWwgcmVsZXZhbnQgcHVycG9zZVYBZ2MBZFUnAAAAb3RoZXIgUkUgd2l0aCBhIHNvY2lhbCByZWxldmFudCBwdXJwb3NlYwgAAABiAAAAAAAA+H9kVScAAABvdGhlciBSRSB3aXRoIGEgc29jaWFsIHJlbGV2YW50IHB1cnBvc2VWAWFjAwAAAGMBVgFmY1UBAAAAUwsAAABUVgFhVgFmZ1UEAAAAU1YBZ2MAYWMY/P//Yovm3MKEZVhAZFUCAAAAOThWAWdjAGFjGPz//2IAAAAAAABVQGRVAgAAADg0VgFnYwBhYxj8//9iL0PWpn9Dfj9kVQYAAAAwLDc0ICVWAWdjAGFjGPz//2Jy2FhvWwB0P2RVBgAAADAsNDkgJVRWAWFnZFUwAAAAUHJvcGVydHkgZGV2ZWxvcGVycyAvIEJ1bGRpbmcgdW5kZXIgY29uc3RydWN0aW9uVgFnYwFkVTAAAABQcm9wZXJ0eSBkZXZlbG9wZXJzIC8gQnVsZGluZyB1bmRlciBjb25zdHJ1Y3Rpb25jCQAAAGIAAAAAAAD4f2RVMAAAAFByb3BlcnR5IGRldmVsb3BlcnMgLyBCdWxkaW5nIHVuZGVyIGNvbnN0cnVjdGlvblYBYWMDAAAAYwFWAWZjVQEAAABTDAAAAFRWAWFWAWZnVQQAAABTVgFnYwBhYxj8//9iljFLNRU6e0BkVQMAAAA0MzZWAWdjAGFjGPz//2IAAAAAAOBiQGRVAwAAADE1MVYBZ2MAYWMY/P//Yq+2lwko46A/ZFUGAAAAMywzMCAlVgFnYwBhYxj8//9ifv84zTn6gT9kVQYAAAAwLDg4ICVUVgFhVGMCAAAAYwFWAWFWAWFWAWFWAWFUYwEAAABjAVYBYVYBYVYBYVYBYVRjAAAAAGMBVgFhVgFhVgFhVgFhVgFmZ1UBAAAAU2dkVRcAAABkZWZhdWx0Um93QXhpc0hpZXJhcmNoeWRVEAAAAFplaWxlbmhpZXJhcmNoaWVWAWZnVQMAAABTZ2RVBgAAAGJpNjUzMmRVDAAAAEN1dCBPZmYgRGF0ZWRVBwAAAERETU1ZWThjAAAAAGMBVgFhVgFhZ2RVBgAAAGJpNjUzM2RVDgAAAEFUVCBBc3NldCBUeXBlYWMBAAAAYwFWAWFWAWFnZFUGAAAAYmk2NTM0ZFUUAAAAQVRUIFByb3BlcnR5IFN1YnR5cGVhYwEAAABjAVYBYVYBYVRjAAAAAGdkVQQAAAByb290VgFhVgFmZ1UBAAAAU2dkVQoAAAAzMC8wNi8yMDIzVgFnYwBhYxj8//9iAAAAAMCl1kBkVQoAAAAzMC8wN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dkVQQAAAByb290VgFhVgFmZ1UBAAAAU2dkVQoAAAAzMC8wNi8yMDIzVgFnYwBhYxj8//9iAAAAAMCl1kBkVQoAAAAzMC8wN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MBVGMBYwBjAGIAAAAAAAAAAFYBZlUEAAAAU2RVBgAAAGJpNjUyOGRVBgAAAGJpNjUyOWRVBgAAAGJpNjUzMGRVBgAAAGJpNjUzMVRjAGMAYwBhY0IFAgBWAWFkVTUMAAA8UmVzdWx0IHJlZj0iZGQ2NTM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Y1MzIiIGxhYmVsPSJDdXQgT2ZmIERhdGUiIHJlZj0iYmk2NTMyIiBjb2x1bW49ImMwIiBmb3JtYXQ9IkRETU1ZWTgiIHVzYWdlPSJjYXRlZ29yaWNhbCIvPjxTdHJpbmdWYXJpYWJsZSB2YXJuYW1lPSJiaTY1MzMiIGxhYmVsPSJBVFQgQXNzZXQgVHlwZSIgcmVmPSJiaTY1MzMiIGNvbHVtbj0iYzEiIHNvcnRPbj0iY3VzdG9tIiBjdXN0b21Tb3J0PSJjczYxMjAiLz48U3RyaW5nVmFyaWFibGUgdmFybmFtZT0iYmk2NTM0IiBsYWJlbD0iQVRUIFByb3BlcnR5IFN1YnR5cGUiIHJlZj0iYmk2NTM0IiBjb2x1bW49ImMyIiBzb3J0T249ImN1c3RvbSIgY3VzdG9tU29ydD0iY3MzMzI1Ii8+PE51bWVyaWNWYXJpYWJsZSB2YXJuYW1lPSJiaTY1MjgiIGxhYmVsPSJOb21pbmFsIChtbikiIHJlZj0iYmk2NTI4IiBjb2x1bW49ImMzIiBmb3JtYXQ9IkNPTU1BMTIuIiB1c2FnZT0icXVhbnRpdGF0aXZlIiBkZWZpbmVkQWdncmVnYXRpb249InN1bSIvPjxOdW1lcmljVmFyaWFibGUgdmFybmFtZT0iYmk2NTI5IiBsYWJlbD0iTnVtYmVyIG9mIE1vcnRnYWdlIExvYW5zIiByZWY9ImJpNjUyOSIgY29sdW1uPSJjNCIgZm9ybWF0PSJDT01NQTEyLiIgdXNhZ2U9InF1YW50aXRhdGl2ZSIvPjxOdW1lcmljVmFyaWFibGUgdmFybmFtZT0iYmk2NTMwIiBsYWJlbD0iJSBvZiBUb3RhbCBBc3NldHMiIHJlZj0iYmk2NTMwIiBjb2x1bW49ImM1IiBmb3JtYXQ9IlBFUkNFTlQxMi4yIiB1c2FnZT0icXVhbnRpdGF0aXZlIi8+PE51bWVyaWNWYXJpYWJsZSB2YXJuYW1lPSJiaTY1MzEiIGxhYmVsPSIlIE51bWJlciBvZiBMb2FucyIgcmVmPSJiaTY1MzE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I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xMyIgYXZhaWxhYmxlUm93Q291bnQ9IjEzIiBzaXplPSI5NTQiIGRhdGFMYXlvdXQ9Im1pbmltYWwiIGdyYW5kVG90YWw9ImZhbHNlIiBpc0luZGV4ZWQ9InRydWUiIGNvbnRlbnRLZXk9IktYRk5OUU01N0IyTUFBWkFYTTJUN09RSU9VNkg0S0FZIj48IVtDREFUQVsyMzE5MS4wLC0xMDAsLTEwMCwxMzIwNy42OTIxMTgxMDkzNTMsMTcyMDIuMCwxLjAsMS4wCjIzMTkxLjAsMSwtMTAwLDEzMjA3LjY5MjExODEwOTM1MywxNzIwMi4wLDEuMCwxLjAKMjMxOTEuMCwxLDEwLDEyNzcuNDEwNDkzNDQwNzQzNSwzMzI2LjAsMC4wOTY3MTcxNjE2MzcxMzg1NywwLjE5MzM0OTYxMDUxMDQwNTc4CjIzMTkxLjAsMSw1LDg5MC4wMTk1MDYwMTgwNzksNTQwLjAsMC4wNjczODY0NTE2MjY3NTcyNiwwLjAzMTM5MTY5ODYzOTY5MzA2CjIzMTkxLjAsMSwyLDEzMjkuMDYzNzk4MTM2MTg2NywxNjM1LjAsMC4xMDA2MjgwMTE3ODY2OTgwNCwwLjA5NTA0NzA4NzU0Nzk1OTU0CjIzMTkxLjAsMSwxMSwyMDM1LjE4OTYyNTExMzM4ODcsNTA3LjAsMC4xNTQwOTEyMzc2NjAxMjgwOCwwLjAyOTQ3MzMxNzA1NjE1NjI2MwoyMzE5MS4wLDEsMywyODguNjU2MTI2Nzc5MjE0MDUsMjcxLjAsMC4wMjE4NTUxNTI2MDMzNDAyNDUsMC4wMTU3NTM5ODIwOTUxMDUyMjIKMjMxOTEuMCwxLDAsNDM2LjY2OTQwOTg4NzQyNDIsMjQwMi4wLDAuMDMzMDYxNzQ5NjIxNTQ3OTgsMC4xMzk2MzQ5MjYxNzEzNzU0MwoyMzE5MS4wLDEsNyw1NzU2LjY2NzgyNDQ2NTA1LDc3MjUuMCwwLjQzNTg1NzIwOTA0MDQ3NzEsMC40NDkwNzU2ODg4NzMzODY4NAoyMzE5MS4wLDEsNCw1NzEuNzMxMjg4OTUxNDg1Niw0NTEuMCwwLjA0MzI4Nzc1MTA5NTI1NTUsMC4wMjYyMTc4ODE2NDE2Njk1NzQKMjMxOTEuMCwxLDYsODkuMDY3NjM5NDQwMjM5OTcsMTEwLjAsMC4wMDY3NDM2MTg2OTE1NzQyMzgsMC4wMDYzOTQ2MDUyNzg0NTU5OTQKMjMxOTEuMCwxLDgsOTcuNTg2MjI4MDk5NTU5MDIsODQuMCwwLjAwNzM4ODU5MDQ2ODg2NDQ2MSwwLjAwNDg4MzE1MzEyMTczMDAzMgoyMzE5MS4wLDEsOSw0MzUuNjMwMTc3Nzc3OTgyMSwxNTEuMCwwLjAzMjk4MzA2NTc2ODIxODUxNSwwLjAwODc3ODA0OTA2NDA2MjMxOApdXT48L0RhdGE+PFN0cmluZ1RhYmxlIGZvcm1hdD0iQ1NWIiByb3dDb3VudD0iMTIiIHNpemU9IjIyMyIgY29udGVudEtleT0iQlVXSFhHWjNNS0tNUkQ0TjdNTTUyNENSTkhSVU80N1MiPjwhW0NEQVRBWyJBZ3JpY3VsdHVyZSIKIkNvbW1lcmNpYWwiCiJIb3RlbC9Ub3VyaXNtIgoiSW5kdXN0cnkiCiJMYW5kIgoiT2ZmaWNlIgoiT3RoZXIiCiJPdGhlciBjb21tZXJjaWFsbHkgdXNlZCIKIm90aGVyIFJFIHdpdGggYSBzb2NpYWwgcmVsZXZhbnQgcHVycG9zZSIKIlByb3BlcnR5IGRldmVsb3BlcnMgLyBCdWxkaW5nIHVuZGVyIGNvbnN0cnVjdGlvbiIKIlJldGFpbCIKIlNob3BwaW5nIG1hbGxzIgpdXT48L1N0cmluZ1RhYmxlPjwvUmVzdWx0PlYBYWMAYwBjAGMBYwBjAGMAVgFhYwEAAABjAGMAXUVORF9SQys=</data>
</ReportState>
</file>

<file path=customXml/item200.xml><?xml version="1.0" encoding="utf-8"?>
<ReportState xmlns="sas.reportstate">
  <data type="reportstate">UkNfU1RBUlRbVgVnZ1VjAgAAAFNnYwIAAABjAAAAAGRVBgAAAHZlNzA3NWRVAAAAAGMAAAAAZ5lmVQEAAABTVgFnmGRVBgAAAGJpODU3MmRVEgAAAFJlZmluYW5jaW5nIE1hcmtlcmFWAWdjAWRVAgAAADc0Yxj8//9iAAAAAAAA+H9kVQIAAAA3NGMBAAAAVGMIAAAAYWMAZ2MCAAAAYwAAAABkVQUAAAB2ZTcyM2RVAAAAAGMAAAAAZ5lmVQEAAABTVgFnmGRVBgAAAGJpODU3MWRVDAAAAEN1dCBPZmYgRGF0ZWFWAWdjAGFjGPz//2IAAAAAwKXWQGRVCgAAADMwLzA2LzIwMjNjAQAAAFRjCAAAAGFjAFRWAWZVCAAAAFNkVQYAAABiaTcyMDVkVQYAAABiaTcyMDZkVQYAAABiaTcyMDdkVQYAAABiaTcyMDlkVQYAAABiaTc2NzJkVQYAAABiaTcyMDhkVQYAAABiaTcyMTBkVQYAAABiaTcyMTJUVgFhVgFnZFUGAAAAZGQ3MjEzVgFmVRAAAABTZFUMAAAAQVQwMDAwQTE3Wlk2ZFUMAAAAQVQwMDAwQTFLQ0g4ZFUMAAAAQVQwMDBCMDA5MjQ2ZFUMAAAAQVQwMDBCMDA5NDAyZFUDAAAARVVSZFUOAAAARVVSL0VVUklCT1IvM01kVQUAAABGaXhlZGRVBQAAAEZsb2F0ZFUCAAAAUEFkVQwAAABRT1hEQkEwMDcxNTZkVQwAAABRT1hEQkEwMDc5MzNkVQwAAABRT1hEQkEwMDgwMDZkVQwAAABRT1hEQkEwMDkzODRkVQwAAABRT1hEQkEwMTI3NjhkVQMAAABRVFJkVQIAAABaQ1RWAWZnVQsAAABTVgFnwGMBAAAAZFUGAAAAYmk3MjA1ZFUJAAAASVNJTiBDb2RlYWMYAAAAVgFhVgFmY1UJAAAAUwEAAAAAAAAAAgAAAAkAAAAKAAAACwAAAA0AAAAMAAAAAwAAAFRjAQAAAGIJAAAAYgAAAAAAAPh/YgAAAAAAAPh/YgAAAAAAAPh/YgAAAAAAAPh/YgAAAAAAAPh/ZFUMAAAAQVQwMDAwQTFLQ0g4YwBjAGMAYwBWAWfAYwAAAABkVQYAAABiaTcyMDZkVQoAAABJc3N1ZSBEYXRlZFUHAAAARERNTVlZOGMYAAAAVgFmY1UJAAAAUwAAAACACNRAAAAAAABm00AAAAAAQD7RQAAAAADAmdFAAAAAAECf0UAAAAAAAKHRQAAAAADA8dFAAAAAAEC50UAAAAAAAFPSQFRWAWFjAQAAAGIJAAAAYgAAAABAPtFAYgAAAABAPtFAYgAAAACACNRAYgAAAAAAAPh/YgAAAAAAAPh/YWMAYwBjAGMAVgFnwGMAAAAAZFUGAAAAYmk3MjA3ZFUNAAAATWF0dXJpdHkgRGF0ZWRVBwAAAERETU1ZWThjGAAAAFYBZmNVCQAAAFMAAAAAwPTXQAAAAADArddAAAAAAMCp10AAAAAAQLzYQAAAAAAA+dZAAAAAAMD61kAAAAAAABTZQAAAAAAAE9dAAAAAAECS10BUVgFhYwEAAABiCQAAAGIAAAAAAPnWQGIAAAAAAPnWQGIAAAAAABTZQGIAAAAAAAD4f2IAAAAAAAD4f2FjAGMAYwBjAFYBZ8BjAQAAAGRVBgAAAGJpNzIwOWRVCAAAAEN1cnJlbmN5YWMYAAAAVgFhVgFmY1UJAAAAUwQAAAAEAAAABAAAAAQAAAAEAAAABAAAAAQAAAAEAAAABAAAAFRjAQAAAGIJAAAAYgAAAAAAAPh/YgAAAAAAAPh/YgAAAAAAAPh/YgAAAAAAAPh/YgAAAAAAAPh/ZFUDAAAARVVSYwBjAGMAYwBWAWfAYwAAAABkVQYAAABiaTg0OTZkVRYAAABOb3Rpb25hbCBWYWx1ZSBhZGFwdGVkZFUJAAAAQ09NTUExMi4yYwAAAABWAWZjVQkAAABTAAAAwAta1sEAAACAk9zUwQAAAABg40bBAAAAANASY8EAAAAAOJxswQAAAADQEmPBAAAAAGDjRsEAAAAA0BJjwf///x9FV2HBVFYBYWMCAAAAYgkAAABiAAAAAAAA+H9iAAAAwAta1sFiAAAAAGDjRsFiAAAAAGDjRsFiAAAAAAAA+H9hYwBjAGMAYwBWAWfAYwEAAABkVQYAAABiaTc2NzJkVRUAAABTb2Z0IEJ1bGxldCBJbmRpY2F0b3JhYxgAAABWAWFWAWZjVQkAAABT////////////////////////////////////////////////VGMBAAAAYgkAAABiAAAAAAAA+H9iAAAAAAAA+H9iAAAAAAAA+H9iAAAAAAAA+H9iAAAAAAAA+H9hYwFjAGMAYwBWAWfAYwEAAABkVQYAAABiaTcyMDhkVRAAAABDb3Vwb24gRnJlcXVlbmN5YWMYAAAAVgFhVgFmY1UJAAAAUw4AAAAOAAAACAAAAAgAAAAIAAAACAAAAAgAAAAIAAAADwAAAFRjAQAAAGIJAAAAYgAAAAAAAPh/YgAAAAAAAPh/YgAAAAAAAPh/YgAAAAAAAPh/YgAAAAAAAPh/ZFUDAAAAUVRSYwBjAGMAYwBWAWfAYwAAAABkVQYAAABiaTcyMTVkVQYAAABDb3Vwb25kVQkAAABDT01NQTMyLjRjAAAAAFYBZmNVCQAAAFOYbhKDwMoLQKrx0k1iEAtA9P3UeOmmE0CPwvUoXI8TQAAAAAAAABRA7FG4HoXrE0AAAAAAAAAQQFK4HoXrURFAAAAAAAAA+H9UVgFhYwIAAABiCQAAAGKq8dJNYhALQGKq8dJNYhALQGIAAAAAAAAUQGIAAAAAAAD4f2IAAAAAAAD4f2FjAWMAYwBjAFYBZ8BjAQAAAGRVBgAAAGJpNzIxMGRVDQAAAEludGVyZXN0IFR5cGVhYxgAAABWAWFWAWZjVQkAAABTBwAAAAcAAAAGAAAABgAAAAYAAAAGAAAABgAAAAYAAAAGAAAAVGMBAAAAYgkAAABiAAAAAAAA+H9iAAAAAAAA+H9iAAAAAAAA+H9iAAAAAAAA+H9iAAAAAAAA+H9kVQUAAABGbG9hdGMAYwBjAGMAVgFnwGMBAAAAZFUGAAAAYmk3MjEyZFUFAAAASW5kZXhhYxgAAABWAWFWAWZjVQkAAABTBQAAAAUAAAD/////////////////////////////////////VGMBAAAAYgkAAABiAAAAAAAA+H9iAAAAAAAA+H9iAAAAAAAA+H9iAAAAAAAA+H9iAAAAAAAA+H9kVQ4AAABFVVIvRVVSSUJPUi8zTWMBYwBjAGMAVgFnwGMAAAAAZFUGAAAAYmk3MjE3ZFUGAAAAU3ByZWFkZFUJAAAAQ09NTUEzMi40YwAAAABWAWZjVQkAAABTAAAAAAAAAAAAAAAAAAAAAAAAAAAAAAAAAAAAAAAAAAAAAAAAAAAAAAAAAAAAAAAAAAAAAAAAAAAAAAAAAAAAAAAAAAAAAAAAVFYBYWMCAAAAYgkAAABiAAAAAAAA+H9iAAAAAAAAAABiAAAAAAAAAABiAAAAAAAAAABiAAAAAAAA+H9hYwBjAGMAYwBUZ6BmY1UJAAAAUwAAAAAAAAAAAFRWAWVjVQAAAABTVGFWAWFjCQAAAGIJAAAAYwFjAGIAAAAAAAAAAFYBYVYBYVYDYWFjQgQCBFYBYWRV9wsAADxSZXN1bHQgcmVmPSJkZDcyMTM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guODk3WiI+PFZhcmlhYmxlcz48U3RyaW5nVmFyaWFibGUgdmFybmFtZT0iYmk3MjA1IiBsYWJlbD0iSVNJTiBDb2RlIiByZWY9ImJpNzIwNSIgY29sdW1uPSJjMCIvPjxOdW1lcmljVmFyaWFibGUgdmFybmFtZT0iYmk3MjA2IiBsYWJlbD0iSXNzdWUgRGF0ZSIgcmVmPSJiaTcyMDYiIGNvbHVtbj0iYzEiIGZvcm1hdD0iRERNTVlZOCIgdXNhZ2U9ImNhdGVnb3JpY2FsIi8+PE51bWVyaWNWYXJpYWJsZSB2YXJuYW1lPSJiaTcyMDciIGxhYmVsPSJNYXR1cml0eSBEYXRlIiByZWY9ImJpNzIwNyIgY29sdW1uPSJjMiIgZm9ybWF0PSJERE1NWVk4IiB1c2FnZT0iY2F0ZWdvcmljYWwiLz48U3RyaW5nVmFyaWFibGUgdmFybmFtZT0iYmk3MjA5IiBsYWJlbD0iQ3VycmVuY3kiIHJlZj0iYmk3MjA5IiBjb2x1bW49ImMzIi8+PE51bWVyaWNWYXJpYWJsZSB2YXJuYW1lPSJiaTg0OTYiIGxhYmVsPSJOb3Rpb25hbCBWYWx1ZSBhZGFwdGVkIiByZWY9ImJpODQ5NiIgY29sdW1uPSJjNCIgZm9ybWF0PSJDT01NQTEyLjIiIHVzYWdlPSJxdWFudGl0YXRpdmUiIGRlZmluZWRBZ2dyZWdhdGlvbj0ic3VtIi8+PFN0cmluZ1ZhcmlhYmxlIHZhcm5hbWU9ImJpNzY3MiIgbGFiZWw9IlNvZnQgQnVsbGV0IEluZGljYXRvciIgcmVmPSJiaTc2NzIiIGNvbHVtbj0iYzUiLz48U3RyaW5nVmFyaWFibGUgdmFybmFtZT0iYmk3MjA4IiBsYWJlbD0iQ291cG9uIEZyZXF1ZW5jeSIgcmVmPSJiaTcyMDgiIGNvbHVtbj0iYzYiLz48TnVtZXJpY1ZhcmlhYmxlIHZhcm5hbWU9ImJpNzIxNSIgbGFiZWw9IkNvdXBvbiIgcmVmPSJiaTcyMTUiIGNvbHVtbj0iYzciIGZvcm1hdD0iQ09NTUEzMi40IiB1c2FnZT0icXVhbnRpdGF0aXZlIiBkZWZpbmVkQWdncmVnYXRpb249InN1bSIvPjxTdHJpbmdWYXJpYWJsZSB2YXJuYW1lPSJiaTcyMTAiIGxhYmVsPSJJbnRlcmVzdCBUeXBlIiByZWY9ImJpNzIxMCIgY29sdW1uPSJjOCIvPjxTdHJpbmdWYXJpYWJsZSB2YXJuYW1lPSJiaTcyMTIiIGxhYmVsPSJJbmRleCIgcmVmPSJiaTcyMTIiIGNvbHVtbj0iYzkiLz48TnVtZXJpY1ZhcmlhYmxlIHZhcm5hbWU9ImJpNzIxNyIgbGFiZWw9IlNwcmVhZCIgcmVmPSJiaTcyMTciIGNvbHVtbj0iYzEwIiBmb3JtYXQ9IkNPTU1BMzIuNCIgdXNhZ2U9InF1YW50aXRhdGl2ZSIgZGVmaW5lZEFnZ3JlZ2F0aW9uPSJzdW0iLz48L1ZhcmlhYmxlcz48Q29sdW1ucz48U3RyaW5nQ29sdW1uIGNvbG5hbWU9ImMwIiBlbmNvZGluZz0idGV4dCIgbWF4TGVuZ3RoPSIyIi8+PE51bWVyaWNDb2x1bW4gY29sbmFtZT0iYzEiIGVuY29kaW5nPSJ0ZXh0IiBkYXRhVHlwZT0iZGF0ZSIvPjxOdW1lcmljQ29sdW1uIGNvbG5hbWU9ImMyIiBlbmNvZGluZz0idGV4dCIgZGF0YVR5cGU9ImRhdGUiLz48U3RyaW5nQ29sdW1uIGNvbG5hbWU9ImMzIiBlbmNvZGluZz0idGV4dCIgbWF4TGVuZ3RoPSIxIi8+PE51bWVyaWNDb2x1bW4gY29sbmFtZT0iYzQiIGVuY29kaW5nPSJ0ZXh0IiBkYXRhVHlwZT0iZG91YmxlIi8+PFN0cmluZ0NvbHVtbiBjb2xuYW1lPSJjNSIgZW5jb2Rpbmc9InRleHQiIG1heExlbmd0aD0iMCIvPjxTdHJpbmdDb2x1bW4gY29sbmFtZT0iYzYiIGVuY29kaW5nPSJ0ZXh0IiBtYXhMZW5ndGg9IjIiLz48TnVtZXJpY0NvbHVtbiBjb2xuYW1lPSJjNyIgZW5jb2Rpbmc9InRleHQiIGRhdGFUeXBlPSJkb3VibGUiLz48U3RyaW5nQ29sdW1uIGNvbG5hbWU9ImM4IiBlbmNvZGluZz0idGV4dCIgbWF4TGVuZ3RoPSIxIi8+PFN0cmluZ0NvbHVtbiBjb2xuYW1lPSJjOSIgZW5jb2Rpbmc9InRleHQiIG1heExlbmd0aD0iMSIvPjxOdW1lcmljQ29sdW1uIGNvbG5hbWU9ImMxMCIgZW5jb2Rpbmc9InRleHQiIGRhdGFUeXBlPSJkb3VibGUiLz48L0NvbHVtbnM+PERhdGEgZm9ybWF0PSJDU1YiIHJvd0NvdW50PSI5IiBhdmFpbGFibGVSb3dDb3VudD0iOSIgc2l6ZT0iNDM3IiBkYXRhTGF5b3V0PSJtaW5pbWFsIiBncmFuZFRvdGFsPSJmYWxzZSIgaXNJbmRleGVkPSJ0cnVlIiBjb250ZW50S2V5PSI1RENVWUVOTVFPRE9QU09WVEpGSjZYNUo0VldKT1o1MiI+PCFbQ0RBVEFbMSwyMDUxNC4wLDI0NTMxLjAsNCwtMS41RTksLTEsMTQsMy40NzQsNyw1LDAuMAowLDE5ODY0LjAsMjQyNDcuMCw0LC0xLjRFOSwtMSwxNCwzLjM4Myw3LDUsMC4wCjIsMTc2NTcuMCwyNDIzMS4wLDQsLTMwMDAwMDAuMCwtMSw4LDQuOTEzLDYsLTEsMC4wCjksMTgwMjMuMCwyNTMyOS4wLDQsLTEuMEU3LC0xLDgsNC44OSw2LC0xLDAuMAoxMCwxODA0NS4wLDIzNTI0LjAsNCwtMS41RTcsLTEsOCw1LjAsNiwtMSwwLjAKMTEsMTgwNTIuMCwyMzUzMS4wLDQsLTEuMEU3LC0xLDgsNC45OCw2LC0xLDAuMAoxMywxODM3NS4wLDI1NjgwLjAsNCwtMzAwMDAwMC4wLC0xLDgsNC4wLDYsLTEsMC4wCjEyLDE4MTQ5LjAsMjM2MjguMCw0LC0xLjBFNywtMSw4LDQuMzMsNiwtMSwwLjAKMywxODc2NC4wLDI0MTM3LjAsNCwtOTA5MTYyNC45OTk5OTk5OTgsLTEsMTUsLiw2LC0xLDAuMApdXT48L0RhdGE+PFN0cmluZ1RhYmxlIGZvcm1hdD0iQ1NWIiByb3dDb3VudD0iMTYiIHNpemU9IjE5MCIgY29udGVudEtleT0iQVgzR09QV0pCM1NXNlFYRTdER1lOSU1aUU9RUFhYQ0YiPjwhW0NEQVRBWyJBVDAwMDBBMTdaWTYiCiJBVDAwMDBBMUtDSDgiCiJBVDAwMEIwMDkyNDYiCiJBVDAwMEIwMDk0MDIiCiJFVVIiCiJFVVIvRVVSSUJPUi8zTSIKIkZpeGVkIgoiRmxvYXQiCiJQQSIKIlFPWERCQTAwNzE1NiIKIlFPWERCQTAwNzkzMyIKIlFPWERCQTAwODAwNiIKIlFPWERCQTAwOTM4NCIKIlFPWERCQTAxMjc2OCIKIlFUUiIKIlpDIgpdXT48L1N0cmluZ1RhYmxlPjwvUmVzdWx0PlYBYWMAYwBjAGMBYwBjAGMAVgFhYwEAAABjAGMAXUVORF9SQys=</data>
</ReportState>
</file>

<file path=customXml/item201.xml><?xml version="1.0" encoding="utf-8"?>
<ReportState xmlns="sas.reportstate">
  <data type="reportstate">UkNfU1RBUlRbVgVnZ1VjAgAAAFNnYwIAAABjAAAAAGRVBgAAAHZlMzU5NmRVAAAAAGMAAAAAZ5lmVQEAAABTVgFnmGRVBgAAAGJpODU0MGRVEgAAAFJlZmluYW5jaW5nIE1hcmtlcmFWAWdjAWRVAgAAADc0Yxj8//9iAAAAAAAA+H9kVQIAAAA3NGMBAAAAVGMIAAAAYWMAZ2MCAAAAYwAAAABkVQUAAAB2ZTcyM2RVAAAAAGMAAAAAZ5lmVQEAAABTVgFnmGRVBgAAAGJpNDgyOWRVDAAAAEN1dCBPZmYgRGF0ZWFWAWdjAGFjGPz//2IAAAAAwKXWQGRVCgAAADMwLzA2LzIwMjNjAQAAAFRjCAAAAGFjAFRWAWZVAgAAAFNkVQYAAABiaTQ4NDdkVQYAAABiaTQ4MjlUVgFhVgFnZFUGAAAAZGQ0ODMzVgFmVQoAAABTZFUOAAAAMTk4Mjg1MzQ4NzU5MDFkVQ4AAAAxOTgyODUzNDg3NTkwOGRVDgAAADE5ODQwMzEyNTY0MzY2ZFUOAAAAMTk4NDAzMTI1NjQzNjdkVQ4AAAAxOTg0MDMxMjU2NDM2OGRVDgAAADE5ODQwMzEyNTY0MzY5ZFUOAAAAMTk4ODIwMjI1OTg1MDJkVQ4AAAAxOTg4MjAyMjU5ODUwM2RVDgAAADE5ODgyMDIyNTk4NTA0ZFUOAAAAMTk4ODI5NzE1ODkwMTFUVgFmZ1UDAAAAU1YBZ8BjAAAAAGRVBgAAAGJpNDgyOWRVDAAAAEN1dCBPZmYgRGF0ZWRVBwAAAERETU1ZWThjGAAAAFYBZmNVDAAAAFMAAAAAwKXWQAAAAADApdZAAAAAAMCl1kAAAAAAwKXWQAAAAADApdZAAAAAAMCl1kAAAAAAwKXWQAAAAADApdZAAAAAAMCl1kAAAAAAwKXWQAAAAADApdZAAAAAAMCl1kBUVgFhYwEAAABiDAAAAGIAAAAAAAD4f2IAAAAAAAD4f2IAAAAAAAD4f2IAAAAAAAD4f2IAAAAAAAD4f2FjAGMAYwBjAVYBZ8BjAQAAAGRVBgAAAGJpNDg0N2RVEQAAAFJlcG9ydGluZyBMb2FuIElEYWMYAAAAVgFhVgFmY1UMAAAAU5z///8HAAAAAAAAAAYAAAAFAAAAAQAAAAIAAAADAAAABAAAAAgAAAAJAAAAnf///1RjAQAAAGIMAAAAYgAAAAAAAPh/YgAAAAAAAPh/YgAAAAAAAPh/YgAAAAAAAPh/YgAAAAAAAPh/YWMAYwBjAGMBVgFnwGMAAAAAZFUGAAAAYmk0ODUzZFURAAAAJSBvZiBUb3RhbCBBc3NldHNkVQsAAABQRVJDRU5UMTIuMmMYAAAAVgFmY1UMAAAAUwAAAAAAAPA/Zz0Y5R87oT/dKJD52aagPwgv3jdQPJw/4I0vDEoQmj9VDJx87CqXP1UMnHzsKpc/VQycfOwqlz9VDJx87CqXP8oc74cEopQ/lioCN5UnkD/o/2ky0SP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Ni8yMDIzVgFnYwBhYxj8//9iAAAAAMCl1kBkVQoAAAAzMC8wNi8yMDIzVgFhYwIAAABjAVYBZmNVAQAAAFMAAAAAVFYBYVYBZmdVAQAAAFNWAWdjAGFjGPz//2IAAAAAAADwP2RVCAAAADEwMCwwMCAlVFYBYVRjAQAAAGMBVgFhVgFhVgFhVgFhZ2RVDgAAADE5ODgyMDIyNTk4NTAzVgFnYwFkVQ4AAAAxOTg4MjAyMjU5ODUwM2MHAAAAYgAAAAAAAPh/ZFUOAAAAMTk4ODIwMjI1OTg1MDNWAWZnVQEAAABTZ2RVCgAAADMwLzA2LzIwMjNWAWdjAGFjGPz//2IAAAAAwKXWQGRVCgAAADMwLzA2LzIwMjNWAWFjAgAAAGMBVgFmY1UBAAAAUwEAAABUVgFhVgFmZ1UBAAAAU1YBZ2MAYWMY/P//Ymc9GOUfO6E/ZFUGAAAAMywzNyAlVFYBYVRjAQAAAGMBVgFhVgFhVgFhVgFhZ2RVDgAAADE5ODI4NTM0ODc1OTAxVgFnYwFkVQ4AAAAxOTgyODUzNDg3NTkwMWMAAAAAYgAAAAAAAPh/ZFUOAAAAMTk4Mjg1MzQ4NzU5MDFWAWZnVQEAAABTZ2RVCgAAADMwLzA2LzIwMjNWAWdjAGFjGPz//2IAAAAAwKXWQGRVCgAAADMwLzA2LzIwMjNWAWFjAgAAAGMBVgFmY1UBAAAAUwIAAABUVgFhVgFmZ1UBAAAAU1YBZ2MAYWMY/P//Yt0okPnZpqA/ZFUGAAAAMywyNSAlVFYBYVRjAQAAAGMBVgFhVgFhVgFhVgFhZ2RVDgAAADE5ODgyMDIyNTk4NTAyVgFnYwFkVQ4AAAAxOTg4MjAyMjU5ODUwMmMGAAAAYgAAAAAAAPh/ZFUOAAAAMTk4ODIwMjI1OTg1MDJWAWZnVQEAAABTZ2RVCgAAADMwLzA2LzIwMjNWAWdjAGFjGPz//2IAAAAAwKXWQGRVCgAAADMwLzA2LzIwMjNWAWFjAgAAAGMBVgFmY1UBAAAAUwMAAABUVgFhVgFmZ1UBAAAAU1YBZ2MAYWMY/P//Yggv3jdQPJw/ZFUGAAAAMiw3NiAlVFYBYVRjAQAAAGMBVgFhVgFhVgFhVgFhZ2RVDgAAADE5ODQwMzEyNTY0MzY5VgFnYwFkVQ4AAAAxOTg0MDMxMjU2NDM2OWMFAAAAYgAAAAAAAPh/ZFUOAAAAMTk4NDAzMTI1NjQzNjlWAWZnVQEAAABTZ2RVCgAAADMwLzA2LzIwMjNWAWdjAGFjGPz//2IAAAAAwKXWQGRVCgAAADMwLzA2LzIwMjNWAWFjAgAAAGMBVgFmY1UBAAAAUwQAAABUVgFhVgFmZ1UBAAAAU1YBZ2MAYWMY/P//YuCNLwxKEJo/ZFUGAAAAMiw1NSAlVFYBYVRjAQAAAGMBVgFhVgFhVgFhVgFhZ2RVDgAAADE5ODI4NTM0ODc1OTA4VgFnYwFkVQ4AAAAxOTgyODUzNDg3NTkwOGMBAAAAYgAAAAAAAPh/ZFUOAAAAMTk4Mjg1MzQ4NzU5MDhWAWZnVQEAAABTZ2RVCgAAADMwLzA2LzIwMjNWAWdjAGFjGPz//2IAAAAAwKXWQGRVCgAAADMwLzA2LzIwMjNWAWFjAgAAAGMBVgFmY1UBAAAAUwUAAABUVgFhVgFmZ1UBAAAAU1YBZ2MAYWMY/P//YlUMnHzsKpc/ZFUGAAAAMiwyNiAlVFYBYVRjAQAAAGMBVgFhVgFhVgFhVgFhZ2RVDgAAADE5ODQwMzEyNTY0MzY2VgFnYwFkVQ4AAAAxOTg0MDMxMjU2NDM2NmMCAAAAYgAAAAAAAPh/ZFUOAAAAMTk4NDAzMTI1NjQzNjZWAWZnVQEAAABTZ2RVCgAAADMwLzA2LzIwMjNWAWdjAGFjGPz//2IAAAAAwKXWQGRVCgAAADMwLzA2LzIwMjNWAWFjAgAAAGMBVgFmY1UBAAAAUwYAAABUVgFhVgFmZ1UBAAAAU1YBZ2MAYWMY/P//YlUMnHzsKpc/ZFUGAAAAMiwyNiAlVFYBYVRjAQAAAGMBVgFhVgFhVgFhVgFhZ2RVDgAAADE5ODQwMzEyNTY0MzY3VgFnYwFkVQ4AAAAxOTg0MDMxMjU2NDM2N2MDAAAAYgAAAAAAAPh/ZFUOAAAAMTk4NDAzMTI1NjQzNjdWAWZnVQEAAABTZ2RVCgAAADMwLzA2LzIwMjNWAWdjAGFjGPz//2IAAAAAwKXWQGRVCgAAADMwLzA2LzIwMjNWAWFjAgAAAGMBVgFmY1UBAAAAUwcAAABUVgFhVgFmZ1UBAAAAU1YBZ2MAYWMY/P//YlUMnHzsKpc/ZFUGAAAAMiwyNiAlVFYBYVRjAQAAAGMBVgFhVgFhVgFhVgFhZ2RVDgAAADE5ODQwMzEyNTY0MzY4VgFnYwFkVQ4AAAAxOTg0MDMxMjU2NDM2OGMEAAAAYgAAAAAAAPh/ZFUOAAAAMTk4NDAzMTI1NjQzNjhWAWZnVQEAAABTZ2RVCgAAADMwLzA2LzIwMjNWAWdjAGFjGPz//2IAAAAAwKXWQGRVCgAAADMwLzA2LzIwMjNWAWFjAgAAAGMBVgFmY1UBAAAAUwgAAABUVgFhVgFmZ1UBAAAAU1YBZ2MAYWMY/P//YlUMnHzsKpc/ZFUGAAAAMiwyNiAlVFYBYVRjAQAAAGMBVgFhVgFhVgFhVgFhZ2RVDgAAADE5ODgyMDIyNTk4NTA0VgFnYwFkVQ4AAAAxOTg4MjAyMjU5ODUwNGMIAAAAYgAAAAAAAPh/ZFUOAAAAMTk4ODIwMjI1OTg1MDRWAWZnVQEAAABTZ2RVCgAAADMwLzA2LzIwMjNWAWdjAGFjGPz//2IAAAAAwKXWQGRVCgAAADMwLzA2LzIwMjNWAWFjAgAAAGMBVgFmY1UBAAAAUwkAAABUVgFhVgFmZ1UBAAAAU1YBZ2MAYWMY/P//Ysoc74cEopQ/ZFUGAAAAMiwwMSAlVFYBYVRjAQAAAGMBVgFhVgFhVgFhVgFhZ2RVDgAAADE5ODgyOTcxNTg5MDExVgFnYwFkVQ4AAAAxOTg4Mjk3MTU4OTAxMWMJAAAAYgAAAAAAAPh/ZFUOAAAAMTk4ODI5NzE1ODkwMTFWAWZnVQEAAABTZ2RVCgAAADMwLzA2LzIwMjNWAWdjAGFjGPz//2IAAAAAwKXWQGRVCgAAADMwLzA2LzIwMjNWAWFjAgAAAGMBVgFmY1UBAAAAUwoAAABUVgFhVgFmZ1UBAAAAU1YBZ2MAYWMY/P//YpYqAjeVJ5A/ZFUGAAAAMSw1OCAlVFYBYVRjAQAAAGMBVgFhVgFhVgFhVgFhZ2RVDgAAAEFsbGUgU29uc3RpZ2VuVgFnYwFkVQIAAAB+T2Od////YgAAAAAAAPh/ZFUOAAAAQWxsZSBTb25zdGlnZW5WAWZnVQEAAABTZ2RVCgAAADMwLzA2LzIwMjNWAWdjAGFjGPz//2IAAAAAwKXWQGRVCgAAADMwLzA2LzIwMjNWAWFjAgAAAGMBVgFmY1UBAAAAUwsAAABUVgFhVgFmZ1UBAAAAU1YBZ2MAYWMY/P//Yuj/aTLRI+g/ZFUHAAAANzUsNDQ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cAAABiAAAAAAAA+H9kVQ4AAAAxOTg4MjAyMjU5ODUwM1YBYWMBAAAAYwFWAWFWAWFWAWFWAWFnZFUOAAAAMTk4Mjg1MzQ4NzU5MDFWAWdjAWRVDgAAADE5ODI4NTM0ODc1OTAxYwAAAABiAAAAAAAA+H9kVQ4AAAAxOTgyODUzNDg3NTkwMVYBYWMBAAAAYwFWAWFWAWFWAWFWAWFnZFUOAAAAMTk4ODIwMjI1OTg1MDJWAWdjAWRVDgAAADE5ODgyMDIyNTk4NTAyYwYAAABiAAAAAAAA+H9kVQ4AAAAxOTg4MjAyMjU5ODUwMlYBYWMBAAAAYwFWAWFWAWFWAWFWAWFnZFUOAAAAMTk4NDAzMTI1NjQzNjlWAWdjAWRVDgAAADE5ODQwMzEyNTY0MzY5YwUAAABiAAAAAAAA+H9kVQ4AAAAxOTg0MDMxMjU2NDM2OVYBYWMBAAAAYwFWAWFWAWFWAWFWAWFnZFUOAAAAMTk4Mjg1MzQ4NzU5MDhWAWdjAWRVDgAAADE5ODI4NTM0ODc1OTA4YwEAAABiAAAAAAAA+H9kVQ4AAAAxOTgyODUzNDg3NTkwOFYBYWMBAAAAYwFWAWFWAWFWAWFWAWFnZFUOAAAAMTk4NDAzMTI1NjQzNjZWAWdjAWRVDgAAADE5ODQwMzEyNTY0MzY2YwIAAABiAAAAAAAA+H9kVQ4AAAAxOTg0MDMxMjU2NDM2NlYBYWMBAAAAYwFWAWFWAWFWAWFWAWFnZFUOAAAAMTk4NDAzMTI1NjQzNjdWAWdjAWRVDgAAADE5ODQwMzEyNTY0MzY3YwMAAABiAAAAAAAA+H9kVQ4AAAAxOTg0MDMxMjU2NDM2N1YBYWMBAAAAYwFWAWFWAWFWAWFWAWFnZFUOAAAAMTk4NDAzMTI1NjQzNjhWAWdjAWRVDgAAADE5ODQwMzEyNTY0MzY4YwQAAABiAAAAAAAA+H9kVQ4AAAAxOTg0MDMxMjU2NDM2OFYBYWMBAAAAYwFWAWFWAWFWAWFWAWFnZFUOAAAAMTk4ODIwMjI1OTg1MDRWAWdjAWRVDgAAADE5ODgyMDIyNTk4NTA0YwgAAABiAAAAAAAA+H9kVQ4AAAAxOTg4MjAyMjU5ODUwNFYBYWMBAAAAYwFWAWFWAWFWAWFWAWFnZFUOAAAAMTk4ODI5NzE1ODkwMTFWAWdjAWRVDgAAADE5ODgyOTcxNTg5MDExYwkAAABiAAAAAAAA+H9kVQ4AAAAxOTg4Mjk3MTU4OTAxMVYBYWMBAAAAYwFWAWFWAWFWAWFWAWFnZFUOAAAAQWxsZSBTb25zdGlnZW5WAWdjAWRVAgAAAH5PY53///9iAAAAAAAA+H9kVQ4AAABBbGxlIFNvbnN0aWdlblYBYWMBAAAAYwFWAWFWAWFWAWFWAWFUYwAAAABjAFYBYVYBYVYBYVYBYWdkVQQAAAByb290VgFhVgFmZ1ULAAAAU2dkVQ4AAAAxOTg4MjAyMjU5ODUwM1YBZ2MBZFUOAAAAMTk4ODIwMjI1OTg1MDNjBwAAAGIAAAAAAAD4f2RVDgAAADE5ODgyMDIyNTk4NTAzVgFhYwEAAABjAVYBYVYBYVYBYVYBYWdkVQ4AAAAxOTgyODUzNDg3NTkwMVYBZ2MBZFUOAAAAMTk4Mjg1MzQ4NzU5MDFjAAAAAGIAAAAAAAD4f2RVDgAAADE5ODI4NTM0ODc1OTAxVgFhYwEAAABjAVYBYVYBYVYBYVYBYWdkVQ4AAAAxOTg4MjAyMjU5ODUwMlYBZ2MBZFUOAAAAMTk4ODIwMjI1OTg1MDJjBgAAAGIAAAAAAAD4f2RVDgAAADE5ODgyMDIyNTk4NTAyVgFhYwEAAABjAVYBYVYBYVYBYVYBYWdkVQ4AAAAxOTg0MDMxMjU2NDM2OVYBZ2MBZFUOAAAAMTk4NDAzMTI1NjQzNjljBQAAAGIAAAAAAAD4f2RVDgAAADE5ODQwMzEyNTY0MzY5VgFhYwEAAABjAVYBYVYBYVYBYVYBYWdkVQ4AAAAxOTgyODUzNDg3NTkwOFYBZ2MBZFUOAAAAMTk4Mjg1MzQ4NzU5MDhjAQAAAGIAAAAAAAD4f2RVDgAAADE5ODI4NTM0ODc1OTA4VgFhYwEAAABjAVYBYVYBYVYBYVYBYWdkVQ4AAAAxOTg0MDMxMjU2NDM2NlYBZ2MBZFUOAAAAMTk4NDAzMTI1NjQzNjZjAgAAAGIAAAAAAAD4f2RVDgAAADE5ODQwMzEyNTY0MzY2VgFhYwEAAABjAVYBYVYBYVYBYVYBYWdkVQ4AAAAxOTg0MDMxMjU2NDM2N1YBZ2MBZFUOAAAAMTk4NDAzMTI1NjQzNjdjAwAAAGIAAAAAAAD4f2RVDgAAADE5ODQwMzEyNTY0MzY3VgFhYwEAAABjAVYBYVYBYVYBYVYBYWdkVQ4AAAAxOTg0MDMxMjU2NDM2OFYBZ2MBZFUOAAAAMTk4NDAzMTI1NjQzNjhjBAAAAGIAAAAAAAD4f2RVDgAAADE5ODQwMzEyNTY0MzY4VgFhYwEAAABjAVYBYVYBYVYBYVYBYWdkVQ4AAAAxOTg4MjAyMjU5ODUwNFYBZ2MBZFUOAAAAMTk4ODIwMjI1OTg1MDRjCAAAAGIAAAAAAAD4f2RVDgAAADE5ODgyMDIyNTk4NTA0VgFhYwEAAABjAVYBYVYBYVYBYVYBYWdkVQ4AAAAxOTg4Mjk3MTU4OTAxMVYBZ2MBZFUOAAAAMTk4ODI5NzE1ODkwMTFjCQAAAGIAAAAAAAD4f2RVDgAAADE5ODgyOTcxNTg5MD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EAAABTZFUGAAAAYmk0ODUzVGMAYwBjAGFjYgUCAFYBYWRVgQ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zLTA3LTEyVDEwOjE0OjE3LjM0Ml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1IiBkYXRhTGF5b3V0PSJtaW5pbWFsIiBncmFuZFRvdGFsPSJmYWxzZSIgaXNJbmRleGVkPSJ0cnVlIiBjb250ZW50S2V5PSIzV0xENVBVU1RHSUk3SkRGM01HTU9HREZaWU0yUzdHSSI+PCFbQ0RBVEFbMjMxOTEuMCwtMTAwLDEuMAoyMzE5MS4wLDcsMC4wMzM2NTQyMDk4MTk0Njk0NzYKMjMxOTEuMCwwLDAuMDMyNTIyOTc1NjQ5MTE2OTcKMjMxOTEuMCw2LDAuMDI3NTczODI3MTgwNzczMDg2CjIzMTkxLjAsNSwwLjAyNTQ1Mjc2MzU1MTQ4Mjg1CjIzMTkxLjAsMSwwLjAyMjYyNDY3ODcxMjQyOTE5OAoyMzE5MS4wLDIsMC4wMjI2MjQ2Nzg3MTI0MjkxOTgKMjMxOTEuMCwzLDAuMDIyNjI0Njc4NzEyNDI5MTk4CjIzMTkxLjAsNCwwLjAyMjYyNDY3ODcxMjQyOTE5OAoyMzE5MS4wLDgsMC4wMjAxNDkyOTg0NzQwNzgxMjcKMjMxOTEuMCw5LDAuMDE1Nzc1OTk2NjY4MjkxMTgKMjMxOTEuMCwtOTksMC43NTQzNzIyMTM4MDcwNzA4Cl1dPjwvRGF0YT48U3RyaW5nVGFibGUgZm9ybWF0PSJDU1YiIHJvd0NvdW50PSIxMCIgc2l6ZT0iMTcwIiBjb250ZW50S2V5PSJLTTRBS1I3WUdNRUJCT1U1WFFHRElMNVlFT1RWV1Y2MiI+PCFbQ0RBVEFbIjE5ODI4NTM0ODc1OTAxIgoiMTk4Mjg1MzQ4NzU5MDgiCiIxOTg0MDMxMjU2NDM2NiIKIjE5ODQwMzEyNTY0MzY3IgoiMTk4NDAzMTI1NjQzNjgiCiIxOTg0MDMxMjU2NDM2OSIKIjE5ODgyMDIyNTk4NTAyIgoiMTk4ODIwMjI1OTg1MDMiCiIxOTg4MjAyMjU5ODUwNCIKIjE5ODgyOTcxNTg5MDExIgpdXT48L1N0cmluZ1RhYmxlPjwvUmVzdWx0PlYBYWMAYwBjAGMBYwBjAGMAVgFhYwEAAABjAGMAXUVORF9SQys=</data>
</ReportState>
</file>

<file path=customXml/item202.xml><?xml version="1.0" encoding="utf-8"?>
<ReportState xmlns="sas.reportstate">
  <data type="reportstate">UEVDU19TVEFSVFtWAWdWAWZnVQEAAABTVgFnYwFkVQoAAABDb21tZXJjaWFsYxj8//9iAAAAAAAA+H9kVQoAAABDb21tZXJjaWFsVGNVAgAAAFMAAFRdRU5EX1BFQ1MrKw==</data>
</ReportState>
</file>

<file path=customXml/item203.xml><?xml version="1.0" encoding="utf-8"?>
<ReportState xmlns="sas.reportstate">
  <data type="reportstate">UkNfU1RBUlRbVgVnZ1VjAgAAAFNnYwIAAABjAAAAAGRVBQAAAHZlNzIzZFUAAAAAYwAAAABnmWZVAQAAAFNWAWeYZFUGAAAAYmk4NTQ2ZFUMAAAAQ3V0IE9mZiBEYXRlYVYBZ2MAYWMY/P//YgAAAADApdZAZFUKAAAAMzAvMDYvMjAyM2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204.xml><?xml version="1.0" encoding="utf-8"?>
<ReportState xmlns="sas.reportstate">
  <data type="reportstate">UEVDU19TVEFSVFtWAWdWAWZnVQEAAABTVgFnYwFkVQIAAAA3MWMY/P//YgAAAAAAAPh/ZFUCAAAANzFUY1UCAAAAUwAAVF1FTkRfUEVDUysr</data>
</ReportState>
</file>

<file path=customXml/item205.xml><?xml version="1.0" encoding="utf-8"?>
<ReportState xmlns="sas.reportstate">
  <data type="reportstate">U0NTX1NUQVJUW1YBZ1YBYV1FTkRfU0NTKys=</data>
</ReportState>
</file>

<file path=customXml/item206.xml><?xml version="1.0" encoding="utf-8"?>
<ReportState xmlns="sas.reportstate">
  <data type="reportstate">UkNfU1RBUlRbVgVnZ1VjAgAAAFNnYwIAAABjAAAAAGRVBgAAAHZlMzU5NmRVAAAAAGMAAAAAZ5lmVQEAAABTVgFnmGRVBgAAAGJpODUzNmRVEgAAAFJlZmluYW5jaW5nIE1hcmtlcmFWAWdjAWRVAgAAADc0Yxj8//9iAAAAAAAA+H9kVQIAAAA3NGMBAAAAVGMIAAAAYWMAZ2MCAAAAYwAAAABkVQUAAAB2ZTcyM2RVAAAAAGMAAAAAZ5lmVQEAAABTVgFnmGRVBgAAAGJpMzc1MGRVDAAAAEN1dCBPZmYgRGF0ZWFWAWdjAGFjGPz//2IAAAAAwKXWQGRVCgAAADMwLzA2LzIwMjN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DApdZAAAAAAMCl1kAAAAAAwKXWQAAAAADApdZAAAAAAMCl1kAAAAAAwKXWQAAAAADApdZAAAAAAMCl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O5R2ITSXhAEv01tIwCmUBdXbkBUcBgQJOevbfRGbpAdrVjgzNclEB49gvvAZh1QFIGQxZdlHpAO2kQVjKVgEBUVgFhYwIAAABiCAAAAGIAAAAAAAD4f2IAAAAAAAD4f2IAAAAAAAD4f2IAAAAAAAD4f2IAAAAAAAD4f2FjAGMAYwBjAVYBZ8BjAAAAAGRVBgAAAGJpMzc0NmRVDAAAAE5vbWluYWwgKG1uKWRVCAAAAENPTU1BMTIuYwAAAABWAWZjVQgAAABTgmP+cuyfq0B2ysQpCgJUQMmFP2DRA39ABgL0pdE1g0Ax5jrPMKyBQDwU0Jth0pRAtZFlF+FRcEAeYH14RjdnQFRWAWFjAgAAAGIIAAAAYgAAAAAAAPh/YgAAAAAAAPh/YgAAAAAAAPh/YgAAAAAAAPh/YgAAAAAAAPh/YWMAYwBjAGMBVgFnwGMAAAAAZFUGAAAAYmkzNzQ3ZFUMAAAATk8uIE9GIExPQU5TZFUIAAAAQ09NTUExMi5jGAAAAFYBZmNVCAAAAFMAAAAAAMbBQAAAAAAAAElAAAAAAADurEAAAAAAAABXQAAAAAAAIHtAAAAAAAAirkAAAAAAADCDQAAAAAAA4HVAVFYBYWMCAAAAYggAAABiAAAAAAAA+H9iAAAAAAAA+H9iAAAAAAAA+H9iAAAAAAAA+H9iAAAAAAAA+H9hYwBjAGMAYwFWAWfAYwAAAABkVQYAAABiaTM3NDhkVREAAAAlIG9mIFRvdGFsIEFzc2V0c2RVCwAAAFBFUkNFTlQxMi4yYxgAAABWAWZjVQgAAABTAAAAAAAA8D+ftBpaSS2XP5siiF2t9sE/cuyodrhAxj+HvZJ/v3jEP50aMUGgHtg/bgBBLJbnsj9inNihl+SqP1RWAWFjAgAAAGIIAAAAYgAAAAAAAPh/YgAAAAAAAPh/YgAAAAAAAPh/YgAAAAAAAPh/YgAAAAAAAPh/YWMAYwBjAGMBVgFnwGMAAAAAZFUGAAAAYmkzNzQ5ZFURAAAAJSBOdW1iZXIgb2YgTG9hbnNkVQsAAABQRVJDRU5UMTIuMmMYAAAAVgFmY1UIAAAAUwAAAAAAAPA/F2iBFmiBdj/k09cWBwvaP+LkGnt+tIQ/f1OeSyBrqD/SflOeSyDbP8R63yrhRbE/FDuxEzuxoz9UVgFhYwIAAABiCAAAAGIAAAAAAAD4f2IAAAAAAAD4f2IAAAAAAAD4f2IAAAAAAAD4f2IAAAAAAAD4f2FjAGMAYwBjAVRnoGZjVQgAAABTAAAAAAAAAABUVgFlY1UAAAAAU1RhVgFhYwgAAABiCAAAAGMBYwBiAAAAAAAAAABWAWFWAWFWA2dnZFUGAAAAZGQzNzU0VgFhVgFmZ1UBAAAAU2dkVQoAAAAzMC8wNi8yMDIzVgFnYwBhYxj8//9iAAAAAMCl1kBkVQoAAAAzMC8wNi8yMDIzVgFmZ1UIAAAAU2dkVQsAAABNQVRDSEVTX0FMTFYBZ2MBZFULAAAATUFUQ0hFU19BTExjnP///2IAAAAAAAD4f2RVCwAAAE1BVENIRVNfQUxMVgFhYwIAAABjAVYBZmNVAQAAAFMAAAAAVFYBYVYBZmdVBQAAAFNWAWdjAGFjGPz//2LjuUdiE0l4QGRVAwAAADM4OVYBZ2MAYWMY/P//YoJj/nLsn6tAZFUGAAAAM8KgNTM2VgFnYwBhYxj8//9iAAAAAADGwUBkVQYAAAA5wqAxMDB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Ev01tIwCmUBkVQYAAAAxwqA2MDFWAWdjAGFjGPz//2J2ysQpCgJUQGRVAgAAADgwVgFnYwBhYxj8//9iAAAAAAAASUBkVQIAAAA1MFYBZ2MAYWMY/P//Yp+0GlpJLZc/ZFUGAAAAMiwyNiAlVgFnYwBhYxj8//9iF2iBFmiBdj9kVQYAAAAwLDU1ICVUVgFhZ2RVIgAAAG8vdyBDbGFpbSBndWFyYW50ZWVkIGJ5IHNvdmVyZWlnbnNWAWdjAWRVIgAAAG8vdyBDbGFpbSBndWFyYW50ZWVkIGJ5IHNvdmVyZWlnbnNjBQAAAGIAAAAAAAD4f2RVIgAAAG8vdyBDbGFpbSBndWFyYW50ZWVkIGJ5IHNvdmVyZWlnbnNWAWFjAgAAAGMBVgFmY1UBAAAAUwIAAABUVgFhVgFmZ1UFAAAAU1YBZ2MAYWMY/P//Yl1duQFRwGBAZFUDAAAAMTM0VgFnYwBhYxj8//9iyYU/YNEDf0BkVQMAAAA0OTZWAWdjAGFjGPz//2IAAAAAAO6sQGRVBgAAADPCoDcwM1YBZ2MAYWMY/P//YpsiiF2t9sE/ZFUHAAAAMTQsMDMgJVYBZ2MAYWMY/P//YuTT1xYHC9o/ZFUHAAAANDAsNjk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k569t9EZukBkVQYAAAA2wqA2ODJWAWdjAGFjGPz//2IGAvSl0TWDQGRVAwAAADYxNVYBZ2MAYWMY/P//YgAAAAAAAFdAZFUCAAAAOTJWAWdjAGFjGPz//2Jy7Kh2uEDGP2RVBwAAADE3LDM5ICVWAWdjAGFjGPz//2Li5Bp7frSEP2RVBgAAADEsMDE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drVjgzNclEBkVQYAAAAxwqAzMDNWAWdjAGFjGPz//2Ix5jrPMKyBQGRVAwAAADU2NlYBZ2MAYWMY/P//YgAAAAAAIHtAZFUDAAAANDM0VgFnYwBhYxj8//9ih72Sf794xD9kVQcAAAAxNSw5OSAlVgFnYwBhYxj8//9if1OeSyBrqD9kVQYAAAA0LDc3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nj2C+8BmHVAZFUDAAAAMzQ2VgFnYwBhYxj8//9iPBTQm2HSlEBkVQYAAAAxwqAzMzNWAWdjAGFjGPz//2IAAAAAACKuQGRVBgAAADPCoDg1N1YBZ2MAYWMY/P//Yp0aMUGgHtg/ZFUHAAAAMzcsNjkgJVYBZ2MAYWMY/P//YtJ+U55LINs/ZFUHAAAANDIsMzg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UgZDFl2UekBkVQMAAAA0MjVWAWdjAGFjGPz//2K1kWUX4VFwQGRVAwAAADI2MVYBZ2MAYWMY/P//YgAAAAAAMINAZFUDAAAANjE0VgFnYwBhYxj8//9ibgBBLJbnsj9kVQYAAAA3LDM4ICVWAWdjAGFjGPz//2LEet8q4UWxP2RVBgAAADYsNzUgJVRWAWFnZFUGAAAAT3RoZXJzVgFnYwFkVQYAAABPdGhlcnNjBgAAAGIAAAAAAAD4f2RVBgAAAE90aGVyc1YBYWMCAAAAYwFWAWZjVQEAAABTBwAAAFRWAWFWAWZnVQUAAABTVgFnYwBhYxj8//9iO2kQVjKVgEBkVQMAAAA1MzFWAWdjAGFjGPz//2IeYH14RjdnQGRVAwAAADE4NlYBZ2MAYWMY/P//YgAAAAAA4HVAZFUDAAAAMzUwVgFnYwBhYxj8//9iYpzYoZfkqj9kVQYAAAA1LDI1ICVWAWdjAGFjGPz//2IUO7ETO7GjP2RVBgAAADMsODU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C8wNi8yMDIzVgFnYwBhYxj8//9iAAAAAMCl1kBkVQoAAAAzMC8wNi8yMDIz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AvMDYvMjAyM1YBZ2MAYWMY/P//YgAAAADApdZAZFUKAAAAMzAvMDYvMjAyM1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w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kiIGRhdGFMYXlvdXQ9Im1pbmltYWwiIGdyYW5kVG90YWw9ImZhbHNlIiBpc0luZGV4ZWQ9InRydWUiIGNvbnRlbnRLZXk9IkVCQTZWM1NMS1BUUVNFRVhDRVhYQVUyVjZHWUVNVlNJIj48IVtDREFUQVsyMzE5MS4wLC0xMDAsMzg4LjU2NzIzMjM5OTE1ODYsMzUzNS45NjE4MTQ4MzIzNTA3LDkxMDAuMCwxLjAsMS4wCjIzMTkxLjAsMiwxNjAwLjYzNzQwNjIsODAuMDMxODcwMzEwMDAwMDIsNTAuMCwwLjAyMjYzMzY5MTkwNjQ4MTg5NywwLjAwNTQ5NDUwNTQ5NDUwNTQ5NQoyMzE5MS4wLDUsMTM0LjAwOTg4ODUxNzQxODMyLDQ5Ni4yMzg2MTcxNzk5OTk1LDM3MDMuMCwwLjE0MDM0MDQ5MDk3OTk3MDQ1LDAuNDA2OTIzMDc2OTIzMDc2OTQKMjMxOTEuMCwxLDY2ODEuODE5MjA5OTEwNTk3LDYxNC43MjczNjczMTE3NzUsOTIuMCwwLjE3Mzg1MDExNDc2NDU3OTUsMC4wMTAxMDk4OTAxMDk4OTAxMQoyMzE5MS4wLDQsMTMwMy4wNTAzMDU4OTg2MTkyLDU2NS41MjM4MzI3NjAwMDAxLDQzNC4wLDAuMTU5OTM0OTM3NzU1MjA2OCwwLjA0NzY5MjMwNzY5MjMwNzY5NAoyMzE5MS4wLDAsMzQ1LjUwMDQ3MjExMzM1MTQsMTMzMi41OTUzMjA5NDExOTU1LDM4NTcuMCwwLjM3Njg2OTI2MjM3NDc2Mjc2LDAuNDIzODQ2MTUzODQ2MTUzOQoyMzE5MS4wLDMsNDI1LjI3MjcyNjMwODY0NjQsMjYxLjExNzQ1Mzk1MzUwODksNjE0LjAsMC4wNzM4NDYyMzEyNzM4MjA4MSwwLjA2NzQ3MjUyNzQ3MjUyNzQ3CjIzMTkxLjAsNiw1MzAuNjQ5NTc4MjE2NzU0MywxODUuNzI3MzUyMzc1ODYzOTcsMzUwLjAsMC4wNTI1MjUyNzA5NDUxNzU1NzYsMC4wMzg0NjE1Mzg0NjE1Mzg0NjQ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207.xml><?xml version="1.0" encoding="utf-8"?>
<ReportState xmlns="sas.reportstate">
  <data type="reportstate">Q0VDU19TVEFSVFtWAWdVAAAAAFNUXUVORF9DRUNTKys=</data>
</ReportState>
</file>

<file path=customXml/item208.xml><?xml version="1.0" encoding="utf-8"?>
<ReportState xmlns="sas.reportstate">
  <data type="reportstate">UkNfU1RBUlRbVgVnZ1VjAgAAAFNnYwIAAABjAAAAAGRVBgAAAHZlMTIzNmRVAAAAAGMAAAAAZ5lmVQEAAABTVgFnmGRVBgAAAGJpODUxMGRVEgAAAFJlZmluYW5jaW5nIE1hcmtlcmFWAWdjAWRVAgAAADcxYxj8//9iAAAAAAAA+H9kVQIAAAA3MWMBAAAAVGMIAAAAYWMAZ2MCAAAAYwAAAABkVQUAAAB2ZTcyM2RVAAAAAGMAAAAAZ5lmVQEAAABTVgFnmGRVBgAAAGJpODUwOWRVDAAAAEN1dCBPZmYgRGF0ZWFWAWdjAGFjGPz//2IAAAAAwKXWQGRVCgAAADMwLzA2LzIwMjN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2JM2nCDIRtC8yjMrftgyUEb62uTe1YaQkYVFOLkgBRCsBPICxdiqEEfhfyzIFAU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JiTNpwgyEbQmRVFAAAADI5wqAxMzHCoDU5NMKgODA2LDU3VFYBYWdkVQMAAABDSEZWAWdjAWRVAwAAAENIRmMCAAAAYgAAAAAAAPh/ZFUDAAAAQ0hGVgFhYwIAAABjAVYBZmNVAQAAAFMBAAAAVFYBYVYBZmdVAQAAAFNWAWdjAGFjGPz//2LzKMyt+2DJQWRVEAAAADg1McKgNTcywqA1NzEsNTlUVgFhZ2RVAwAAAEVVUlYBZ2MBZFUDAAAARVVSYwMAAABiAAAAAAAA+H9kVQMAAABFVVJWAWFjAgAAAGMBVgFmY1UBAAAAUwIAAABUVgFhVgFmZ1UBAAAAU1YBZ2MAYWMY/P//Yhvra5N7VhpCZFUUAAAAMjjCoDI4MMKgMDIywqAyMzQsOThUVgFhVGMBAAAAYwFWAWFWAWFWAWFWAWFnZFUEAAAAQk9ORFYBZ2MBZFUEAAAAQk9ORGMBAAAAYgAAAAAAAPh/ZFUEAAAAQk9ORFYBZmdVAwAAAFNnZFULAAAATUFUQ0hFU19BTExWAWdjAWRVCwAAAE1BVENIRVNfQUxMY5z///9iAAAAAAAA+H9kVQsAAABNQVRDSEVTX0FMTFYBYWMCAAAAYwFWAWZjVQEAAABTAwAAAFRWAWFWAWZnVQEAAABTVgFnYwBhYxj8//9iRhUU4uSAFEJkVRQAAAAyMsKgMDE1wqA0NTfCoDQxMywwMlRWAWFnZFUDAAAAQ0hGVgFnYwFkVQMAAABDSEZjAgAAAGIAAAAAAAD4f2RVAwAAAENIRlYBYWMCAAAAYwFWAWZjVQEAAABTBAAAAFRWAWFWAWZnVQEAAABTVgFnYwBhYxj8//9isBPICxdiqEFkVRAAAAAyMDTCoDU0MMKgODA1LDg5VFYBYWdkVQMAAABFVVJWAWdjAWRVAwAAAEVVUmMDAAAAYgAAAAAAAPh/ZFUDAAAARVVSVgFhYwIAAABjAVYBZmNVAQAAAFMFAAAAVFYBYVYBZmdVAQAAAFNWAWdjAGFjGPz//2IfhfyzIFAUQmRVFAAAADIxwqA4MTDCoDkxNsKgNjA3LDE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OS44ODN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HWTdDNDRYTlZHNkZFSjVEM0UzTlRRRURPS0Y3TVJCWCI+PCFbQ0RBVEFbMCwtMTAwLDIuOTEzMTU5NDgwNjU3NDU5M0UxMAowLDIsOC41MTU3MjU3MTU5NDk5OTdFOAowLDMsMi44MjgwMDIyMjM0OTc5NTk1RTEwCjEsLTEwMCwyLjIwMTU0NTc0MTMwMjA3NzVFMTAKMSwyLDIuMDQ1NDA4MDU4OTA3NzUyRTgKMSwzLDIuMTgxMDkxNjYwNzEzRTEw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209.xml><?xml version="1.0" encoding="utf-8"?>
<ReportState xmlns="sas.reportstate">
  <data type="reportstate">UkNfU1RBUlRbVgVnZ1VjAgAAAFNnYwIAAABjAAAAAGRVBgAAAHZlMzU0MGRVAAAAAGMAAAAAZ5lmVQEAAABTVgFnmGRVBgAAAGJpODUxM2RVEgAAAFJlZmluYW5jaW5nIE1hcmtlcmFWAWdjAWRVAgAAADcxYxj8//9iAAAAAAAA+H9kVQIAAAA3MWMBAAAAVGMIAAAAYWMAZ2MCAAAAYwAAAABkVQUAAAB2ZTcyM2RVAAAAAGMAAAAAZ5lmVQEAAABTVgFnmGRVBgAAAGJpMTczNWRVDAAAAEN1dCBPZmYgRGF0ZWFWAWdjAGFjGPz//2IAAAAAwKXWQGRVCgAAADMwLzA2LzIwMjN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2GqJ8wJWwj9esg7CElDrPwye8g6BbGo/zRXOh+h94T9mgJRXVwicP8BxEc2lneA/AAAAAAAA+H/L02PwLgTdP561LRHwqb0/I4H66dlk1T8MnvIOgWxqP1RWAWFjAgAAAGIMAAAAYgAAAAAAAPh/YgAAAAAAAPh/YgAAAAAAAPh/YgAAAAAAAPh/YgAAAAAAAPh/YWMAYwBjAGMBVGegZmNVDAAAAFMAAAAAAAAAAAAAAABUVgFlY1UAAAAAU1RhVgFhYwwAAABiDAAAAGMBYwBiAAAAAAAAAABWAWFWAWFWA2dnZFUGAAAAZGQxMzcxVgFhVgFmZ1UBAAAAU2dkVQoAAAAzMC8wNi8yMDIzVgFnYwBhYxj8//9iAAAAAMCl1kBkVQoAAAAzMC8wNi8yMDIz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LNFc6H6H3hP2RVBwAAADU0LDY2ICVUVgFhZ2RVCgAAAENvbW1lcmNpYWxWAWdjAWRVCgAAAENvbW1lcmNpYWxjAgAAAGIAAAAAAAD4f2RVCgAAAENvbW1lcmNpYWxWAWFjAwAAAGMBVgFmY1UBAAAAUwgAAABUVgFhVgFmZ1UBAAAAU1YBZ2MAYWMY/P//YsvTY/AuBN0/ZFUHAAAANDUsMzQ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LYaonzAlbCP2RVBwAAADE0LDMyICVUVgFhZ2RVCwAAAFJlc2lkZW50aWFsVgFnYwFkVQsAAABSZXNpZGVudGlhbGMEAAAAYgAAAAAAAPh/ZFULAAAAUmVzaWRlbnRpYWxWAWFjAwAAAGMBVgFmY1UBAAAAUwUAAABUVgFhVgFmZ1UBAAAAU1YBZ2MAYWMY/P//YmaAlFdXCJw/ZFUGAAAAMiw3NCAlVFYBYWdkVQoAAABDb21tZXJjaWFsVgFnYwFkVQoAAABDb21tZXJjaWFsYwIAAABiAAAAAAAA+H9kVQoAAABDb21tZXJjaWFsVgFhYwMAAABjAVYBZmNVAQAAAFMJAAAAVFYBYVYBZmdVAQAAAFNWAWdjAGFjGPz//2KetS0R8Km9P2RVBwAAADExLDU5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XrIOwhJQ6z9kVQcAAAA4NSwzNSAlVFYBYWdkVQsAAABSZXNpZGVudGlhbFYBZ2MBZFULAAAAUmVzaWRlbnRpYWxjBAAAAGIAAAAAAAD4f2RVCwAAAFJlc2lkZW50aWFsVgFhYwMAAABjAVYBZmNVAQAAAFMGAAAAVFYBYVYBZmdVAQAAAFNWAWdjAGFjGPz//2LAcRHNpZ3gP2RVBwAAADUxLDkyICVUVgFhZ2RVCgAAAENvbW1lcmNpYWxWAWdjAWRVCgAAAENvbW1lcmNpYWxjAgAAAGIAAAAAAAD4f2RVCgAAAENvbW1lcmNpYWxWAWFjAwAAAGMBVgFmY1UBAAAAUwoAAABUVgFhVgFmZ1UBAAAAU1YBZ2MAYWMY/P//YiOB+unZZNU/ZFUHAAAAMzMsNDMgJVRWAWFUYwIAAABjAVYBYVYBYVYBYVYBYWdkVQUAAABPdGhlclYBZ2MBZFUFAAAAT3RoZXJjAwAAAGIAAAAAAAD4f2RVBQAAAE90aGVyVgFmZ1UDAAAAU2dkVQsAAABNQVRDSEVTX0FMTFYBZ2MBZFULAAAATUFUQ0hFU19BTExjnP///2IAAAAAAAD4f2RVCwAAAE1BVENIRVNfQUxMVgFhYwMAAABjAVYBZmNVAQAAAFMDAAAAVFYBYVYBZmdVAQAAAFNWAWdjAGFjGPz//2IMnvIOgWxqP2RVBgAAADAsMzIgJVRWAWFnZFULAAAAUmVzaWRlbnRpYWxWAWdjAWRVCwAAAFJlc2lkZW50aWFsYwQAAABiAAAAAAAA+H9kVQsAAABSZXNpZGVudGlhbFYBYWMDAAAAYwFWAWZjVQEAAABTBwAAAFRWAWFWAWZnVQEAAABTVgFnYwBhYxj8//9iAAAAAAAA+H9kVQEAAAAuVFYBYWdkVQoAAABDb21tZXJjaWFsVgFnYwFkVQoAAABDb21tZXJjaWFsYwIAAABiAAAAAAAA+H9kVQoAAABDb21tZXJjaWFsVgFhYwMAAABjAVYBZmNVAQAAAFMLAAAAVFYBYVYBZmdVAQAAAFNWAWdjAGFjGPz//2IMnvIOgWxqP2RVBgAAADAsMzI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zAvMDYvMjAyM1YBZ2MAYWMY/P//YgAAAADApdZAZFUKAAAAMzAvMDY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Z2RVBAAAAHJvb3RWAWFWAWZnVQEAAABTZ2RVCgAAADMwLzA2LzIwMjNWAWdjAGFjGPz//2IAAAAAwKXWQGRVCgAAADMwLzA2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ODY4VGMAYwFjAGFjQgUCAFYBYWRVBAc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IiIGF2YWlsYWJsZVJvd0NvdW50PSIxMiIgc2l6ZT0iMzcyIiBkYXRhTGF5b3V0PSJtaW5pbWFsIiBncmFuZFRvdGFsPSJmYWxzZSIgaXNJbmRleGVkPSJ0cnVlIiBjb250ZW50S2V5PSIzTVNCRE9JUEhPMkJaTEZZSllFWkFRUEdCR01DWDRLSiI+PCFbQ0RBVEFbLTEwMCwyMzE5MS4wLC0xMDAsMS4wCi0xMDAsMjMxOTEuMCwxLDAuMTQzMjQ5ODYzNTQyOTgyNjQKLTEwMCwyMzE5MS4wLDAsMC44NTM1MjQ1Njk1Mjg5Mzk1Ci0xMDAsMjMxOTEuMCwzLDAuMDAzMjI1NTY2OTI4MDY5MTk1Mwo0LDIzMTkxLjAsLTEwMCwwLjU0NjYxOTY2ODIzOTc2NTIKNCwyMzE5MS4wLDEsMC4wMjczNzU1NjkwNzY5ODA3MQo0LDIzMTkxLjAsMCwwLjUxOTI0NDA5OTE2Mjc4MzQKNCwyMzE5MS4wLDMsLgoyLDIzMTkxLjAsLTEwMCwwLjQ1MzM4MDMzMTc2MDIyNjI0CjIsMjMxOTEuMCwxLDAuMTE1ODc0Mjk0NDY2MDAyMDMKMiwyMzE5MS4wLDAsMC4zMzQyODA0NzAzNjYxNTQ3NwoyLDIzMTkxLjAsMywwLjAwMzIyNTU2NjkyODA2OTE5NTM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21.xml><?xml version="1.0" encoding="utf-8"?>
<ReportState xmlns="sas.reportstate">
  <data type="reportstate">U0NTX1NUQVJUW1YBZ1YBYV1FTkRfU0NTKys=</data>
</ReportState>
</file>

<file path=customXml/item210.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ODUyMmRVEgAAAFJlZmluYW5jaW5nIE1hcmtlcmFWAWdjAWRVAgAAADcxYxj8//9iAAAAAAAA+H9kVQIAAAA3MWMBAAAAVGMIAAAAYWMAZ2MCAAAAYwAAAABkVQUAAAB2ZTcyM2RVAAAAAGMAAAAAZ5lmVQEAAABTVgFnmGRVBgAAAGJpMTk3NmRVDAAAAEN1dCBPZmYgRGF0ZWFWAWdjAGFjGPz//2IAAAAAwKXWQGRVCgAAADMwLzA2LzIwMjNjAQAAAFRjCAAAAGFjAFRWAWZVAwAAAFNkVQYAAABiaTE5NzZkVQYAAABiaTE5OTZkVQYAAABiaTMzMjdUVgFhVgFnZFUGAAAAZGQxOTgwVgFmVQQAAABTZFUSAAAAby93IEJ1aWxkaW5ncyBsYW5kZFUgAAAAby93IEJ1aWxkaW5ncyB1bmRlciBjb25zdHJ1Y3Rpb25kVQsAAABSZXNpZGVudGlhbGRVEgAAAFN1YnNpZGlzZWQgSG91c2luZ1RWAWZnVQcAAABTVgFnwGMAAAAAZFUGAAAAYmkxOTc2ZFUMAAAAQ3V0IE9mZiBEYXRlZFUHAAAARERNTVlZOGMYAAAAVgFmY1UGAAAAUwAAAADApdZAAAAAAMCl1kAAAAAAwKXWQAAAAADApdZAAAAAAMCl1kAAAAAAwKXWQFRWAWFjAQAAAGIGAAAAYgAAAAAAAPh/YgAAAAAAAPh/YgAAAAAAAPh/YgAAAAAAAPh/YgAAAAAAAPh/YWMAYwBjAGMBVgFnwGMBAAAAZFUGAAAAYmkxOTk2ZFUOAAAAQVRUIEFzc2V0IFR5cGVhYxgAAABWAWFWAWZjVQYAAABTnP///wIAAAACAAAAAgAAAAIAAAACAAAAVGMBAAAAYgYAAABiAAAAAAAA+H9iAAAAAAAA+H9iAAAAAAAA+H9iAAAAAAAA+H9iAAAAAAAA+H9hYwBjAGMAYwFWAWfAYwEAAABkVQYAAABiaTMzMjdkVRQAAABBVFQgUHJvcGVydHkgU3VidHlwZWFjGAAAAFYBYVYBZmNVBgAAAFOc////nP///wEAAAAAAAAA/////wMAAABUYwEAAABiBgAAAGIAAAAAAAD4f2IAAAAAAAD4f2IAAAAAAAD4f2IAAAAAAAD4f2IAAAAAAAD4f2FjAGMAYwBjAVYBZ8BjAAAAAGRVBgAAAGJpMTk3MmRVDAAAAE5vbWluYWwgKG1uKWRVCAAAAENPTU1BMTIuYwAAAABWAWZjVQYAAABTPK5Li/MZz0A8rkuL8xnPQLx9yzn0SIZAM3nyn6RmZ0CNHAyYYPjIQOI+jHSkfaFAVFYBYWMCAAAAYgYAAABiAAAAAAAA+H9iAAAAAAAA+H9iAAAAAAAA+H9iAAAAAAAA+H9iAAAAAAAA+H9hYwBjAGMAYwFWAWfAYwAAAABkVQYAAABiaTE5NzNkVRgAAABOdW1iZXIgb2YgTW9ydGdhZ2UgTG9hbnNkVQgAAABDT01NQTEyLmMYAAAAVgFmY1UGAAAAUwAAAAAgSvdAAAAAACBK90AAAAAAAOymQAAAAAAAKJRAAAAAAICM9UAAAAAAALSmQFRWAWFjAgAAAGIGAAAAYgAAAAAAAPh/YgAAAAAAAPh/YgAAAAAAAPh/YgAAAAAAAPh/YgAAAAAAAPh/YWMAYwBjAGMBVgFnwGMAAAAAZFUGAAAAYmkxOTc0ZFURAAAAJSBvZiBUb3RhbCBBc3NldHNkVQsAAABQRVJDRU5UMTIuMmMYAAAAVgFmY1UGAAAAUwAAAAAAAPA/AAAAAAAA8D9kCWJEyu2mPySINNW7E4g/xOUKUxOx6T83nWhlBP/BP1RWAWFjAgAAAGIGAAAAYgAAAAAAAPh/YgAAAAAAAPh/YgAAAAAAAPh/YgAAAAAAAPh/YgAAAAAAAPh/YWMAYwBjAGMBVgFnwGMAAAAAZFUGAAAAYmkxOTc1ZFURAAAAJSBOdW1iZXIgb2YgTG9hbnNkVQsAAABQRVJDRU5UMTIuMmMYAAAAVgFmY1UGAAAAUwAAAAAAAPA/AAAAAAAA8D+WqO7uq36fP50ALvXfsYs/HnJST7Wb7T9YEywsujGfP1RWAWFjAgAAAGIGAAAAYgAAAAAAAPh/YgAAAAAAAPh/YgAAAAAAAPh/YgAAAAAAAPh/YgAAAAAAAPh/YWMAYwBjAGMBVGegZmNVBgAAAFMAAAAAAABUVgFlY1UAAAAAU1RhVgFhYwYAAABiBgAAAGMBYwBiAAAAAAAAAABWAWFWAWFWA2dnZFUGAAAAZGQxOTgwVgFhVgFmZ1UBAAAAU2dkVQoAAAAzMC8wNi8yMDIzVgFnYwBhYxj8//9iAAAAAMCl1kBkVQoAAAAzMC8wNi8yMDIzVgFmZ1UCAAAAU2dkVQsAAABNQVRDSEVTX0FMTFYBZ2MBZFULAAAATUFUQ0hFU19BTExjnP///2IAAAAAAAD4f2RVCwAAAE1BVENIRVNfQUxMVgFmZ1UBAAAAU2dkVQsAAABNQVRDSEVTX0FMTFYBZ2MBZFULAAAATUFUQ0hFU19BTExjnP///2IAAAAAAAD4f2RVCwAAAE1BVENIRVNfQUxMVgFhYwMAAABjAVYBZmNVAQAAAFMAAAAAVFYBYVYBZmdVBAAAAFNWAWdjAGFjGPz//2I8rkuL8xnPQGRVBwAAADE1wqA5MjRWAWdjAGFjGPz//2IAAAAAIEr3QGRVBwAAADk1wqAzOTRWAWdjAGFjGPz//2IAAAAAAADwP2RVCAAAADEwMCwwMCAlVgFnYwBhYxj8//9iAAAAAAAA8D9kVQgAAAAxMDAsMDAgJVRWAWFUYwIAAABjAVYBYVYBYVYBYVYBYWdkVQsAAABSZXNpZGVudGlhbFYBZ2MBZFULAAAAUmVzaWRlbnRpYWxjAgAAAGIAAAAAAAD4f2RVCwAAAFJlc2lkZW50aWFsVgFmZ1UFAAAAU2dkVQsAAABNQVRDSEVTX0FMTFYBZ2MBZFULAAAATUFUQ0hFU19BTExjnP///2IAAAAAAAD4f2RVCwAAAE1BVENIRVNfQUxMVgFhYwMAAABjAVYBZmNVAQAAAFMBAAAAVFYBYVYBZmdVBAAAAFNWAWdjAGFjGPz//2I8rkuL8xnPQGRVBwAAADE1wqA5MjRWAWdjAGFjGPz//2IAAAAAIEr3QGRVBwAAADk1wqAzOTRWAWdjAGFjGPz//2IAAAAAAADwP2RVCAAAADEwMCwwMCAlVgFnYwBhYxj8//9iAAAAAAAA8D9kVQgAAAAxMDAsMDAgJVRWAWFnZFUgAAAAby93IEJ1aWxkaW5ncyB1bmRlciBjb25zdHJ1Y3Rpb25WAWdjAWRVIAAAAG8vdyBCdWlsZGluZ3MgdW5kZXIgY29uc3RydWN0aW9uYwEAAABiAAAAAAAA+H9kVSAAAABvL3cgQnVpbGRpbmdzIHVuZGVyIGNvbnN0cnVjdGlvblYBYWMDAAAAYwFWAWZjVQEAAABTAgAAAFRWAWFWAWZnVQQAAABTVgFnYwBhYxj8//9ivH3LOfRIhkBkVQMAAAA3MTNWAWdjAGFjGPz//2IAAAAAAOymQGRVBgAAADLCoDkzNFYBZ2MAYWMY/P//YmQJYkTK7aY/ZFUGAAAANCw0OCAlVgFnYwBhYxj8//9ilqju7qt+nz9kVQYAAAAzLDA4ICVUVgFhZ2RVEgAAAG8vdyBCdWlsZGluZ3MgbGFuZFYBZ2MBZFUSAAAAby93IEJ1aWxkaW5ncyBsYW5kYwAAAABiAAAAAAAA+H9kVRIAAABvL3cgQnVpbGRpbmdzIGxhbmRWAWFjAwAAAGMBVgFmY1UBAAAAUwMAAABUVgFhVgFmZ1UEAAAAU1YBZ2MAYWMY/P//YjN58p+kZmdAZFUDAAAAMTg3VgFnYwBhYxj8//9iAAAAAAAolEBkVQYAAAAxwqAyOTBWAWdjAGFjGPz//2IkiDTVuxOIP2RVBgAAADEsMTggJVYBZ2MAYWMY/P//Yp0ALvXfsYs/ZFUGAAAAMSwzNSAlVFYBYWdkVQEAAAAgVgFnYwFkVQEAAAAgY/////9iAAAAAAAA+H9kVQEAAAAgVgFhYwMAAABjAVYBZmNVAQAAAFMEAAAAVFYBYVYBZmdVBAAAAFNWAWdjAGFjGPz//2KNHAyYYPjIQGRVBwAAADEywqA3ODVWAWdjAGFjGPz//2IAAAAAgIz1QGRVBwAAADg4wqAyNjRWAWdjAGFjGPz//2LE5QpTE7HpP2RVBwAAADgwLDI5ICVWAWdjAGFjGPz//2IeclJPtZvtP2RVBwAAADkyLDUzICVUVgFhZ2RVEgAAAFN1YnNpZGlzZWQgSG91c2luZ1YBZ2MBZFUSAAAAU3Vic2lkaXNlZCBIb3VzaW5nYwMAAABiAAAAAAAA+H9kVRIAAABTdWJzaWRpc2VkIEhvdXNpbmdWAWFjAwAAAGMBVgFmY1UBAAAAUwUAAABUVgFhVgFmZ1UEAAAAU1YBZ2MAYWMY/P//YuI+jHSkfaFAZFUGAAAAMsKgMjM5VgFnYwBhYxj8//9iAAAAAAC0pkBkVQYAAAAywqA5MDZWAWdjAGFjGPz//2I3nWhlBP/BP2RVBwAAADE0LDA2ICVWAWdjAGFjGPz//2JYEywsujGfP2RVBgAAADMsMDUgJVRWAWFUYwIAAABjAVYBYVYBYVYBYVYBYVRjAQAAAGMBVgFhVgFhVgFhVgFhVGMAAAAAYwFWAWFWAWFWAWFWAWFWAWZnVQEAAABTZ2RVFwAAAGRlZmF1bHRSb3dBeGlzSGllcmFyY2h5ZFUQAAAAWmVpbGVuaGllcmFyY2hpZVYBZmdVAwAAAFNnZFUGAAAAYmkxOTc2ZFUMAAAAQ3V0IE9mZiBEYXRlZFUHAAAARERNTVlZOGMAAAAAYwFWAWFWAWFnZFUGAAAAYmkxOTk2ZFUOAAAAQVRUIEFzc2V0IFR5cGVhYwEAAABjAVYBYVYBYWdkVQYAAABiaTMzMjdkVRQAAABBVFQgUHJvcGVydHkgU3VidHlwZWFjAQAAAGMBVgFhVgFhVGMAAAAAZ2RVBAAAAHJvb3RWAWFWAWZnVQEAAABTZ2RVCgAAADMwLzA2LzIwMjNWAWdjAGFjGPz//2IAAAAAwKXWQGRVCgAAADMwLzA2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Z2RVBAAAAHJvb3RWAWFWAWZnVQEAAABTZ2RVCgAAADMwLzA2LzIwMjNWAWdjAGFjGPz//2IAAAAAwKXWQGRVCgAAADMwLzA2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YwFUYwFjAGMAYgAAAAAAAAAAVgFmVQQAAABTZFUGAAAAYmkxOTcyZFUGAAAAYmkxOTczZFUGAAAAYmkxOTc0ZFUGAAAAYmkxOTc1VGMAYwBjAGFjQgUCAFYBYWRVkgkAADxSZXN1bHQgcmVmPSJkZDE5O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Tk3NiIgbGFiZWw9IkN1dCBPZmYgRGF0ZSIgcmVmPSJiaTE5NzYiIGNvbHVtbj0iYzAiIGZvcm1hdD0iRERNTVlZOCIgdXNhZ2U9ImNhdGVnb3JpY2FsIi8+PFN0cmluZ1ZhcmlhYmxlIHZhcm5hbWU9ImJpMTk5NiIgbGFiZWw9IkFUVCBBc3NldCBUeXBlIiByZWY9ImJpMTk5NiIgY29sdW1uPSJjMSIgc29ydE9uPSJjdXN0b20iIGN1c3RvbVNvcnQ9ImNzNjEyMCIvPjxTdHJpbmdWYXJpYWJsZSB2YXJuYW1lPSJiaTMzMjciIGxhYmVsPSJBVFQgUHJvcGVydHkgU3VidHlwZSIgcmVmPSJiaTMzMjciIGNvbHVtbj0iYzIiIHNvcnRPbj0iY3VzdG9tIiBjdXN0b21Tb3J0PSJjczMzMjUiLz48TnVtZXJpY1ZhcmlhYmxlIHZhcm5hbWU9ImJpMTk3MiIgbGFiZWw9Ik5vbWluYWwgKG1uKSIgcmVmPSJiaTE5NzIiIGNvbHVtbj0iYzMiIGZvcm1hdD0iQ09NTUExMi4iIHVzYWdlPSJxdWFudGl0YXRpdmUiIGRlZmluZWRBZ2dyZWdhdGlvbj0ic3VtIi8+PE51bWVyaWNWYXJpYWJsZSB2YXJuYW1lPSJiaTE5NzMiIGxhYmVsPSJOdW1iZXIgb2YgTW9ydGdhZ2UgTG9hbnMiIHJlZj0iYmkxOTczIiBjb2x1bW49ImM0IiBmb3JtYXQ9IkNPTU1BMTIuIiB1c2FnZT0icXVhbnRpdGF0aXZlIi8+PE51bWVyaWNWYXJpYWJsZSB2YXJuYW1lPSJiaTE5NzQiIGxhYmVsPSIlIG9mIFRvdGFsIEFzc2V0cyIgcmVmPSJiaTE5NzQiIGNvbHVtbj0iYzUiIGZvcm1hdD0iUEVSQ0VOVDEyLjIiIHVzYWdlPSJxdWFudGl0YXRpdmUiLz48TnVtZXJpY1ZhcmlhYmxlIHZhcm5hbWU9ImJpMTk3NSIgbGFiZWw9IiUgTnVtYmVyIG9mIExvYW5zIiByZWY9ImJpMTk3N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YiIGF2YWlsYWJsZVJvd0NvdW50PSI2IiBzaXplPSI0MTUiIGRhdGFMYXlvdXQ9Im1pbmltYWwiIGdyYW5kVG90YWw9ImZhbHNlIiBpc0luZGV4ZWQ9InRydWUiIGNvbnRlbnRLZXk9IkJRSVlZNUFFMjZWRVZWMjU2RkZFSzRTV0lLNk5ETDNYIj48IVtDREFUQVsyMzE5MS4wLC0xMDAsLTEwMCwxNTkyMy45MDI2ODg0NjUxOSw5NTM5NC4wLDEuMCwxLjAKMjMxOTEuMCwyLC0xMDAsMTU5MjMuOTAyNjg4NDY1MTksOTUzOTQuMCwxLjAsMS4wCjIzMTkxLjAsMiwxLDcxMy4xMTkyNTA4NTk5OTkzLDI5MzQuMCwwLjA0NDc4Mjk0NDUzMzg1MjM3LDAuMDMwNzU2NjUxMzYxNzIwODY1CjIzMTkxLjAsMiwwLDE4Ny4yMDc1OTU4MDAwMDAxMiwxMjkwLjAsMC4wMTE3NTYzODkwODc2ODMxMjQsMC4wMTM1MjI4NjMwNzMxNDkyNTUKMjMxOTEuMCwyLC0xLDEyNzg0Ljc1NDY0MDExNTY4MSw4ODI2NC4wLDAuODAyODY1NjU5ODk3MzQzMiwwLjkyNTI1NzM1MzcxMTk3MzUKMjMxOTEuMCwyLDMsMjIzOC44MjEyMDE2ODk0MTEzLDI5MDYuMCwwLjE0MDU5NTAwNjQ4MTExNTIsMC4wMzA0NjMxMzE4NTMxNTYzODMKXV0+PC9EYXRhPjxTdHJpbmdUYWJsZSBmb3JtYXQ9IkNTViIgcm93Q291bnQ9IjQiIHNpemU9IjkxIiBjb250ZW50S2V5PSJXTFJOU1VKU1AyVE9IM0tSQkhHWlM0SkdBTFFFR1dWTSI+PCFbQ0RBVEFbIm8vdyBCdWlsZGluZ3MgbGFuZCIKIm8vdyBCdWlsZGluZ3MgdW5kZXIgY29uc3RydWN0aW9uIgoiUmVzaWRlbnRpYWwiCiJTdWJzaWRpc2VkIEhvdXNpbmciCl1dPjwvU3RyaW5nVGFibGU+PC9SZXN1bHQ+VgFhYwBjAGMAYwFjAGMAYwBWAWFjAQAAAGMAYwBdRU5EX1JDKw==</data>
</ReportState>
</file>

<file path=customXml/item211.xml><?xml version="1.0" encoding="utf-8"?>
<ReportState xmlns="sas.reportstate">
  <data type="reportstate">UkNfU1RBUlRbVgVnZ1VjAgAAAFNnYwIAAABjAAAAAGRVBgAAAHZlNjYwNWRVAAAAAGMAAAAAZ5lmVQEAAABTVgFnmGRVBgAAAGJpODU1OWRVEgAAAFJlZmluYW5jaW5nIE1hcmtlcmFWAWdjAWRVAgAAADc0Yxj8//9iAAAAAAAA+H9kVQIAAAA3NGMBAAAAVGMIAAAAYWMAZ2MCAAAAYwAAAABkVQUAAAB2ZTcyM2RVAAAAAGMAAAAAZ5lmVQEAAABTVgFnmGRVBgAAAGJpNjY0MGRVDAAAAEN1dCBPZmYgRGF0ZWFWAWdjAGFjGPz//2IAAAAAwKXWQGRVCgAAADMwLzA2LzIwMjNjAQAAAFRjCAAAAGFjAFRWAWZVAgAAAFNkVQYAAABiaTY2NDBkVQYAAABiaTY2NDFUVgFhVgFnZFUGAAAAZGQ2NjQ0VgFmVQIAAABTZFUFAAAAQVNTRVRkVQQAAABCT05EVFYBZmdVBAAAAFNWAWfAYwAAAABkVQYAAABiaTY2NDBkVQwAAABDdXQgT2ZmIERhdGVkVQcAAABERE1NWVk4YxgAAABWAWZjVQMAAABTAAAAAMCl1kAAAAAAwKXWQAAAAADApd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nvwWStUzQDcvJ1dTOSxAhh2krYHiFkBUVgFhYwIAAABiAwAAAGIAAAAAAAD4f2IAAAAAAAD4f2IAAAAAAAD4f2IAAAAAAAD4f2IAAAAAAAD4f2FjAGMAYwBjAVYBZ8BjAAAAAGRVBgAAAGJpNjYzOGRVIAAAAFdlaWdodGVkIEF2ZXJhZ2UgTGlmZSAoaW4geWVhcnMpZFUJAAAAQ09NTUExMi4xYxgAAABWAWZjVQMAAABTvHmMPfvpEUCnJ9dzYvEVQLpOTjDZMwpAVFYBYWMCAAAAYgMAAABiAAAAAAAA+H9iAAAAAAAA+H9iAAAAAAAA+H9iAAAAAAAA+H9iAAAAAAAA+H9hYwBjAGMAYwFUZ6BmY1UDAAAAUwAAAFRWAWVjVQAAAABTVGFWAWFjAwAAAGIDAAAAYwFjAGIAAAAAAAAAAFYBYVYBYVYDZ2dkVQYAAABkZDY2NDRWAWFWAWZnVQEAAABTZ2RVCgAAADMwLzA2LzIwMjNWAWdjAGFjGPz//2IAAAAAwKXWQGRVCgAAADMwLzA2LzIwMjNWAWZnVQMAAABTZ2RVCwAAAE1BVENIRVNfQUxMVgFnYwFkVQsAAABNQVRDSEVTX0FMTGOc////YgAAAAAAAPh/ZFULAAAATUFUQ0hFU19BTExWAWFjAgAAAGMBVgFmY1UBAAAAUwAAAABUVgFhVgFmZ1UCAAAAU1YBZ2MAYWMY/P//Yrx5jD376RFAZFUDAAAANCw1VgFnYwBhYxj8//9i/p78FkrVM0BkVQUAAAAxOSw4M1RWAWFnZFUFAAAAQVNTRVRWAWdjAWRVBQAAAEFTU0VUYwAAAABiAAAAAAAA+H9kVQUAAABBU1NFVFYBYWMCAAAAYwFWAWZjVQEAAABTAQAAAFRWAWFWAWZnVQIAAABTVgFnYwBhYxj8//9ipyfXc2LxFUBkVQMAAAA1LDVWAWdjAGFjGPz//2I3LydXUzksQGRVBQAAADE0LDExVFYBYWdkVQQAAABCT05EVgFnYwFkVQQAAABCT05EYwEAAABiAAAAAAAA+H9kVQQAAABCT05EVgFhYwIAAABjAVYBZmNVAQAAAFMCAAAAVFYBYVYBZmdVAgAAAFNWAWdjAGFjGPz//2K6Tk4w2TMKQGRVAwAAADMsM1YBZ2MAYWMY/P//YoYdpK2B4hZAZFUEAAAANSw3Ml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2LzIwMjNWAWdjAGFjGPz//2IAAAAAwKXWQGRVCgAAADMwLzA2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Ni8yMDIzVgFnYwBhYxj8//9iAAAAAMCl1kBkVQoAAAAzMC8wN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OS44ODN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I3QkRESFFKN0xTU1QyRVgyVU1SRUtCRTc2NlVPU0FDVCI+PCFbQ0RBVEFbMjMxOTEuMCwtMTAwLDE5LjgzMzE2MTc3MDUxMDczNSw0LjQ3ODQ5NzQ2ODY2MTI1NgoyMzE5MS4wLDAsMTQuMTExOTYzOTYyMTA5ODEsNS40ODU3MjcxMjg5ODkyMzE1CjIzMTkxLjAsMSw1LjcyMTE5NzgwODQwMDkyMSwzLjI3NTMxNjU5ODMxMDIzOA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212.xml><?xml version="1.0" encoding="utf-8"?>
<ReportState xmlns="sas.reportstate">
  <data type="reportstate">UkNfU1RBUlRbVgVnZ1VjAgAAAFNnYwIAAABjAAAAAGRVBgAAAHZlMzU5NmRVAAAAAGMAAAAAZ5lmVQEAAABTVgFnmGRVBgAAAGJpODU0NGRVEgAAAFJlZmluYW5jaW5nIE1hcmtlcmFWAWdjAWRVAgAAADc0Yxj8//9iAAAAAAAA+H9kVQIAAAA3NGMBAAAAVGMIAAAAYWMAZ2MCAAAAYwAAAABkVQUAAAB2ZTcyM2RVAAAAAGMAAAAAZ5lmVQEAAABTVgFnmGRVBgAAAGJpNTkxN2RVDAAAAEN1dCBPZmYgRGF0ZWFWAWdjAGFjGPz//2IAAAAAwKXWQGRVCgAAADMwLzA2LzIwMjN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wKXWQAAAAADApdZAAAAAAMCl1kAAAAAAwKXWQAAAAADApdZAAAAAAMCl1kAAAAAAwKXWQAAAAADApdZAAAAAAMCl1kAAAAAAwKX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3yWNV7gn8g/7oRsH7Ag0z9al+ycnQy7PwRjDPCTiLY/jzjB967nxD/2VkCto5q0P1bu86Ot9pI/cezrdptDkz9tC96qcl+hP1RWAWFjAgAAAGIKAAAAYgAAAAAAAPh/YgAAAAAAAPh/YgAAAAAAAPh/YgAAAAAAAPh/YgAAAAAAAPh/YWMAYwBjAGMBVGegZmNVCgAAAFMAAAAAAAAAAAAAVFYBZWNVAAAAAFNUYVYBYWMKAAAAYgoAAABjAWMAYgAAAAAAAAAAVgFhVgFhVgNnZ2RVBgAAAGRkNTgyNlYBYVYBZmdVAQAAAFNnZFUKAAAAMzAvMDYvMjAyM1YBZ2MAYWMY/P//YgAAAADApdZAZFUKAAAAMzAvMDYvMjAyM1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fJY1XuCfyD9kVQcAAAAxOSwyNCAlVFYBYWdkVQ0AAABMb3dlciBBdXN0cmlhVgFnYwFkVQ0AAABMb3dlciBBdXN0cmlhYwIAAABiAAAAAAAA+H9kVQ0AAABMb3dlciBBdXN0cmlhVgFhYwIAAABjAVYBZmNVAQAAAFMCAAAAVFYBYVYBZmdVAQAAAFNWAWdjAGFjGPz//2LuhGwfsCDTP2RVBwAAADI5LDg5ICVUVgFhZ2RVDQAAAFVwcGVyIEF1c3RyaWFWAWdjAWRVDQAAAFVwcGVyIEF1c3RyaWFjBgAAAGIAAAAAAAD4f2RVDQAAAFVwcGVyIEF1c3RyaWFWAWFjAgAAAGMBVgFmY1UBAAAAUwMAAABUVgFhVgFmZ1UBAAAAU1YBZ2MAYWMY/P//YlqX7JydDLs/ZFUHAAAAMTAsNTcgJVRWAWFnZFUIAAAAU2FsemJ1cmdWAWdjAWRVCAAAAFNhbHpidXJnYwMAAABiAAAAAAAA+H9kVQgAAABTYWx6YnVyZ1YBYWMCAAAAYwFWAWZjVQEAAABTBAAAAFRWAWFWAWZnVQEAAABTVgFnYwBhYxj8//9iBGMM8JOItj9kVQYAAAA4LDgwICVUVgFhZ2RVBQAAAFR5cm9sVgFnYwFkVQUAAABUeXJvbGMFAAAAYgAAAAAAAPh/ZFUFAAAAVHlyb2xWAWFjAgAAAGMBVgFmY1UBAAAAUwUAAABUVgFhVgFmZ1UBAAAAU1YBZ2MAYWMY/P//Yo84wfeu58Q/ZFUHAAAAMTYsMzMgJVRWAWFnZFUGAAAAU3R5cmlhVgFnYwFkVQYAAABTdHlyaWFjBAAAAGIAAAAAAAD4f2RVBgAAAFN0eXJpYVYBYWMCAAAAYwFWAWZjVQEAAABTBgAAAFRWAWFWAWZnVQEAAABTVgFnYwBhYxj8//9i9lZAraOatD9kVQYAAAA4LDA1ICVUVgFhZ2RVCQAAAENhcmludGhpYVYBZ2MBZFUJAAAAQ2FyaW50aGlhYwEAAABiAAAAAAAA+H9kVQkAAABDYXJpbnRoaWFWAWFjAgAAAGMBVgFmY1UBAAAAUwcAAABUVgFhVgFmZ1UBAAAAU1YBZ2MAYWMY/P//Ylbu86Ot9pI/ZFUGAAAAMSw4NSAlVFYBYWdkVQoAAABCdXJnZW5sYW5kVgFnYwFkVQoAAABCdXJnZW5sYW5kYwAAAABiAAAAAAAA+H9kVQoAAABCdXJnZW5sYW5kVgFhYwIAAABjAVYBZmNVAQAAAFMIAAAAVFYBYVYBZmdVAQAAAFNWAWdjAGFjGPz//2Jx7Ot2m0OTP2RVBgAAADEsODggJVRWAWFnZFUKAAAAVm9yYXJsYmVyZ1YBZ2MBZFUKAAAAVm9yYXJsYmVyZ2MIAAAAYgAAAAAAAPh/ZFUKAAAAVm9yYXJsYmVyZ1YBYWMCAAAAYwFWAWZjVQEAAABTCQAAAFRWAWFWAWZnVQEAAABTVgFnYwBhYxj8//9ibQveqnJfoT9kVQYAAAAzLDM5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2LzIwMjNWAWdjAGFjGPz//2IAAAAAwKXWQGRVCgAAADMwLzA2LzIwMjN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Ni8yMDIzVgFnYwBhYxj8//9iAAAAAMCl1kBkVQoAAAAzMC8wNi8yMDIz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m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kiIGRhdGFMYXlvdXQ9Im1pbmltYWwiIGdyYW5kVG90YWw9ImZhbHNlIiBpc0luZGV4ZWQ9InRydWUiIGNvbnRlbnRLZXk9IjVCSk9NVEJMUkhaSUMyTkRKTjZYQVBWUlFQWFFISFA2Ij48IVtDREFUQVsyMzE5MS4wLC0xMDAsMS4wCjIzMTkxLjAsNywwLjE5MjM3OTA0MTY3MjM3MTA4CjIzMTkxLjAsMiwwLjI5ODg3MDExNTkzNTcxMjQ0CjIzMTkxLjAsNiwwLjEwNTY2MTI0OTkzNDczODYKMjMxOTEuMCwzLDAuMDg4MDIxNTEzMDg1OTAyMTcKMjMxOTEuMCw1LDAuMTYzMzIwNDE4MzMzMDYxNjMKMjMxOTEuMCw0LDAuMDgwNDg0NjA5NDEwOTQxMzUKMjMxOTEuMCwxLDAuMDE4NTE5MTI3OTcxNTQyNTAzCjIzMTkxLjAsMCwwLjAxODgxMjU4ODgxODkyODcyNQoyMzE5MS4wLDgsMC4wMzM5MzEzMzQ4MzY3OTk4NjY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BAAAAYwBjAF1FTkRfUkMr</data>
</ReportState>
</file>

<file path=customXml/item213.xml><?xml version="1.0" encoding="utf-8"?>
<ReportState xmlns="sas.reportstate">
  <data type="reportstate">UEVDU19TVEFSVFtWAWdWAWZnVQEAAABTVgFnYwFkVQIAAAA3MWMY/P//YgAAAAAAAPh/ZFUCAAAANzFUY1UCAAAAUwAAVF1FTkRfUEVDUysr</data>
</ReportState>
</file>

<file path=customXml/item214.xml><?xml version="1.0" encoding="utf-8"?>
<ReportState xmlns="sas.reportstate">
  <data type="reportstate">Q0VDU19TVEFSVFtWAWdVAAAAAFNUXUVORF9DRUNTKys=</data>
</ReportState>
</file>

<file path=customXml/item215.xml><?xml version="1.0" encoding="utf-8"?>
<ReportState xmlns="sas.reportstate">
  <data type="reportstate">Q0VDU19TVEFSVFtWAWdVAAAAAFNUXUVORF9DRUNTKys=</data>
</ReportState>
</file>

<file path=customXml/item216.xml><?xml version="1.0" encoding="utf-8"?>
<ReportState xmlns="sas.reportstate">
  <data type="reportstate">UkNfU1RBUlRbVgVnZ1VjAgAAAFNnYwIAAABjAAAAAGRVBgAAAHZlMTIzNmRVAAAAAGMAAAAAZ5lmVQEAAABTVgFnmGRVBgAAAGJpODUwNGRVEgAAAFJlZmluYW5jaW5nIE1hcmtlcmFWAWdjAWRVAgAAADcxYxj8//9iAAAAAAAA+H9kVQIAAAA3MWMBAAAAVGMIAAAAYWMAZ2MCAAAAYwAAAABkVQUAAAB2ZTcyM2RVAAAAAGMAAAAAZ5lmVQEAAABTVgFnmGRVBgAAAGJpODUwM2RVDAAAAEN1dCBPZmYgRGF0ZWFWAWdjAGFjGPz//2IAAAAAwKXWQGRVCgAAADMwLzA2LzIwMjN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TyDXKanQA0I+ClGaIDEFQlRWAWFjAgAAAGICAAAAYk8g1ymp0ANCYk8g1ymp0ANCYj4KUZogMQVCYgAAAAAAAPh/YkYVFOLkgBRCYWMAYwBjAGMAVGegZmNVAgAAAFMAAFRWAWVjVQAAAABTVGFWAWFjAgAAAGICAAAAYwFjAGIAAAAAAAAAAFYBYVYBYVYDYWFjQgQCBFYBYWRVu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OS44ODN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ODQiIGRhdGFMYXlvdXQ9Im1pbmltYWwiIGdyYW5kVG90YWw9InRydWUiIGlzSW5kZXhlZD0idHJ1ZSIgY29udGVudEtleT0iUExBSTRZR1VHSFJKVVhMV1lNUUhIRkZLRzVLWVRDUEUiPjwhW0NEQVRBWzAsMSwxLjA2MzgxNDA3MzA4OTA3NzZFMTAKMCwyLDEuMTM3NzMxNjY4MjEzMDAwMUUxMAotMTAwLC0xMDAsMi4yMDE1NDU3NDEzMDIwNzc1RTEwCl1dPjwvRGF0YT48U3RyaW5nVGFibGUgZm9ybWF0PSJDU1YiIHJvd0NvdW50PSIzIiBzaXplPSIyMSIgY29udGVudEtleT0iTUhENEUzRFZFWUNKQVgzTFNER0ZWQUlNSUZZRjdYUjUiPjwhW0NEQVRBWyJCT05EIgoiRml4IgoibW1WYXIiCl1dPjwvU3RyaW5nVGFibGU+PC9SZXN1bHQ+VgFhYwBjAGMAYwFjAGMAYwBWAWFjAQAAAGMAYwBdRU5EX1JDKw==</data>
</ReportState>
</file>

<file path=customXml/item217.xml><?xml version="1.0" encoding="utf-8"?>
<ReportState xmlns="sas.reportstate">
  <data type="reportstate">UEVDU19TVEFSVFtWAWdWAWZnVQEAAABTVgFnYwFkVQIAAAA3MWMY/P//YgAAAAAAAPh/ZFUCAAAANzFUY1UCAAAAUwAAVF1FTkRfUEVDUysr</data>
</ReportState>
</file>

<file path=customXml/item218.xml><?xml version="1.0" encoding="utf-8"?>
<ReportState xmlns="sas.reportstate">
  <data type="reportstate">UkNfU1RBUlRbVgVnZ1VjAgAAAFNnYwIAAABjAAAAAGRVBgAAAHZlMzU0MGRVAAAAAGMAAAAAZ5lmVQEAAABTVgFnmGRVBgAAAGJpODUyNmRVEgAAAFJlZmluYW5jaW5nIE1hcmtlcmFWAWdjAWRVAgAAADcxYxj8//9iAAAAAAAA+H9kVQIAAAA3MWMBAAAAVGMIAAAAYWMAZ2MCAAAAYwAAAABkVQUAAAB2ZTcyM2RVAAAAAGMAAAAAZ5lmVQEAAABTVgFnmGRVBgAAAGJpMjUzOWRVDAAAAEN1dCBPZmYgRGF0ZWFWAWdjAGFjGPz//2IAAAAAwKXWQGRVCgAAADMwLzA2LzIwMjNjAQAAAFRjCAAAAGFjAFRWAWZVAgAAAFNkVQYAAABiaTI1NDJkVQYAAABiaTI1MzlUVgFhVgFnZFUGAAAAZGQyNTQ2VgFmVQoAAABTZFUOAAAAMTk2MjkxMTMxODk3NDFkVQ4AAAAxOTY2MDAxMTgwNTg0MGRVDgAAADE5NjYwMDE1NjYyMDQwZFUOAAAAMTk2NjAwMTU2NjQ0NDVkVQ4AAAAxOTY2NTAxMDI0MzcyMmRVDgAAADE5NjY1MDEwMzA1NTEyZFUOAAAAMTk2NjUwMTAzMjAwNzdkVQ4AAAAxOTg4NDE1Njk3NzMwM2RVDgAAADE5ODg0MTg2NTc0MjAyZFUOAAAAMTk4ODQ1NTI1MzU1MDFUVgFmZ1UEAAAAU1YBZ8BjAAAAAGRVBgAAAGJpMjUzOWRVDAAAAEN1dCBPZmYgRGF0ZWRVBwAAAERETU1ZWThjGAAAAFYBZmNVDAAAAFMAAAAAwKXWQAAAAADApdZAAAAAAMCl1kAAAAAAwKXWQAAAAADApdZAAAAAAMCl1kAAAAAAwKXWQAAAAADApdZAAAAAAMCl1kAAAAAAwKXWQAAAAADApdZAAAAAAMCl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mEzacIMhG0Iydy2h3guRQcP1KOT07KhB2Q1rstY9kkEBAAAg7GuOQQAAAABkNpBBAAAAAHawkEEAAAAAo+GRQdejcHsnj4RBKVyPLBmoi0FxPQo7AKmFQQ3dPD5xZxpCVFYBYWMCAAAAYgwAAABiAAAAAAAA+H9iAAAAAAAA+H9iAAAAAAAA+H9iAAAAAAAA+H9iAAAAAAAA+H9hYwBjAGMAYwFWAWfAYwAAAABkVQYAAABiaTI1NDFkVRIAAAAlIG9mIFRPVEFMIEJhbGFuY2VkVQsAAABQRVJDRU5UMTIuMmMYAAAAVgFmY1UMAAAAUwAAAAAAAPA/WRaTrAkbZD8zSQvJH2Z9P4PPLwDrg2U/5Q0c6cvwYT/VfDYXPx9jPxgXuGo5r2M/vhh8OysXZT/ag6u5tj9YPx2O0YJeT2A/ZbhxeCSMWT+mv/4PiST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Ni8yMDIzVgFnYwBhYxj8//9iAAAAAMCl1kBkVQoAAAAzMC8wNi8yMDIzVgFhYwIAAABjAVYBZmNVAQAAAFMAAAAAVFYBYVYBZmdVAgAAAFNWAWdjAGFjGPz//2KYTNpwgyEbQmRVFAAAADI5wqAxMzHCoDU5NMKgODA2LDU3VgFnYwBhYxj8//9iAAAAAAAA8D9kVQgAAAAxMDAsMDAgJVRWAWFUYwEAAABjAVYBYVYBYVYBYVYBYWdkVQ4AAAAxOTYyOTExMzE4OTc0MVYBZ2MBZFUOAAAAMTk2MjkxMTMxODk3NDFjAAAAAGIAAAAAAAD4f2RVDgAAADE5NjI5MTEzMTg5NzQxVgFmZ1UBAAAAU2dkVQoAAAAzMC8wNi8yMDIzVgFnYwBhYxj8//9iAAAAAMCl1kBkVQoAAAAzMC8wNi8yMDIzVgFhYwIAAABjAVYBZmNVAQAAAFMBAAAAVFYBYVYBZmdVAgAAAFNWAWdjAGFjGPz//2Iydy2h3guRQWRVDwAAADcxwqA0OTfCoDY0MCwyOVYBZ2MAYWMY/P//YlkWk6wJG2Q/ZFUGAAAAMCwyNSAlVFYBYVRjAQAAAGMBVgFhVgFhVgFhVgFhZ2RVDgAAADE5NjYwMDExODA1ODQwVgFnYwFkVQ4AAAAxOTY2MDAxMTgwNTg0MGMBAAAAYgAAAAAAAPh/ZFUOAAAAMTk2NjAwMTE4MDU4NDBWAWZnVQEAAABTZ2RVCgAAADMwLzA2LzIwMjNWAWdjAGFjGPz//2IAAAAAwKXWQGRVCgAAADMwLzA2LzIwMjNWAWFjAgAAAGMBVgFmY1UBAAAAUwIAAABUVgFhVgFmZ1UCAAAAU1YBZ2MAYWMY/P//YsP1KOT07KhBZFUQAAAAMjA5wqAwOTHCoDE4NiwwOFYBZ2MAYWMY/P//YjNJC8kfZn0/ZFUGAAAAMCw3MiAlVFYBYVRjAQAAAGMBVgFhVgFhVgFhVgFhZ2RVDgAAADE5NjYwMDE1NjYyMDQwVgFnYwFkVQ4AAAAxOTY2MDAxNTY2MjA0MGMCAAAAYgAAAAAAAPh/ZFUOAAAAMTk2NjAwMTU2NjIwNDBWAWZnVQEAAABTZ2RVCgAAADMwLzA2LzIwMjNWAWdjAGFjGPz//2IAAAAAwKXWQGRVCgAAADMwLzA2LzIwMjNWAWFjAgAAAGMBVgFmY1UBAAAAUwMAAABUVgFhVgFmZ1UCAAAAU1YBZ2MAYWMY/P//YtkNa7LWPZJBZFUPAAAANzbCoDUxMMKgNjM2LDYwVgFnYwBhYxj8//9ig88vAOuDZT9kVQYAAAAwLDI2ICVUVgFhVGMBAAAAYwFWAWFWAWFWAWFWAWFnZFUOAAAAMTk2NjAwMTU2NjQ0NDVWAWdjAWRVDgAAADE5NjYwMDE1NjY0NDQ1YwMAAABiAAAAAAAA+H9kVQ4AAAAxOTY2MDAxNTY2NDQ0NVYBZmdVAQAAAFNnZFUKAAAAMzAvMDYvMjAyM1YBZ2MAYWMY/P//YgAAAADApdZAZFUKAAAAMzAvMDYvMjAyM1YBYWMCAAAAYwFWAWZjVQEAAABTBAAAAFRWAWFWAWZnVQIAAABTVgFnYwBhYxj8//9iAQAAIOxrjkFkVQ8AAAA2M8KgNzk4wqA2NjAsMDBWAWdjAGFjGPz//2LlDRzpy/BhP2RVBgAAADAsMjIgJVRWAWFUYwEAAABjAVYBYVYBYVYBYVYBYWdkVQ4AAAAxOTY2NTAxMDI0MzcyMlYBZ2MBZFUOAAAAMTk2NjUwMTAyNDM3MjJjBAAAAGIAAAAAAAD4f2RVDgAAADE5NjY1MDEwMjQzNzIyVgFmZ1UBAAAAU2dkVQoAAAAzMC8wNi8yMDIzVgFnYwBhYxj8//9iAAAAAMCl1kBkVQoAAAAzMC8wNi8yMDIzVgFhYwIAAABjAVYBZmNVAQAAAFMFAAAAVFYBYVYBZmdVAgAAAFNWAWdjAGFjGPz//2IAAAAAZDaQQWRVDwAAADY4wqAwMDDCoDAwMCwwMFYBZ2MAYWMY/P//YtV8Nhc/H2M/ZFUGAAAAMCwyMyAlVFYBYVRjAQAAAGMBVgFhVgFhVgFhVgFhZ2RVDgAAADE5NjY1MDEwMzA1NTEyVgFnYwFkVQ4AAAAxOTY2NTAxMDMwNTUxMmMFAAAAYgAAAAAAAPh/ZFUOAAAAMTk2NjUwMTAzMDU1MTJWAWZnVQEAAABTZ2RVCgAAADMwLzA2LzIwMjNWAWdjAGFjGPz//2IAAAAAwKXWQGRVCgAAADMwLzA2LzIwMjNWAWFjAgAAAGMBVgFmY1UBAAAAUwYAAABUVgFhVgFmZ1UCAAAAU1YBZ2MAYWMY/P//YgAAAAB2sJBBZFUPAAAANzDCoDAwMMKgMDAwLDAwVgFnYwBhYxj8//9iGBe4ajmvYz9kVQYAAAAwLDI0ICVUVgFhVGMBAAAAYwFWAWFWAWFWAWFWAWFnZFUOAAAAMTk2NjUwMTAzMjAwNzdWAWdjAWRVDgAAADE5NjY1MDEwMzIwMDc3YwYAAABiAAAAAAAA+H9kVQ4AAAAxOTY2NTAxMDMyMDA3N1YBZmdVAQAAAFNnZFUKAAAAMzAvMDYvMjAyM1YBZ2MAYWMY/P//YgAAAADApdZAZFUKAAAAMzAvMDYvMjAyM1YBYWMCAAAAYwFWAWZjVQEAAABTBwAAAFRWAWFWAWZnVQIAAABTVgFnYwBhYxj8//9iAAAAAKPhkUFkVQ8AAAA3NcKgMDAwwqAwMDAsMDBWAWdjAGFjGPz//2K+GHw7KxdlP2RVBgAAADAsMjYgJVRWAWFUYwEAAABjAVYBYVYBYVYBYVYBYWdkVQ4AAAAxOTg4NDE1Njk3NzMwM1YBZ2MBZFUOAAAAMTk4ODQxNTY5NzczMDNjBwAAAGIAAAAAAAD4f2RVDgAAADE5ODg0MTU2OTc3MzAzVgFmZ1UBAAAAU2dkVQoAAAAzMC8wNi8yMDIzVgFnYwBhYxj8//9iAAAAAMCl1kBkVQoAAAAzMC8wNi8yMDIzVgFhYwIAAABjAVYBZmNVAQAAAFMIAAAAVFYBYVYBZmdVAgAAAFNWAWdjAGFjGPz//2LXo3B7J4+EQWRVDwAAADQzwqAxMTXCoDc1OSw0M1YBZ2MAYWMY/P//YtqDq7m2P1g/ZFUGAAAAMCwxNSAlVFYBYVRjAQAAAGMBVgFhVgFhVgFhVgFhZ2RVDgAAADE5ODg0MTg2NTc0MjAyVgFnYwFkVQ4AAAAxOTg4NDE4NjU3NDIwMmMIAAAAYgAAAAAAAPh/ZFUOAAAAMTk4ODQxODY1NzQyMDJWAWZnVQEAAABTZ2RVCgAAADMwLzA2LzIwMjNWAWdjAGFjGPz//2IAAAAAwKXWQGRVCgAAADMwLzA2LzIwMjNWAWFjAgAAAGMBVgFmY1UBAAAAUwkAAABUVgFhVgFmZ1UCAAAAU1YBZ2MAYWMY/P//YilcjywZqItBZFUPAAAANTjCoDAwMMKgMTY1LDU3VgFnYwBhYxj8//9iHY7Rgl5PYD9kVQYAAAAwLDIwICVUVgFhVGMBAAAAYwFWAWFWAWFWAWFWAWFnZFUOAAAAMTk4ODQ1NTI1MzU1MDFWAWdjAWRVDgAAADE5ODg0NTUyNTM1NTAxYwkAAABiAAAAAAAA+H9kVQ4AAAAxOTg4NDU1MjUzNTUwMVYBZmdVAQAAAFNnZFUKAAAAMzAvMDYvMjAyM1YBZ2MAYWMY/P//YgAAAADApdZAZFUKAAAAMzAvMDYvMjAyM1YBYWMCAAAAYwFWAWZjVQEAAABTCgAAAFRWAWFWAWZnVQIAAABTVgFnYwBhYxj8//9icT0KOwCphUFkVQ8AAAA0NcKgNDI0wqA2NDcsMzhWAWdjAGFjGPz//2JluHF4JIxZP2RVBgAAADAsMTYgJVRWAWFUYwEAAABjAVYBYVYBYVYBYVYBYWdkVQ4AAABBbGxlIFNvbnN0aWdlblYBZ2MBZFUCAAAAfk9jnf///2IAAAAAAAD4f2RVDgAAAEFsbGUgU29uc3RpZ2VuVgFmZ1UBAAAAU2dkVQoAAAAzMC8wNi8yMDIzVgFnYwBhYxj8//9iAAAAAMCl1kBkVQoAAAAzMC8wNi8yMDIzVgFhYwIAAABjAVYBZmNVAQAAAFMLAAAAVFYBYVYBZmdVAgAAAFNWAWdjAGFjGPz//2IN3Tw+cWcaQmRVFAAAADI4wqAzNTHCoDE1NsKgMTExLDIyVgFnYwBhYxj8//9ipr/+D4kk7z9kVQcAAAA5NywzMiAlVFYBYVRjAQAAAGMBVgFhVgFhVgFhVgFhVGMAAAAAYwFWAWFWAWFWAWFWAWFWAWZnVQIAAABTZ2RVFwAAAGRlZmF1bHRSb3dBeGlzSGllcmFyY2h5ZFUQAAAAWmVpbGVuaGllcmFyY2hpZVYBZmdVAQAAAFNnZFUGAAAAYmkyNTQyZFURAAAAUmVwb3J0aW5nIExvYW4gSURhYwEAAABjAVYBYVYBYVRjAAAAAGdkVQQAAAByb290VgFhVgFmZ1ULAAAAU2dkVQ4AAAAxOTYyOTExMzE4OTc0MVYBZ2MBZFUOAAAAMTk2MjkxMTMxODk3NDFjAAAAAGIAAAAAAAD4f2RVDgAAADE5NjI5MTEzMTg5NzQxVgFhYwEAAABjAVYBYVYBYVYBYVYBYWdkVQ4AAAAxOTY2MDAxMTgwNTg0MFYBZ2MBZFUOAAAAMTk2NjAwMTE4MDU4NDBjAQAAAGIAAAAAAAD4f2RVDgAAADE5NjYwMDExODA1ODQwVgFhYwEAAABjAVYBYVYBYVYBYVYBYWdkVQ4AAAAxOTY2MDAxNTY2MjA0MFYBZ2MBZFUOAAAAMTk2NjAwMTU2NjIwNDBjAgAAAGIAAAAAAAD4f2RVDgAAADE5NjYwMDE1NjYyMDQwVgFhYwEAAABjAVYBYVYBYVYBYVYBYWdkVQ4AAAAxOTY2MDAxNTY2NDQ0NVYBZ2MBZFUOAAAAMTk2NjAwMTU2NjQ0NDVjAwAAAGIAAAAAAAD4f2RVDgAAADE5NjYwMDE1NjY0NDQ1VgFhYwEAAABjAVYBYVYBYVYBYVYBYWdkVQ4AAAAxOTY2NTAxMDI0MzcyMlYBZ2MBZFUOAAAAMTk2NjUwMTAyNDM3MjJjBAAAAGIAAAAAAAD4f2RVDgAAADE5NjY1MDEwMjQzNzIyVgFhYwEAAABjAVYBYVYBYVYBYVYBYWdkVQ4AAAAxOTY2NTAxMDMwNTUxMlYBZ2MBZFUOAAAAMTk2NjUwMTAzMDU1MTJjBQAAAGIAAAAAAAD4f2RVDgAAADE5NjY1MDEwMzA1NTEyVgFhYwEAAABjAVYBYVYBYVYBYVYBYWdkVQ4AAAAxOTY2NTAxMDMyMDA3N1YBZ2MBZFUOAAAAMTk2NjUwMTAzMjAwNzdjBgAAAGIAAAAAAAD4f2RVDgAAADE5NjY1MDEwMzIwMDc3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I5MTEzMTg5NzQxVgFnYwFkVQ4AAAAxOTYyOTExMzE4OTc0MWMAAAAAYgAAAAAAAPh/ZFUOAAAAMTk2MjkxMTMxODk3NDFWAWFjAQAAAGMBVgFhVgFhVgFhVgFhZ2RVDgAAADE5NjYwMDExODA1ODQwVgFnYwFkVQ4AAAAxOTY2MDAxMTgwNTg0MGMBAAAAYgAAAAAAAPh/ZFUOAAAAMTk2NjAwMTE4MDU4NDBWAWFjAQAAAGMBVgFhVgFhVgFhVgFhZ2RVDgAAADE5NjYwMDE1NjYyMDQwVgFnYwFkVQ4AAAAxOTY2MDAxNTY2MjA0MGMCAAAAYgAAAAAAAPh/ZFUOAAAAMTk2NjAwMTU2NjIwNDBWAWFjAQAAAGMBVgFhVgFhVgFhVgFhZ2RVDgAAADE5NjYwMDE1NjY0NDQ1VgFnYwFkVQ4AAAAxOTY2MDAxNTY2NDQ0NWMDAAAAYgAAAAAAAPh/ZFUOAAAAMTk2NjAwMTU2NjQ0NDVWAWFjAQAAAGMBVgFhVgFhVgFhVgFhZ2RVDgAAADE5NjY1MDEwMjQzNzIyVgFnYwFkVQ4AAAAxOTY2NTAxMDI0MzcyMmMEAAAAYgAAAAAAAPh/ZFUOAAAAMTk2NjUwMTAyNDM3MjJWAWFjAQAAAGMBVgFhVgFhVgFhVgFhZ2RVDgAAADE5NjY1MDEwMzA1NTEyVgFnYwFkVQ4AAAAxOTY2NTAxMDMwNTUxMmMFAAAAYgAAAAAAAPh/ZFUOAAAAMTk2NjUwMTAzMDU1MTJWAWFjAQAAAGMBVgFhVgFhVgFhVgFhZ2RVDgAAADE5NjY1MDEwMzIwMDc3VgFnYwFkVQ4AAAAxOTY2NTAxMDMyMDA3N2MGAAAAYgAAAAAAAPh/ZFUOAAAAMTk2NjUwMTAzMjAwNzd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Ni8yMDIzVgFnYwBhYxj8//9iAAAAAMCl1kBkVQoAAAAzMC8wNi8yMDIzVgFhYwEAAABjAVYBYVYBYVYBYVYBYVRjAAAAAGMAVgFhVgFhVgFhVgFhZ2RVBAAAAHJvb3RWAWFWAWZnVQEAAABTZ2RVCgAAADMwLzA2LzIwMjNWAWdjAGFjGPz//2IAAAAAwKXWQGRVCgAAADMwLzA2LzIwMjNWAWFjAQAAAGMBVgFhVgFhVgFhVgFhVGMAAAAAYwBWAWFWAWFWAWFWAWFjAVRjAWMAYwBiAAAAAAAAAABWAWZVAgAAAFNkVQYAAABiaTI1NDBkVQYAAABiaTI1NDFUYwBjAGMAYWNiBQIAVgFhZFX2Bw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MtMDctMTJUMTA6MTQ6MTcuMzQy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zNyIgZGF0YUxheW91dD0ibWluaW1hbCIgZ3JhbmRUb3RhbD0iZmFsc2UiIGlzSW5kZXhlZD0idHJ1ZSIgY29udGVudEtleT0iRDc1NUVOMkcyWlJSR0FXU0hZTE1HN0s0VFRCNFYyNVMiPjwhW0NEQVRBWzIzMTkxLjAsLTEwMCwyLjkxMzE1OTQ4MDY1NzQ4RTEwLDEuMAoyMzE5MS4wLDAsNy4xNDk3NjQwMjk0NEU3LDAuMDAyNDU0Mjk4ODcyNzIzMDA5NQoyMzE5MS4wLDEsMi4wOTA5MTE4NjA4RTgsMC4wMDcxNzc0NzEzMTQ4NDkxODIKMjMxOTEuMCwyLDcuNjUxMDYzNjYwNDU0NTAxRTcsMC4wMDI2MjYzNzk5NTMxOTM1Mzc0CjIzMTkxLjAsMyw2LjM3OTg2NjAwMDAwMDAwMUU3LDAuMDAyMTkwMDE2MDQzNTI5NTE4NQoyMzE5MS4wLDQsNi44RTcsMC4wMDIzMzQyMzU0MDQ5NDQzNTUKMjMxOTEuMCw1LDcuMEU3LDAuMDAyNDAyODg5Mzg3NDQyNzE4NgoyMzE5MS4wLDYsNy41RTcsMC4wMDI1NzQ1MjQzNDM2ODg2MjcKMjMxOTEuMCw3LDQuMzExNTc1OTQzRTcsMC4wMDE0ODAwMzQyOTY2NTU0MzMyCjIzMTkxLjAsOCw1LjgwMDAxNjU1N0U3LDAuMDAxOTkwOTcxMTc1OTcyNDc5NAoyMzE5MS4wLDksNC41NDI0NjQ3MzhFNywwLjAwMTU1OTI5MTQ3MzExMDQyNDMKMjMxOTEuMCwtOTksMi44MzUxMTU2MTExMjE1ODdFMTAsMC45NzMyMDk4ODc3MzM4OTEzCl1dPjwvRGF0YT48U3RyaW5nVGFibGUgZm9ybWF0PSJDU1YiIHJvd0NvdW50PSIxMCIgc2l6ZT0iMTcwIiBjb250ZW50S2V5PSJHR0xCNlo1Wk0zTzREUjZDVklQUjMyTldVUE9IU1NTSCI+PCFbQ0RBVEFbIjE5NjI5MTEzMTg5NzQxIgoiMTk2NjAwMTE4MDU4NDAiCiIxOTY2MDAxNTY2MjA0MCIKIjE5NjYwMDE1NjY0NDQ1IgoiMTk2NjUwMTAyNDM3MjIiCiIxOTY2NTAxMDMwNTUxMiIKIjE5NjY1MDEwMzIwMDc3IgoiMTk4ODQxNTY5NzczMDMiCiIxOTg4NDE4NjU3NDIwMiIKIjE5ODg0NTUyNTM1NTAxIgpdXT48L1N0cmluZ1RhYmxlPjwvUmVzdWx0PlYBYWMAYwBjAGMBYwBjAGMAVgFhYwEAAABjAGMAXUVORF9SQys=</data>
</ReportState>
</file>

<file path=customXml/item219.xml><?xml version="1.0" encoding="utf-8"?>
<ReportState xmlns="sas.reportstate">
  <data type="reportstate">UkNfU1RBUlRbVgVnZ1VjAgAAAFNnYwIAAABjAAAAAGRVBgAAAHZlMzU0MGRVAAAAAGMAAAAAZ5lmVQEAAABTVgFnmGRVBgAAAGJpODU3M2RVEgAAAFJlZmluYW5jaW5nIE1hcmtlcmFWAWdjAWRVAgAAADcxYxj8//9iAAAAAAAA+H9kVQIAAAA3MWMBAAAAVGMIAAAAYWMAZ2MCAAAAYwAAAABkVQUAAAB2ZTcyM2RVAAAAAGMAAAAAZ5lmVQEAAABTVgFnmGRVBgAAAGJpMTY3MmRVDAAAAEN1dCBPZmYgRGF0ZWFWAWdjAGFjGPz//2IAAAAAwKXWQGRVCgAAADMwLzA2LzIwMjNjAQAAAFRjCAAAAGFjAFRWAWZVAgAAAFNkVQYAAABiaTEwNzZkVQYAAABiaTE2NzJUVgFhVgFnZFUGAAAAZGQxNjc3VgFmVQIAAABTZFUKAAAAQ29tbWVyY2lhbGRVCwAAAFJlc2lkZW50aWFsVFYBZmdVBgAAAFNWAWfAYwAAAABkVQYAAABiaTE2NzJkVQwAAABDdXQgT2ZmIERhdGVkVQcAAABERE1NWVk4YxgAAABWAWZjVQMAAABTAAAAAMCl1kAAAAAAwKXWQAAAAADApd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pphPEeZy3EA8rkuL8xnPQFKCU5fYy8lAVFYBYWMCAAAAYgMAAABiAAAAAAAA+H9iAAAAAAAA+H9iAAAAAAAA+H9iAAAAAAAA+H9iAAAAAAAA+H9hYwBjAGMAYwFWAWfAYwAAAABkVQYAAABiaTc1MTZkVRQAAABOdW1iZXIgb2YgUHJvcGVydGllc2RVCAAAAENPTU1BMzIuYwAAAABWAWZjVQMAAABTAAAAALhuBEEAAAAAoJr/QAAAAACgheJAVFYBYWMCAAAAYgMAAABiAAAAAAAA+H9iAAAAAAAA+H9iAAAAAAAA+H9iAAAAAAAA+H9iAAAAAAAA+H9hYwBjAGMAYwFWAWfAYwAAAABkVQYAAABiaTEyMzJkVRgAAABOdW1iZXIgb2YgTW9ydGdhZ2UgTG9hbnNkVQgAAABDT01NQTEyLmMYAAAAVgFmY1UDAAAAUwAAAABAfftAAAAAACBK90AAAAAAgMzQQFRWAWFjAgAAAGIDAAAAYgAAAAAAAPh/YgAAAAAAAPh/YgAAAAAAAPh/YgAAAAAAAPh/YgAAAAAAAPh/YWMAYwBjAGMBVgFnwGMAAAAAZFUGAAAAYmk3NDQ2ZFURAAAATk8uIE9GIEJPUlJPV0VSUzpkVQgAAABDT01NQTEyLmMYAAAAVgFmY1UDAAAAUwAAAADAEPZAAAAAAKCI80AAAAAAgPjE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Ni8yMDIzVgFnYwBhYxj8//9iAAAAAMCl1kBkVQoAAAAzMC8wNi8yMDIzVgFhYwIAAABjAVYBZmNVAQAAAFMAAAAAVFYBYVYBZmdVBAAAAFNWAWdjAGFjGPz//2KmmE8R5nLcQGRVBwAAADI5wqAxMzJWAWdjAGFjGPz//2IAAAAAQH37QGRVCAAAADExMsKgNTk2VgFnYwBhYxj8//9iAAAAAMAQ9kBkVQcAAAA5MMKgMzgwVgFnYwBhYxj8//9iAAAAALhuBEFkVQgAAAAxNjfCoDM4M1RWAWFUYwEAAABjAVYBYVYBYVYBYVYBYWdkVQsAAABSZXNpZGVudGlhbFYBZ2MBZFULAAAAUmVzaWRlbnRpYWxjAQAAAGIAAAAAAAD4f2RVCwAAAFJlc2lkZW50aWFsVgFmZ1UBAAAAU2dkVQoAAAAzMC8wNi8yMDIzVgFnYwBhYxj8//9iAAAAAMCl1kBkVQoAAAAzMC8wNi8yMDIzVgFhYwIAAABjAVYBZmNVAQAAAFMBAAAAVFYBYVYBZmdVBAAAAFNWAWdjAGFjGPz//2I8rkuL8xnPQGRVBwAAADE1wqA5MjRWAWdjAGFjGPz//2IAAAAAIEr3QGRVBwAAADk1wqAzOTRWAWdjAGFjGPz//2IAAAAAoIjzQGRVBwAAADgwwqAwMTBWAWdjAGFjGPz//2IAAAAAoJr/QGRVCAAAADEyOcKgNDUwVFYBYVRjAQAAAGMBVgFhVgFhVgFhVgFhZ2RVCgAAAENvbW1lcmNpYWxWAWdjAWRVCgAAAENvbW1lcmNpYWxjAAAAAGIAAAAAAAD4f2RVCgAAAENvbW1lcmNpYWxWAWZnVQEAAABTZ2RVCgAAADMwLzA2LzIwMjNWAWdjAGFjGPz//2IAAAAAwKXWQGRVCgAAADMwLzA2LzIwMjNWAWFjAgAAAGMBVgFmY1UBAAAAUwIAAABUVgFhVgFmZ1UEAAAAU1YBZ2MAYWMY/P//YlKCU5fYy8lAZFUHAAAAMTPCoDIwOFYBZ2MAYWMY/P//YgAAAACAzNBAZFUHAAAAMTfCoDIwMlYBZ2MAYWMY/P//YgAAAACA+MRAZFUHAAAAMTDCoDczN1YBZ2MAYWMY/P//YgAAAACgheJAZFUHAAAAMzfCoDkzM1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QAAABTZFUGAAAAYmkxMDc3ZFUGAAAAYmkxMjMyZFUGAAAAYmk3NDQ2ZFUGAAAAYmk3NTE2VGMAYwBjAGFjQgUCAFYBYWRVtg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MyIgZGF0YUxheW91dD0ibWluaW1hbCIgZ3JhbmRUb3RhbD0iZmFsc2UiIGlzSW5kZXhlZD0idHJ1ZSIgY29udGVudEtleT0iVDdCTEtCRlRZVVlESDNYM1dVS0lPNVRZT0VDSzNBWlkiPjwhW0NEQVRBWzIzMTkxLjAsLTEwMCwyOTEzMS41OTQ4MDY1NzQ4OSwxNjczODMuMCwxMTI1OTYuMCw5MDM4MC4wCjIzMTkxLjAsMSwxNTkyMy45MDI2ODg0NjUxOSwxMjk0NTAuMCw5NTM5NC4wLDgwMDEwLjAKMjMxOTEuMCwwLDEzMjA3LjY5MjExODEwOTM1MywzNzkzMy4wLDE3MjAyLjAsMTA3MzcuMApdXT48L0RhdGE+PFN0cmluZ1RhYmxlIGZvcm1hdD0iQ1NWIiByb3dDb3VudD0iMiIgc2l6ZT0iMjciIGNvbnRlbnRLZXk9IkRVRTdZUkFQMjNaUUtUSVY0NlhDRFJTTUtCU0FXQzJNIj48IVtDREFUQVsiQ29tbWVyY2lhbCIKIlJlc2lkZW50aWFsIgpdXT48L1N0cmluZ1RhYmxlPjwvUmVzdWx0PlYBYWMAYwBjAGMBYwBjAGMAVgFhYwEAAABjAGMAXUVORF9SQys=</data>
</ReportState>
</file>

<file path=customXml/item22.xml><?xml version="1.0" encoding="utf-8"?>
<ReportState xmlns="sas.reportstate">
  <data type="reportstate">UEVDU19TVEFSVFtWAWdWAWZnVQEAAABTVgFnYwBhYxj8//9iAAAAAMCl1kBkVQoAAAAzMC8wNi8yMDIzVGNVAgAAAFMAAFRdRU5EX1BFQ1MrKw==</data>
</ReportState>
</file>

<file path=customXml/item220.xml><?xml version="1.0" encoding="utf-8"?>
<ReportState xmlns="sas.reportstate">
  <data type="reportstate">UkNfU1RBUlRbVgVnZ1VjAgAAAFNnYwIAAABjAAAAAGRVBQAAAHZlNzIzZFUAAAAAYwAAAABnmWZVAQAAAFNWAWeYZFUGAAAAYmk4NTMzZFUMAAAAQ3V0IE9mZiBEYXRlYVYBZ2MAYWMY/P//YgAAAADApdZAZFUKAAAAMzAvMDYvMjAyM2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221.xml><?xml version="1.0" encoding="utf-8"?>
<ReportState xmlns="sas.reportstate">
  <data type="reportstate">UkNfU1RBUlRbVgVnZ1VjAwAAAFNnYwIAAABjAAAAAGRVBgAAAHZlNjQ2MmRVAAAAAGMAAAAAZ5lmVQEAAABTVgFnmGRVBgAAAGJpODU0OWRVEgAAAFJlZmluYW5jaW5nIE1hcmtlcmFWAWdjAWRVAgAAADcxYxj8//9iAAAAAAAA+H9kVQIAAAA3MWMBAAAAVGMIAAAAYWMAZ2MCAAAAYwAAAABkVQYAAAB2ZTY0NjlkVQAAAABjAAAAAGeZZlUBAAAAU1YBZ5hkVQYAAABiaTg1NTBkVQ4AAABBVFQgQXNzZXQgVHlwZWFWAWdjAWRVCgAAAENvbW1lcmNpYWxjGPz//2IAAAAAAAD4f2RVCgAAAENvbW1lcmNpYWxjAQAAAFRjCAAAAGFjAGdjAgAAAGMAAAAAZFUFAAAAdmU3MjNkVQAAAABjAAAAAGeZZlUBAAAAU1YBZ5hkVQYAAABiaTY0OTVkVQwAAABDdXQgT2ZmIERhdGVhVgFnYwBhYxj8//9iAAAAAMCl1kBkVQoAAAAzMC8wNi8yMDIz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DApdZAAAAAAMCl1kAAAAAAwKXWQAAAAADApdZAAAAAAMCl1kAAAAAAwKXWQAAAAADApdZAAAAAAMCl1kAAAAAAwKX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UoJTl9jLyUA0l/KQPqSpQHrw4U4XdKFA1hSEUHUtn0DzNvljQKKcQA1XK6F1YZhAKXP2Nj6qjUD/KiEaitZ/QLa4jQZYZIpAVFYBYWMCAAAAYgkAAABiAAAAAAAA+H9iAAAAAAAA+H9iAAAAAAAA+H9iAAAAAAAA+H9iAAAAAAAA+H9hYwBjAGMAYwFWAWfAYwAAAABkVQYAAABiaTY0OTBkVTIAAABXQSBMVFYgKExPQU4gQkFMQU5DRSAvIG9yaWdpbmFsIHZhbHVhdGlvbikgKGluICUpOmRVCwAAAFBFUkNFTlQxMi4yYxgAAABWAWZjVQkAAABTvRVW9osJ4z+clBvi1mLRP1+MQNdCTd0/n0wK+LiR4T+hmO7+drnkP4ZFqeGsAug/MnCvVufm6j97+OrZkj3uP8Mbgx9s7vY/VFYBYWMCAAAAYgkAAABiAAAAAAAA+H9iAAAAAAAA+H9iAAAAAAAA+H9iAAAAAAAA+H9iAAAAAAAA+H9hYwBjAGMAYwFWAWfAYwAAAABkVQYAAABiaTY0OTJkVRgAAABOdW1iZXIgb2YgTW9ydGdhZ2UgTG9hbnNkVQgAAABDT01NQTEyLmMYAAAAVgFmY1UJAAAAUwAAAACAzNBAAAAAAAA9u0AAAAAAAMyjQAAAAAAACKBAAAAAAACAmkAAAAAAAJCVQAAAAAAACItAAAAAAAAYgkAAAAAAAIyRQFRWAWFjAgAAAGIJAAAAYgAAAAAAAPh/YgAAAAAAAPh/YgAAAAAAAPh/YgAAAAAAAPh/YgAAAAAAAPh/YWMAYwBjAGMBVgFnwGMAAAAAZFUGAAAAYmk2NDkzZFURAAAAJSBvZiBUb3RhbCBBc3NldHNkVQsAAABQRVJDRU5UMTIuMmMYAAAAVgFmY1UJAAAAUwAAAAAAAPA/gfCe49/Ozz+r7wtvnqbFPw8s/+B0VsM/R/S+kIzCwT/u4r+edj6+PwWGENRJZrI/HicbCVS/oz/fAtD/lV6wP1RWAWFjAgAAAGIJAAAAYgAAAAAAAPh/YgAAAAAAAPh/YgAAAAAAAPh/YgAAAAAAAPh/YgAAAAAAAPh/YWMAYwBjAGMBVgFnwGMAAAAAZFUGAAAAYmk2NDk0ZFURAAAAJSBOdW1iZXIgb2YgTG9hbnNkVQsAAABQRVJDRU5UMTIuMmMYAAAAVgFmY1UJAAAAUwAAAAAAAPA/OM/+Z2rx2T9gwffcANvCPwnvSSywib4/nK8UMWc9uT/Qgp10gom0P9ilnJnvvqk/NGjLfrw7oT/nF+XHZLawP1RWAWFjAgAAAGIJAAAAYgAAAAAAAPh/YgAAAAAAAPh/YgAAAAAAAPh/YgAAAAAAAPh/YgAAAAAAAPh/YWMAYwBjAGMBVGegZmNVCQAAAFMAAAAAAAAAAABUVgFlY1UAAAAAU1RhVgFhYwkAAABiCQAAAGMBYwBiAAAAAAAAAABWAWFWAWFWA2dnZFUGAAAAZGQ2NDk5VgFhVgFmZ1UBAAAAU2dkVQoAAAAzMC8wNi8yMDIzVgFnYwBhYxj8//9iAAAAAMCl1kBkVQoAAAAzMC8wNi8yMDIzVgFmZ1UJAAAAU2dkVQsAAABNQVRDSEVTX0FMTFYBZ2MBZFULAAAATUFUQ0hFU19BTExjnP///2IAAAAAAAD4f2RVCwAAAE1BVENIRVNfQUxMVgFhYwIAAABjAVYBZmNVAQAAAFMAAAAAVFYBYVYBZmdVBQAAAFNWAWdjAGFjGPz//2K9FVb2iwnjP2RVBwAAADU5LDQ5ICVWAWdjAGFjGPz//2JSglOX2MvJQGRVBwAAADEzwqAyMDhWAWdjAGFjGPz//2IAAAAAgMzQQGRVBwAAADE3wqAyMDJWAWdjAGFjGPz//2IAAAAAAADwP2RVCAAAADEwMCwwMCAlVgFnYwBhYxj8//9iAAAAAAAA8D9kVQgAAAAxMDAsMDAgJVRWAWFnZFULAAAAPjAgLSA8PTQwICVWAWdjAWRVCwAAAD4wIC0gPD00MCAlYwAAAABiAAAAAAAA+H9kVQsAAAA+MCAtIDw9NDAgJVYBYWMCAAAAYwFWAWZjVQEAAABTAQAAAFRWAWFWAWZnVQUAAABTVgFnYwBhYxj8//9inJQb4tZi0T9kVQcAAAAyNywxNyAlVgFnYwBhYxj8//9iNJfykD6kqUBkVQYAAAAzwqAyODJWAWdjAGFjGPz//2IAAAAAAD27QGRVBgAAADbCoDk3M1YBZ2MAYWMY/P//YoHwnuPfzs8/ZFUHAAAAMjQsODUgJVYBZ2MAYWMY/P//YjjP/mdq8dk/ZFUHAAAANDAsNTQgJVRWAWFnZFUMAAAAPjQwIC0gPD01MCAlVgFnYwFkVQwAAAA+NDAgLSA8PTUwICVjAgAAAGIAAAAAAAD4f2RVDAAAAD40MCAtIDw9NTAgJVYBYWMCAAAAYwFWAWZjVQEAAABTAgAAAFRWAWFWAWZnVQUAAABTVgFnYwBhYxj8//9iX4xA10JN3T9kVQcAAAA0NSw3OCAlVgFnYwBhYxj8//9ievDhThd0oUBkVQYAAAAywqAyMzRWAWdjAGFjGPz//2IAAAAAAMyjQGRVBgAAADLCoDUzNFYBZ2MAYWMY/P//YqvvC2+epsU/ZFUHAAAAMTYsOTEgJVYBZ2MAYWMY/P//YmDB99wA28I/ZFUHAAAAMTQsNzMgJVRWAWFnZFUMAAAAPjUwIC0gPD02MCAlVgFnYwFkVQwAAAA+NTAgLSA8PTYwICVjAwAAAGIAAAAAAAD4f2RVDAAAAD41MCAtIDw9NjAgJVYBYWMCAAAAYwFWAWZjVQEAAABTAwAAAFRWAWFWAWZnVQUAAABTVgFnYwBhYxj8//9in0wK+LiR4T9kVQcAAAA1NCw5MCAlVgFnYwBhYxj8//9i1hSEUHUtn0BkVQYAAAAxwqA5OTVWAWdjAGFjGPz//2IAAAAAAAigQGRVBgAAADLCoDA1MlYBZ2MAYWMY/P//Yg8s/+B0VsM/ZFUHAAAAMTUsMTEgJVYBZ2MAYWMY/P//YgnvSSywib4/ZFUHAAAAMTEsOTMgJVRWAWFnZFUMAAAAPjYwIC0gPD03MCAlVgFnYwFkVQwAAAA+NjAgLSA8PTcwICVjBAAAAGIAAAAAAAD4f2RVDAAAAD42MCAtIDw9NzAgJVYBYWMCAAAAYwFWAWZjVQEAAABTBAAAAFRWAWFWAWZnVQUAAABTVgFnYwBhYxj8//9ioZju/na55D9kVQcAAAA2NCw3NiAlVgFnYwBhYxj8//9i8zb5Y0CinEBkVQYAAAAxwqA4MzNWAWdjAGFjGPz//2IAAAAAAICaQGRVBgAAADHCoDY5NlYBZ2MAYWMY/P//Ykf0vpCMwsE/ZFUHAAAAMTMsODcgJVYBZ2MAYWMY/P//YpyvFDFnPbk/ZFUGAAAAOSw4NiAlVFYBYWdkVQwAAAA+NzAgLSA8PTgwICVWAWdjAWRVDAAAAD43MCAtIDw9ODAgJWMFAAAAYgAAAAAAAPh/ZFUMAAAAPjcwIC0gPD04MCAlVgFhYwIAAABjAVYBZmNVAQAAAFMFAAAAVFYBYVYBZmdVBQAAAFNWAWdjAGFjGPz//2KGRanhrALoP2RVBwAAADc1LDAzICVWAWdjAGFjGPz//2INVyuhdWGYQGRVBgAAADHCoDU2MFYBZ2MAYWMY/P//YgAAAAAAkJVAZFUGAAAAMcKgMzgwVgFnYwBhYxj8//9i7uK/nnY+vj9kVQcAAAAxMSw4MSAlVgFnYwBhYxj8//9i0IKddIKJtD9kVQYAAAA4LDAyICVUVgFhZ2RVDAAAAD44MCAtIDw9OTAgJVYBZ2MBZFUMAAAAPjgwIC0gPD05MCAlYwYAAABiAAAAAAAA+H9kVQwAAAA+ODAgLSA8PTkwICVWAWFjAgAAAGMBVgFmY1UBAAAAUwYAAABUVgFhVgFmZ1UFAAAAU1YBZ2MAYWMY/P//YjJwr1bn5uo/ZFUHAAAAODQsMDcgJVYBZ2MAYWMY/P//Yilz9jY+qo1AZFUDAAAAOTQ5VgFnYwBhYxj8//9iAAAAAAAIi0BkVQMAAAA4NjVWAWdjAGFjGPz//2IFhhDUSWayP2RVBgAAADcsMTkgJVYBZ2MAYWMY/P//YtilnJnvvqk/ZFUGAAAANSwwMyAlVFYBYWdkVQ0AAAA+OTAgLSA8PTEwMCAlVgFnYwFkVQ0AAAA+OTAgLSA8PTEwMCAlYwcAAABiAAAAAAAA+H9kVQ0AAAA+OTAgLSA8PTEwMCAlVgFhYwIAAABjAVYBZmNVAQAAAFMHAAAAVFYBYVYBZmdVBQAAAFNWAWdjAGFjGPz//2J7+OrZkj3uP2RVBwAAADk0LDUwICVWAWdjAGFjGPz//2L/KiEaitZ/QGRVAwAAADUwOVYBZ2MAYWMY/P//YgAAAAAAGIJAZFUDAAAANTc5VgFnYwBhYxj8//9iHicbCVS/oz9kVQYAAAAzLDg2ICVWAWdjAGFjGPz//2I0aMt+vDuhP2RVBgAAADMsMzcgJVRWAWFnZFUGAAAAPjEwMCAlVgFnYwFkVQYAAAA+MTAwICVjAQAAAGIAAAAAAAD4f2RVBgAAAD4xMDAgJVYBYWMCAAAAYwFWAWZjVQEAAABTCAAAAFRWAWFWAWZnVQUAAABTVgFnYwBhYxj8//9iwxuDH2zu9j9kVQgAAAAxNDMsMzIgJVYBZ2MAYWMY/P//Yra4jQZYZIpAZFUDAAAAODQ1VgFnYwBhYxj8//9iAAAAAACMkUBkVQYAAAAxwqAxMjNWAWdjAGFjGPz//2LfAtD/lV6wP2RVBgAAADYsMzkgJVYBZ2MAYWMY/P//YucX5cdktrA/ZFUGAAAANiw1My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zVgFnYwBhYxj8//9iAAAAAMCl1kBkVQoAAAAzMC8wN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k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wIiBkYXRhTGF5b3V0PSJtaW5pbWFsIiBncmFuZFRvdGFsPSJmYWxzZSIgaXNJbmRleGVkPSJ0cnVlIiBjb250ZW50S2V5PSJEVllFMlpDRlhaTEkyNFVCUTRCNkhTTFFWUElITzM2SiI+PCFbQ0RBVEFbMjMxOTEuMCwtMTAwLDEzMjA3LjY5MjExODEwOTM1MywwLjU5NDkxNTM3MjAxNDU0NzEsMTcyMDIuMCwxLjAsMS4wCjIzMTkxLjAsMCwzMjgyLjEyMjE5OTYxMjU3NywwLjI3MTY1NzY3NzQ2NzY2NjksNjk3My4wLDAuMjQ4NTAwODEwNzU5NTQxMjUsMC40MDUzNTk4NDE4Nzg4NTEzCjIzMTkxLjAsMiwyMjM0LjA0NTUyMzcwMTI5MSwwLjQ1Nzg0MDY0MzEyNjY0OTcsMjUzNC4wLDAuMTY5MTQ3MzA0NzQ2NjEzNzQsMC4xNDczMDg0NTI1MDU1MjI2CjIzMTkxLjAsMywxOTk1LjM2NDU2NDk1NjQ0NzMsMC41NDkwMzgzOTUzNjA1NDM3LDIwNTIuMCwwLjE1MTA3NTk0NDc2ODYyMTYsMC4xMTkyODg0NTQ4MzA4MzM2MwoyMzE5MS4wLDQsMTgzMi41NjI4ODEzNjg2MTcsMC42NDc2Mzk3NDk0NDUwNTE4LDE2OTYuMCwwLjEzODc0OTY2Njg1OTM1NjE2LDAuMDk4NTkzMTg2ODM4NzM5NjkKMjMxOTEuMCw1LDE1NjAuMzY0ODcyNjI0NTc2NywwLjc1MDMyNjU3Njk0Mjk4MjMsMTM4MC4wLDAuMTE4MTQwNjE1MjMxNzE5OSwwLjA4MDIyMzIyOTg1Njk5MzM3CjIzMTkxLjAsNiw5NDkuMjgwMzc4MjcwNTIwNiwwLjg0MDY4NjQ4MjcyMjUwOTEsODY1LjAsMC4wNzE4NzMyOTY5OTg1NjgxLDAuMDUwMjg0ODUwNTk4NzY3NTgKMjMxOTEuMCw3LDUwOS40MDg3MTYzMjUzNDI1LDAuOTQ1MDE2MzEzMTkxMjMxNCw1NzkuMCwwLjAzODU2OTA5MzgxMDYzNDg4LDAuMDMzNjU4ODc2ODc0NzgyCjIzMTkxLjAsMSw4NDQuNTQyOTgxMjQ5OTk5NSwxLjQzMzIwODU4Mjk2ODA1LDExMjMuMCwwLjA2Mzk0MzI2NjgyNDk0NTc2LDAuMDY1MjgzMTA2NjE1NTA5ODM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222.xml><?xml version="1.0" encoding="utf-8"?>
<ReportState xmlns="sas.reportstate">
  <data type="reportstate">Q0VDU19TVEFSVFtWAWdVAAAAAFNUXUVORF9DRUNTKys=</data>
</ReportState>
</file>

<file path=customXml/item223.xml><?xml version="1.0" encoding="utf-8"?>
<ReportState xmlns="sas.reportstate">
  <data type="reportstate">Q0VDU19TVEFSVFtWAWdVAAAAAFNUXUVORF9DRUNTKys=</data>
</ReportState>
</file>

<file path=customXml/item224.xml><?xml version="1.0" encoding="utf-8"?>
<ReportState xmlns="sas.reportstate">
  <data type="reportstate">Q0VDU19TVEFSVFtWAWdVAAAAAFNUXUVORF9DRUNTKys=</data>
</ReportState>
</file>

<file path=customXml/item225.xml><?xml version="1.0" encoding="utf-8"?>
<ReportState xmlns="sas.reportstate">
  <data type="reportstate">UkNfU1RBUlRbVgVnZ1VjAwAAAFNnYwIAAABjAAAAAGRVBgAAAHZlMTQyNWRVAAAAAGMAAAAAZ5lmVQEAAABTVgFnmGRVBgAAAGJpODUyOGRVDgAAAEFUVCBBc3NldCBUeXBlYVYBZ2MBZFULAAAAUmVzaWRlbnRpYWxjGPz//2IAAAAAAAD4f2RVCwAAAFJlc2lkZW50aWFsYwEAAABUYwgAAABhYwBnYwIAAABjAAAAAGRVBgAAAHZlMzU2OWRVAAAAAGMAAAAAZ5lmVQEAAABTVgFnmGRVBgAAAGJpODUyOWRVEgAAAFJlZmluYW5jaW5nIE1hcmtlcmFWAWdjAWRVAgAAADcxYxj8//9iAAAAAAAA+H9kVQIAAAA3MWMBAAAAVGMIAAAAYWMAZ2MCAAAAYwAAAABkVQUAAAB2ZTcyM2RVAAAAAGMAAAAAZ5lmVQEAAABTVgFnmGRVBgAAAGJpMzAyOWRVDAAAAEN1dCBPZmYgRGF0ZWFWAWdjAGFjGPz//2IAAAAAwKXWQGRVCgAAADMwLzA2LzIwMjNjAQAAAFRjCAAAAGFjAFRWAWZVAgAAAFNkVQYAAABiaTMwNTFkVQYAAABiaTMwMjlUVgFhVgFnZFUGAAAAZGQzMDM0VgFmVQIAAABTZFUZAAAAMXN0IGxpZW4gLyBObyBwcmlvciByYW5rc2RVBQAAAE90aGVyVFYBZmdVAwAAAFNWAWfAYwAAAABkVQYAAABiaTMwMjlkVQwAAABDdXQgT2ZmIERhdGVkVQcAAABERE1NWVk4YxgAAABWAWZjVQIAAABTAAAAAMCl1kAAAAAAwKX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1g6X0qhf+U/+4pBa70A1T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Ni8yMDIzVgFnYwBhYxj8//9iAAAAAMCl1kBkVQoAAAAzMC8wNi8yMDIzVgFhYwIAAABjAVYBZmNVAQAAAFMAAAAAVFYBYVYBZmdVAQAAAFNWAWdjAGFjGPz//2JYOl9KoX/lP2RVBwAAADY3LDE4ICVUVgFhVGMBAAAAYwFWAWFWAWFWAWFWAWFnZFUFAAAAT3RoZXJWAWdjAWRVBQAAAE90aGVyYwEAAABiAAAAAAAA+H9kVQUAAABPdGhlclYBZmdVAQAAAFNnZFUKAAAAMzAvMDYvMjAyM1YBZ2MAYWMY/P//YgAAAADApdZAZFUKAAAAMzAvMDYvMjAyM1YBYWMCAAAAYwFWAWZjVQEAAABTAQAAAFRWAWFWAWZnVQEAAABTVgFnYwBhYxj8//9i+4pBa70A1T9kVQcAAAAzMiw4Mi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EAAABTZFUGAAAAYmkzMDYyVGMAYwBjAGFjQgUCAFYBYWRVyw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NkI0Uk5FRkFaSk9CWUlRVDVaWDVNWENIQlNJNVBBTVkiPjwhW0NEQVRBWzIzMTkxLjAsMCwwLjY3MTgyOTgzODk5ODU4NgoyMzE5MS4wLDEsMC4zMjgxNzAxNjEwMDE0MDkzMw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226.xml><?xml version="1.0" encoding="utf-8"?>
<ReportState xmlns="sas.reportstate">
  <data type="reportstate">UEVDU19TVEFSVFtWAWdWAWZnVQEAAABTVgFnYwBhYxj8//9iAAAAAMCl1kBkVQoAAAAzMC8wNi8yMDIzVGNVAgAAAFMAAFRdRU5EX1BFQ1MrKw==</data>
</ReportState>
</file>

<file path=customXml/item227.xml><?xml version="1.0" encoding="utf-8"?>
<ReportState xmlns="sas.reportstate">
  <data type="reportstate">UkNfU1RBUlRbVgVnZ1VjAgAAAFNnYwIAAABjAAAAAGRVBgAAAHZlMTIzNmRVAAAAAGMAAAAAZ5lmVQEAAABTVgFnmGRVBgAAAGJpODUwOGRVEgAAAFJlZmluYW5jaW5nIE1hcmtlcmFWAWdjAWRVAgAAADcxYxj8//9iAAAAAAAA+H9kVQIAAAA3MWMBAAAAVGMIAAAAYWMAZ2MCAAAAYwAAAABkVQUAAAB2ZTcyM2RVAAAAAGMAAAAAZ5lmVQEAAABTVgFnmGRVBgAAAGJpNjIyMWRVDAAAAEN1dCBPZmYgRGF0ZWFWAWdjAGFjGPz//2IAAAAAwKXWQGRVCgAAADMwLzA2LzIwMjN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MCl1kAAAAAAwKXWQAAAAADApdZAAAAAAMCl1kAAAAAAwKXWQAAAAADApdZAAAAAAMCl1kAAAAAAwKXWQAAAAADApdZAAAAAAMCl1kAAAAAAwKXWQAAAAADApdZAAAAAAMCl1kAAAAAAwKXWQAAAAADApdZAAAAAAMCl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NSEFNwgyEbQt4rLl23D91Bz/YuUEwm30EIyED8m+rdQRvJXH9ktN1BaoZkX/sO2kHcWCsnqtL6QfGMBNwxnQZCRhUU4uSAFEIAAABY3LLYQQAAAIAfWr9BAABAde9X3EFPIC8Og4HwQQAAACi+Qe5ByjTRAko4/kEAAADgScL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YvMjAyM1YBZ2MAYWMY/P//YgAAAADApdZAZFUKAAAAMzAvMDYvMjAyM1YBYWMDAAAAYwFWAWZjVQEAAABTAAAAAFRWAWFWAWZnVQEAAABTVgFnYwBhYxj8//9iUhBTcIMhG0JkVRQAAAAyOcKgMTMxwqA1OTTCoDc3Miw3N1RWAWFUYwIAAABjAVYBYVYBYVYBYVYBYWdkVQcAAAAwIC0gMSBZVgFnYwFkVQcAAAAwIC0gMSBZYwAAAABiAAAAAAAA+H9kVQcAAAAwIC0gMSBZVgFmZ1UBAAAAU2dkVQoAAAAzMC8wNi8yMDIzVgFnYwBhYxj8//9iAAAAAMCl1kBkVQoAAAAzMC8wNi8yMDIzVgFhYwMAAABjAVYBZmNVAQAAAFMBAAAAVFYBYVYBZmdVAQAAAFNWAWdjAGFjGPz//2LeKy5dtw/dQWRVEwAAADHCoDk1MMKgMjc2wqA5ODAsNzJUVgFhVGMCAAAAYwFWAWFWAWFWAWFWAWFnZFUHAAAAMSAtIDIgWVYBZ2MBZFUHAAAAMSAtIDIgWWMBAAAAYgAAAAAAAPh/ZFUHAAAAMSAtIDIgWVYBZmdVAQAAAFNnZFUKAAAAMzAvMDYvMjAyM1YBZ2MAYWMY/P//YgAAAADApdZAZFUKAAAAMzAvMDYvMjAyM1YBYWMDAAAAYwFWAWZjVQEAAABTAgAAAFRWAWFWAWZnVQEAAABTVgFnYwBhYxj8//9iz/YuUEwm30FkVRMAAAAywqAwOTDCoDQxNMKgNDAwLDczVFYBYVRjAgAAAGMBVgFhVgFhVgFhVgFhZ2RVBwAAADIgLSAzIFlWAWdjAWRVBwAAADIgLSAzIFljAwAAAGIAAAAAAAD4f2RVBwAAADIgLSAzIFlWAWZnVQEAAABTZ2RVCgAAADMwLzA2LzIwMjNWAWdjAGFjGPz//2IAAAAAwKXWQGRVCgAAADMwLzA2LzIwMjNWAWFjAwAAAGMBVgFmY1UBAAAAUwMAAABUVgFhVgFmZ1UBAAAAU1YBZ2MAYWMY/P//YgjIQPyb6t1BZFUTAAAAMsKgMDA3wqA2NTjCoDQ4MSwwMVRWAWFUYwIAAABjAVYBYVYBYVYBYVYBYWdkVQcAAAAzIC0gNCBZVgFnYwFkVQcAAAAzIC0gNCBZYwQAAABiAAAAAAAA+H9kVQcAAAAzIC0gNCBZVgFmZ1UBAAAAU2dkVQoAAAAzMC8wNi8yMDIzVgFnYwBhYxj8//9iAAAAAMCl1kBkVQoAAAAzMC8wNi8yMDIzVgFhYwMAAABjAVYBZmNVAQAAAFMEAAAAVFYBYVYBZmdVAQAAAFNWAWdjAGFjGPz//2IbyVx/ZLTdQWRVEwAAADHCoDk5M8KgNDQ1wqA4ODUsNDVUVgFhVGMCAAAAYwFWAWFWAWFWAWFWAWFnZFUHAAAANCAtIDUgWVYBZ2MBZFUHAAAANCAtIDUgWWMFAAAAYgAAAAAAAPh/ZFUHAAAANCAtIDUgWVYBZmdVAQAAAFNnZFUKAAAAMzAvMDYvMjAyM1YBZ2MAYWMY/P//YgAAAADApdZAZFUKAAAAMzAvMDYvMjAyM1YBYWMDAAAAYwFWAWZjVQEAAABTBQAAAFRWAWFWAWZnVQEAAABTVgFnYwBhYxj8//9iaoZkX/sO2kFkVRMAAAAxwqA3NDjCoDc1N8KgODg1LDU3VFYBYVRjAgAAAGMBVgFhVgFhVgFhVgFhZ2RVCAAAADUgLSAxMCBZVgFnYwFkVQgAAAA1IC0gMTAgWWMGAAAAYgAAAAAAAPh/ZFUIAAAANSAtIDEwIFlWAWZnVQEAAABTZ2RVCgAAADMwLzA2LzIwMjNWAWdjAGFjGPz//2IAAAAAwKXWQGRVCgAAADMwLzA2LzIwMjNWAWFjAwAAAGMBVgFmY1UBAAAAUwYAAABUVgFhVgFmZ1UBAAAAU1YBZ2MAYWMY/P//YtxYKyeq0vpBZFUTAAAAN8KgMjAwwqAyMTnCoDc2Miw3MVRWAWFUYwIAAABjAVYBYVYBYVYBYVYBYWdkVQUAAAAxMCsgWVYBZ2MBZFUFAAAAMTArIFljAgAAAGIAAAAAAAD4f2RVBQAAADEwKyBZVgFmZ1UBAAAAU2dkVQoAAAAzMC8wNi8yMDIzVgFnYwBhYxj8//9iAAAAAMCl1kBkVQoAAAAzMC8wNi8yMDIzVgFhYwMAAABjAVYBZmNVAQAAAFMHAAAAVFYBYVYBZmdVAQAAAFNWAWdjAGFjGPz//2LxjATcMZ0GQmRVFAAAADEywqAxNDDCoDgyMcKgMzc2LDU3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1YBZ2MAYWMY/P//YgAAAADApdZAZFUKAAAAMzAvMDYvMjAyM1YBYWMDAAAAYwFWAWZjVQEAAABTCAAAAFRWAWFWAWZnVQEAAABTVgFnYwBhYxj8//9iRhUU4uSAFEJkVRQAAAAyMsKgMDE1wqA0NTfCoDQxMywwMlRWAWFUYwIAAABjAVYBYVYBYVYBYVYBYWdkVQcAAAAwIC0gMSBZVgFnYwFkVQcAAAAwIC0gMSBZYwAAAABiAAAAAAAA+H9kVQcAAAAwIC0gMSBZVgFmZ1UBAAAAU2dkVQoAAAAzMC8wNi8yMDIzVgFnYwBhYxj8//9iAAAAAMCl1kBkVQoAAAAzMC8wNi8yMDIzVgFhYwMAAABjAVYBZmNVAQAAAFMJAAAAVFYBYVYBZmdVAQAAAFNWAWdjAGFjGPz//2IAAABY3LLYQWRVEwAAADHCoDY1N8KgNTAwwqAwMDAsMDBUVgFhVGMCAAAAYwFWAWFWAWFWAWFWAWFnZFUHAAAAMSAtIDIgWVYBZ2MBZFUHAAAAMSAtIDIgWWMBAAAAYgAAAAAAAPh/ZFUHAAAAMSAtIDIgWVYBZmdVAQAAAFNnZFUKAAAAMzAvMDYvMjAyM1YBZ2MAYWMY/P//YgAAAADApdZAZFUKAAAAMzAvMDYvMjAyM1YBYWMDAAAAYwFWAWZjVQEAAABTCgAAAFRWAWFWAWZnVQEAAABTVgFnYwBhYxj8//9iAAAAgB9av0FkVRAAAAA1MjbCoDAwMMKgMDAwLDAwVFYBYVRjAgAAAGMBVgFhVgFhVgFhVgFhZ2RVBwAAADIgLSAzIFlWAWdjAWRVBwAAADIgLSAzIFljAwAAAGIAAAAAAAD4f2RVBwAAADIgLSAzIFlWAWZnVQEAAABTZ2RVCgAAADMwLzA2LzIwMjNWAWdjAGFjGPz//2IAAAAAwKXWQGRVCgAAADMwLzA2LzIwMjNWAWFjAwAAAGMBVgFmY1UBAAAAUwsAAABUVgFhVgFmZ1UBAAAAU1YBZ2MAYWMY/P//YgAAQHXvV9xBZFUTAAAAMcKgOTAywqAwOTnCoDkyNSwwMFRWAWFUYwIAAABjAVYBYVYBYVYBYVYBYWdkVQcAAAAzIC0gNCBZVgFnYwFkVQcAAAAzIC0gNCBZYwQAAABiAAAAAAAA+H9kVQcAAAAzIC0gNCBZVgFmZ1UBAAAAU2dkVQoAAAAzMC8wNi8yMDIzVgFnYwBhYxj8//9iAAAAAMCl1kBkVQoAAAAzMC8wNi8yMDIzVgFhYwMAAABjAVYBZmNVAQAAAFMMAAAAVFYBYVYBZmdVAQAAAFNWAWdjAGFjGPz//2JPIC8Og4HwQWRVEwAAADTCoDQzMMKgNzcwwqA0MDIsOTVUVgFhVGMCAAAAYwFWAWFWAWFWAWFWAWFnZFUHAAAANCAtIDUgWVYBZ2MBZFUHAAAANCAtIDUgWWMFAAAAYgAAAAAAAPh/ZFUHAAAANCAtIDUgWVYBZmdVAQAAAFNnZFUKAAAAMzAvMDYvMjAyM1YBZ2MAYWMY/P//YgAAAADApdZAZFUKAAAAMzAvMDYvMjAyM1YBYWMDAAAAYwFWAWZjVQEAAABTDQAAAFRWAWFWAWZnVQEAAABTVgFnYwBhYxj8//9iAAAAKL5B7kFkVRMAAAA0wqAwNjHCoDAwMMKgMDAwLDAwVFYBYVRjAgAAAGMBVgFhVgFhVgFhVgFhZ2RVCAAAADUgLSAxMCBZVgFnYwFkVQgAAAA1IC0gMTAgWWMGAAAAYgAAAAAAAPh/ZFUIAAAANSAtIDEwIFlWAWZnVQEAAABTZ2RVCgAAADMwLzA2LzIwMjNWAWdjAGFjGPz//2IAAAAAwKXWQGRVCgAAADMwLzA2LzIwMjNWAWFjAwAAAGMBVgFmY1UBAAAAUw4AAABUVgFhVgFmZ1UBAAAAU1YBZ2MAYWMY/P//Yso00QJKOP5BZFUTAAAAOMKgMTEywqAwODfCoDA4NSwwOFRWAWFUYwIAAABjAVYBYVYBYVYBYVYBYWdkVQUAAAAxMCsgWVYBZ2MBZFUFAAAAMTArIFljAgAAAGIAAAAAAAD4f2RVBQAAADEwKyBZVgFmZ1UBAAAAU2dkVQoAAAAzMC8wNi8yMDIzVgFnYwBhYxj8//9iAAAAAMCl1kBkVQoAAAAzMC8wNi8yMDIzVgFhYwMAAABjAVYBZmNVAQAAAFMPAAAAVFYBYVYBZmdVAQAAAFNWAWdjAGFjGPz//2IAAADgScLTQWRVEwAAADHCoDMyN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EAAABTZFUFAAAAYmk0ODNUYwBjAGMAYWNCBQIAVgFhZFVw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yMi45NDJ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cyIiBkYXRhTGF5b3V0PSJtaW5pbWFsIiBncmFuZFRvdGFsPSJmYWxzZSIgaXNJbmRleGVkPSJ0cnVlIiBjb250ZW50S2V5PSJXUFRJQUlEVEFESFo2MzNRNEtPWkFWMlFUMks3NldXVCI+PCFbQ0RBVEFbMjMxOTEuMCw3LC0xMDAsMi45MTMxNTk0NzcyNzY1OTM4RTEwCjIzMTkxLjAsNywwLDEuOTUwMjc2OTgwNzIxNDI3NEU5CjIzMTkxLjAsNywxLDIuMDkwNDE0NDAwNzMzODE0RTkKMjMxOTEuMCw3LDMsMi4wMDc2NTg0ODEwMTIyMDlFOQoyMzE5MS4wLDcsNCwxLjk5MzQ0NTg4NTQ0OTc3NDVFOQoyMzE5MS4wLDcsNSwxLjc0ODc1Nzg4NTU3MDcwNEU5CjIzMTkxLjAsNyw2LDcuMjAwMjE5NzYyNzA5MTk0RTkKMjMxOTEuMCw3LDIsMS4yMTQwODIxMzc2NTY4ODE5RTEwCjIzMTkxLjAsOCwtMTAwLDIuMjAxNTQ1NzQxMzAyMDc3NUUxMAoyMzE5MS4wLDgsMCwxLjY1NzVFOQoyMzE5MS4wLDgsMSw1LjI2RTgKMjMxOTEuMCw4LDMsMS45MDIwOTk5MjVFOQoyMzE5MS4wLDgsNCw0LjQzMDc3MDQwMjk0NTM4OEU5CjIzMTkxLjAsOCw1LDQuMDYxRTkKMjMxOTEuMCw4LDYsOC4xMTIwODcwODUwNzUzODhFOQoyMzE5MS4wLDgsMiwxLjMyNkU5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228.xml><?xml version="1.0" encoding="utf-8"?>
<ReportState xmlns="sas.reportstate">
  <data type="reportstate">UkNfU1RBUlRbVgVnZ1VjAgAAAFNnYwIAAABjAAAAAGRVBgAAAHZlMzU0MGRVAAAAAGMAAAAAZ5lmVQEAAABTVgFnmGRVBgAAAGJpODUyN2RVEgAAAFJlZmluYW5jaW5nIE1hcmtlcmFWAWdjAWRVAgAAADcxYxj8//9iAAAAAAAA+H9kVQIAAAA3MWMBAAAAVGMIAAAAYWMAZ2MCAAAAYwAAAABkVQUAAAB2ZTcyM2RVAAAAAGMAAAAAZ5lmVQEAAABTVgFnmGRVBgAAAGJpMjYxMmRVDAAAAEN1dCBPZmYgRGF0ZWFWAWdjAGFjGPz//2IAAAAAwKXWQGRVCgAAADMwLzA2LzIwMjN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ODI0NGRVEQAAACUgb2YgVG90YWwgQXNzZXRzZFULAAAAUEVSQ0VOVDEyLjJjGAAAAFYBZmNVDAAAAFMAAAAAAADwPwAAAAAAAPA/qHvaJiw+7z9DjbAkezqYPwAAAAAAAPA/AAAAAAAA8D/725RhpNXvP/sJkjXPLXU/AAAAAAAA8D8AAAAAAADwP8xRpnKNh+4/M+Oa1SiHpz9UVgFhYwIAAABiDAAAAGIAAAAAAAD4f2IAAAAAAAD4f2IAAAAAAAD4f2IAAAAAAAD4f2IAAAAAAAD4f2FjAGMAYwBjAVRnoGZjVQwAAABTAAAAAAAAAAAAAAAAVFYBZWNVAAAAAFNUYVYBYWMMAAAAYgwAAABjAWMAYgAAAAAAAAAAVgFhVgFhVgNnZ2RVBgAAAGRkMjYxNlYBYVYBZmdVAQAAAFNnZFUKAAAAMzAvMDYvMjAyM1YBZ2MAYWMY/P//YgAAAADApdZAZFUKAAAAMzAvMDYvMjAyM1YBZmdVAgAAAFNnZFULAAAATUFUQ0hFU19BTExWAWdjAWRVCwAAAE1BVENIRVNfQUxMY5z///9iAAAAAAAA+H9kVQsAAABNQVRDSEVTX0FMTFYBZmdVAQAAAFNnZFULAAAATUFUQ0hFU19BTExWAWdjAWRVCwAAAE1BVENIRVNfQUxMY5z///9iAAAAAAAA+H9kVQsAAABNQVRDSEVTX0FMTFYBZmdVAwAAAFNnZFULAAAATUFUQ0hFU19BTExWAWdjAWRVCwAAAE1BVENIRVNfQUxMY5z///9iAAAAAAAA+H9kVQsAAABNQVRDSEVTX0FMTFYBYWMEAAAAYwFWAWZjVQEAAABTAAAAAFRWAWFWAWZnVQEAAABTVgFnYwBhYxj8//9iAAAAAAAA8D9kVQgAAAAxMDAsMDAgJVRWAWFnZFULAAAAUmVzaWRlbnRpYWxWAWdjAWRVCwAAAFJlc2lkZW50aWFsYwQAAABiAAAAAAAA+H9kVQsAAABSZXNpZGVudGlhbFYBYWMEAAAAYwFWAWZjVQEAAABTBAAAAFRWAWFWAWZnVQEAAABTVgFnYwBhYxj8//9iAAAAAAAA8D9kVQgAAAAxMDAsMDAgJVRWAWFnZFUKAAAAQ29tbWVyY2lhbFYBZ2MBZFUKAAAAQ29tbWVyY2lhbGMBAAAAYgAAAAAAAPh/ZFUKAAAAQ29tbWVyY2lhbFYBYWMEAAAAYwFWAWZjVQEAAABTCAAAAFRWAWFWAWZnVQEAAABTVgFnYwBhYxj8//9iAAAAAAAA8D9kVQgAAAAxMDAsMDAgJVRWAWFUYwMAAABjAVYBYVYBYVYBYVYBYVRjAgAAAGMBVgFhVgFhVgFhVgFhZ2RVDgAAAEV1cm9wZWFuIFVuaW9uVgFnYwFkVQ4AAABFdXJvcGVhbiBVbmlvbmMCAAAAYgAAAAAAAPh/ZFUOAAAARXVyb3BlYW4gVW5pb25WAWZnVQMAAABTZ2RVCwAAAE1BVENIRVNfQUxMVgFnYwFkVQsAAABNQVRDSEVTX0FMTGOc////YgAAAAAAAPh/ZFULAAAATUFUQ0hFU19BTExWAWZnVQMAAABTZ2RVCwAAAE1BVENIRVNfQUxMVgFnYwFkVQsAAABNQVRDSEVTX0FMTGOc////YgAAAAAAAPh/ZFULAAAATUFUQ0hFU19BTExWAWFjBAAAAGMBVgFmY1UBAAAAUwEAAABUVgFhVgFmZ1UBAAAAU1YBZ2MAYWMY/P//YgAAAAAAAPA/ZFUIAAAAMTAwLDAwICVUVgFhZ2RVCwAAAFJlc2lkZW50aWFsVgFnYwFkVQsAAABSZXNpZGVudGlhbGMEAAAAYgAAAAAAAPh/ZFULAAAAUmVzaWRlbnRpYWxWAWFjBAAAAGMBVgFmY1UBAAAAUwUAAABUVgFhVgFmZ1UBAAAAU1YBZ2MAYWMY/P//YgAAAAAAAPA/ZFUIAAAAMTAwLDAwICVUVgFhZ2RVCgAAAENvbW1lcmNpYWxWAWdjAWRVCgAAAENvbW1lcmNpYWxjAQAAAGIAAAAAAAD4f2RVCgAAAENvbW1lcmNpYWxWAWFjBAAAAGMBVgFmY1UBAAAAUwkAAABUVgFhVgFmZ1UBAAAAU1YBZ2MAYWMY/P//YgAAAAAAAPA/ZFUIAAAAMTAwLDAw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qHvaJiw+7z9kVQcAAAA5Nyw2MyAlVFYBYWdkVQsAAABSZXNpZGVudGlhbFYBZ2MBZFULAAAAUmVzaWRlbnRpYWxjBAAAAGIAAAAAAAD4f2RVCwAAAFJlc2lkZW50aWFsVgFhYwQAAABjAVYBZmNVAQAAAFMGAAAAVFYBYVYBZmdVAQAAAFNWAWdjAGFjGPz//2L725RhpNXvP2RVBwAAADk5LDQ4ICVUVgFhZ2RVCgAAAENvbW1lcmNpYWxWAWdjAWRVCgAAAENvbW1lcmNpYWxjAQAAAGIAAAAAAAD4f2RVCgAAAENvbW1lcmNpYWxWAWFjBAAAAGMBVgFmY1UBAAAAUwoAAABUVgFhVgFmZ1UBAAAAU1YBZ2MAYWMY/P//YsxRpnKNh+4/ZFUHAAAAOTUsNDA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JDjbAkezqYP2RVBgAAADIsMzcgJVRWAWFnZFULAAAAUmVzaWRlbnRpYWxWAWdjAWRVCwAAAFJlc2lkZW50aWFsYwQAAABiAAAAAAAA+H9kVQsAAABSZXNpZGVudGlhbFYBYWMEAAAAYwFWAWZjVQEAAABTBwAAAFRWAWFWAWZnVQEAAABTVgFnYwBhYxj8//9i+wmSNc8tdT9kVQYAAAAwLDUyICVUVgFhZ2RVCgAAAENvbW1lcmNpYWxWAWdjAWRVCgAAAENvbW1lcmNpYWxjAQAAAGIAAAAAAAD4f2RVCgAAAENvbW1lcmNpYWxWAWFjBAAAAGMBVgFmY1UBAAAAUwsAAABUVgFhVgFmZ1UBAAAAU1YBZ2MAYWMY/P//YjPjmtUoh6c/ZFUGAAAANCw2MC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zAvMDYvMjAyM1YBZ2MAYWMY/P//YgAAAADApdZAZFUKAAAAMzAvMDY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zAvMDYvMjAyM1YBZ2MAYWMY/P//YgAAAADApdZAZFUKAAAAMzAvMDY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ODI0NFRjAGMBYwBhY0IFAgBWAWFkVVI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ODI0NCIgbGFiZWw9IiUgb2YgVG90YWwgQXNzZXRzIiByZWY9ImJpODI0NC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MiIgYXZhaWxhYmxlUm93Q291bnQ9IjEyIiBzaXplPSIzNTAiIGRhdGFMYXlvdXQ9Im1pbmltYWwiIGdyYW5kVG90YWw9ImZhbHNlIiBpc0luZGV4ZWQ9InRydWUiIGNvbnRlbnRLZXk9IlBMNUxESzVYWUFVN0FaUUpMWVpZQU5MNlk1T1RaNlpLIj48IVtDREFUQVstMTAwLDIzMTkxLjAsLTEwMCwtMTAwLDEuMAotMTAwLDIzMTkxLjAsMiwtMTAwLDEuMAotMTAwLDIzMTkxLjAsMiwwLDAuOTc2MzM5NDEyNTgwMTQ5OQotMTAwLDIzMTkxLjAsMiwzLDAuMDIzNjYwNTg3NDE5ODUyMTIKNCwyMzE5MS4wLC0xMDAsLTEwMCwxLjAKNCwyMzE5MS4wLDIsLTEwMCwxLjAKNCwyMzE5MS4wLDIsMCwwLjk5NDgyOTM1OTYxNjExODcKNCwyMzE5MS4wLDIsMywwLjAwNTE3MDY0MDM4Mzg4MjkyNQoxLDIzMTkxLjAsLTEwMCwtMTAwLDEuMAoxLDIzMTkxLjAsMiwtMTAwLDEuMAoxLDIzMTkxLjAsMiwwLDAuOTU0MDQ2OTM5Nzc4NDg3NAoxLDIzMTkxLjAsMiwzLDAuMDQ1OTUzMDYwMjIxNTEyNDg2Cl1dPjwvRGF0YT48U3RyaW5nVGFibGUgZm9ybWF0PSJDU1YiIHJvd0NvdW50PSI1IiBzaXplPSI2NCIgY29udGVudEtleT0iUFk3UjZNMlZVVkEzS1haN1BFQ1ZDR01ERU1MWlhYN1QiPjwhW0NEQVRBWyJBdXN0cmlhIgoiQ29tbWVyY2lhbCIKIkV1cm9wZWFuIFVuaW9uIgoiR2VybWFueSIKIlJlc2lkZW50aWFsIgpdXT48L1N0cmluZ1RhYmxlPjwvUmVzdWx0PlYBYWMAYwBjAGMBYwBjAGMAVgFhYwEAAABjAGMAXUVORF9SQys=</data>
</ReportState>
</file>

<file path=customXml/item229.xml><?xml version="1.0" encoding="utf-8"?>
<ReportState xmlns="sas.reportstate">
  <data type="reportstate">Q0VDU19TVEFSVFtWAWdVAAAAAFNUXUVORF9DRUNTKys=</data>
</ReportState>
</file>

<file path=customXml/item23.xml><?xml version="1.0" encoding="utf-8"?>
<ReportState xmlns="sas.reportstate">
  <data type="reportstate">UkNfU1RBUlRbVgVnZ1VjAwAAAFNnYwIAAABjAAAAAGRVBgAAAHZlMTQyNWRVAAAAAGMAAAAAZ5lmVQEAAABTVgFnmGRVBgAAAGJpODUxNmRVDgAAAEFUVCBBc3NldCBUeXBlYVYBZ2MBZFULAAAAUmVzaWRlbnRpYWxjGPz//2IAAAAAAAD4f2RVCwAAAFJlc2lkZW50aWFsYwEAAABUYwgAAABhYwBnYwIAAABjAAAAAGRVBgAAAHZlMzU2OWRVAAAAAGMAAAAAZ5lmVQEAAABTVgFnmGRVBgAAAGJpODUxN2RVEgAAAFJlZmluYW5jaW5nIE1hcmtlcmFWAWdjAWRVAgAAADcxYxj8//9iAAAAAAAA+H9kVQIAAAA3MWMBAAAAVGMIAAAAYWMAZ2MCAAAAYwAAAABkVQUAAAB2ZTcyM2RVAAAAAGMAAAAAZ5lmVQEAAABTVgFnmGRVBgAAAGJpMTYyMmRVDAAAAEN1dCBPZmYgRGF0ZWFWAWdjAGFjGPz//2IAAAAAwKXWQGRVCgAAADMwLzA2LzIwMjN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wKXWQAAAAADApdZAAAAAAMCl1kAAAAAAwKXWQAAAAADApdZAAAAAAMCl1kAAAAAAwKX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6D2udyv3WRAG0R8CYLuSEDf0Q22TSdmQJ/IqFusMndAn54kwh+DhEBKNeGSIzGdQBIS/TUQ5b5AVFYBYWMCAAAAYgcAAABiAAAAAAAA+H9iAAAAAAAA+H9iAAAAAAAA+H9iAAAAAAAA+H9iAAAAAAAA+H9hYwBjAGMAYwFWAWfAYwAAAABkVQYAAABiaTE0NzJkVQwAAABOb21pbmFsIChtbilkVQgAAABDT01NQTEyLmMAAAAAVgFmY1UHAAAAUzyuS4vzGc9AJpOCUrfLoEDA4fZzQVi8QPf2L2bNbqdAd45hIdQ+mEBsEO/s6IyYQD3bMCtAt3hAVFYBYWMCAAAAYgcAAABiAAAAAAAA+H9iAAAAAAAA+H9iAAAAAAAA+H9iAAAAAAAA+H9iAAAAAAAA+H9hYwBjAGMAYwFWAWfAYwAAAABkVQYAAABiaTE0NzdkVRgAAABOdW1iZXIgb2YgTW9ydGdhZ2UgTG9hbnNkVQgAAABDT01NQTEyLmMYAAAAVgFmY1UHAAAAUwAAAAAgSvdAAAAAAGAN5UAAAAAA4P3jQAAAAAAAkb9AAAAAAAB4okAAAAAAAEiKQAAAAAAAAElAVFYBYWMCAAAAYgcAAABiAAAAAAAA+H9iAAAAAAAA+H9iAAAAAAAA+H9iAAAAAAAA+H9iAAAAAAAA+H9hYwBjAGMAYwFWAWfAYwAAAABkVQYAAABiaTE3ODFkVREAAAAlIG9mIFRvdGFsIEFzc2V0c2RVCwAAAFBFUkNFTlQxMi4yYxgAAABWAWZjVQcAAABTAAAAAAAA8D+UHXAw80fBP02lYBDqKd0/7RqP9SAcyD9ZIfdnKvK4P602Xr+AQrk/J4OmLBFumT9UVgFhYwIAAABiBwAAAGIAAAAAAAD4f2IAAAAAAAD4f2IAAAAAAAD4f2IAAAAAAAD4f2IAAAAAAAD4f2FjAGMAYwBjAVYBZ8BjAAAAAGRVBgAAAGJpMTUxMWRVEQAAACUgTnVtYmVyIG9mIExvYW5zZFULAAAAUEVSQ0VOVDEyLjJjGAAAAFYBZmNVBwAAAFMAAAAAAADwPwuVV6IJ7dw/NQ8/q/532z+zXW6drK+1P50Tms1NYJk/rSk7oSgOgj8wmZNU0ixBP1RWAWFjAgAAAGIHAAAAYgAAAAAAAPh/YgAAAAAAAPh/YgAAAAAAAPh/YgAAAAAAAPh/YgAAAAAAAPh/YWMAYwBjAGMBVGegZmNVBwAAAFMAAAAAAAAAVFYBZWNVAAAAAFNUYVYBYWMHAAAAYgcAAABjAWMAYgAAAAAAAAAAVgFhVgFhVgNnZ2RVBgAAAGRkMTQ0NVYBYVYBZmdVAQAAAFNnZFUKAAAAMzAvMDYvMjAyM1YBZ2MAYWMY/P//YgAAAADApdZAZFUKAAAAMzAvMDYvMjAyM1YBZmdVBwAAAFNnZFULAAAATUFUQ0hFU19BTExWAWdjAWRVCwAAAE1BVENIRVNfQUxMY5z///9iAAAAAAAA+H9kVQsAAABNQVRDSEVTX0FMTFYBYWMCAAAAYwFWAWZjVQEAAABTAAAAAFRWAWFWAWZnVQUAAABTVgFnYwBhYxj8//9ioPa53K/dZEBkVQMAAAAxNjdWAWdjAGFjGPz//2I8rkuL8xnPQGRVBwAAADE1wqA5MjRWAWdjAGFjGPz//2IAAAAAIEr3QGRVBwAAADk1wqAzOTRWAWdjAGFjGPz//2IAAAAAAADwP2RVCAAAADEwMCwwMCAlVgFnYwBhYxj8//9iAAAAAAAA8D9kVQgAAAAxMDAsMDAgJVRWAWFnZFUOAAAAPjAgLSA8PTEwMCwwMDBWAWdjAWRVDgAAAD4wIC0gPD0xMDAsMDAwYwAAAABiAAAAAAAA+H9kVQ4AAAA+MCAtIDw9MTAwLDAwMFYBYWMCAAAAYwFWAWZjVQEAAABTAQAAAFRWAWFWAWZnVQUAAABTVgFnYwBhYxj8//9iG0R8CYLuSEBkVQIAAAA1MFYBZ2MAYWMY/P//YiaTglK3y6BAZFUGAAAAMsKgMTUwVgFnYwBhYxj8//9iAAAAAGAN5UBkVQcAAAA0M8KgMTE1VgFnYwBhYxj8//9ilB1wMPNHwT9kVQcAAAAxMyw1MCAlVgFnYwBhYxj8//9iC5VXognt3D9kVQcAAAA0NSwyMCAlVFYBYWdkVRQAAAA+MTAwLDAwMCAtIDw9MzAwLDAwMFYBZ2MBZFUUAAAAPjEwMCwwMDAgLSA8PTMwMCwwMDBjAgAAAGIAAAAAAAD4f2RVFAAAAD4xMDAsMDAwIC0gPD0zMDAsMDAwVgFhYwIAAABjAVYBZmNVAQAAAFMCAAAAVFYBYVYBZmdVBQAAAFNWAWdjAGFjGPz//2Lf0Q22TSdmQGRVAwAAADE3N1YBZ2MAYWMY/P//YsDh9nNBWLxAZFUGAAAAN8KgMjU2VgFnYwBhYxj8//9iAAAAAOD940BkVQcAAAA0MMKgOTQzVgFnYwBhYxj8//9iTaVgEOop3T9kVQcAAAA0NSw1NyAlVgFnYwBhYxj8//9iNQ8/q/532z9kVQcAAAA0Miw5MiAlVFYBYWdkVRQAAAA+MzAwLDAwMCAtIDw9NTAwLDAwMFYBZ2MBZFUUAAAAPjMwMCwwMDAgLSA8PTUwMCwwMDBjAwAAAGIAAAAAAAD4f2RVFAAAAD4zMDAsMDAwIC0gPD01MDAsMDAwVgFhYwIAAABjAVYBZmNVAQAAAFMDAAAAVFYBYVYBZmdVBQAAAFNWAWdjAGFjGPz//2KfyKhbrDJ3QGRVAwAAADM3MVYBZ2MAYWMY/P//Yvf2L2bNbqdAZFUGAAAAMsKgOTk5VgFnYwBhYxj8//9iAAAAAACRv0BkVQYAAAA4wqAwODFWAWdjAGFjGPz//2LtGo/1IBzIP2RVBwAAADE4LDg0ICVWAWdjAGFjGPz//2KzXW6drK+1P2RVBgAAADgsNDcgJVRWAWFnZFUWAAAAPjUwMCwwMDAgLSA8PTEsMDAwLDAwMFYBZ2MBZFUWAAAAPjUwMCwwMDAgLSA8PTEsMDAwLDAwMGMFAAAAYgAAAAAAAPh/ZFUWAAAAPjUwMCwwMDAgLSA8PTEsMDAwLDAwMFYBYWMCAAAAYwFWAWZjVQEAAABTBAAAAFRWAWFWAWZnVQUAAABTVgFnYwBhYxj8//9in54kwh+DhEBkVQMAAAA2NTZWAWdjAGFjGPz//2J3jmEh1D6YQGRVBgAAADHCoDU1MlYBZ2MAYWMY/P//YgAAAAAAeKJAZFUGAAAAMsKgMzY0VgFnYwBhYxj8//9iWSH3ZyryuD9kVQYAAAA5LDc0ICVWAWdjAGFjGPz//2KdE5rNTWCZP2RVBgAAADIsNDggJVRWAWFnZFUYAAAAPjEsMDAwLDAwMCAtIDw9NSwwMDAsMDAwVgFnYwFkVRgAAAA+MSwwMDAsMDAwIC0gPD01LDAwMCwwMDBjAQAAAGIAAAAAAAD4f2RVGAAAAD4xLDAwMCwwMDAgLSA8PTUsMDAwLDAwMFYBYWMCAAAAYwFWAWZjVQEAAABTBQAAAFRWAWFWAWZnVQUAAABTVgFnYwBhYxj8//9iSjXhkiMxnUBkVQYAAAAxwqA4NjhWAWdjAGFjGPz//2JsEO/s6IyYQGRVBgAAADHCoDU3MVYBZ2MAYWMY/P//YgAAAAAASIpAZFUDAAAAODQxVgFnYwBhYxj8//9irTZev4BCuT9kVQYAAAA5LDg3ICVWAWdjAGFjGPz//2KtKTuhKA6CP2RVBgAAADAsODggJVRWAWFnZFUKAAAAPjUsMDAwLDAwMFYBZ2MBZFUKAAAAPjUsMDAwLDAwMGMEAAAAYgAAAAAAAPh/ZFUKAAAAPjUsMDAwLDAwMFYBYWMCAAAAYwFWAWZjVQEAAABTBgAAAFRWAWFWAWZnVQUAAABTVgFnYwBhYxj8//9iEhL9NRDlvkBkVQYAAAA3wqA5MDlWAWdjAGFjGPz//2I92zArQLd4QGRVAwAAADM5NVYBZ2MAYWMY/P//YgAAAAAAAElAZFUCAAAANTBWAWdjAGFjGPz//2Ing6YsEW6ZP2RVBgAAADIsNDggJVYBZ2MAYWMY/P//YjCZk1TSLEE/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AvMDYvMjAyM1YBZ2MAYWMY/P//YgAAAADApdZAZFUKAAAAMzAvMDY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2LzIwMjNWAWdjAGFjGPz//2IAAAAAwKXWQGRVCgAAADMwLzA2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s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AiIGRhdGFMYXlvdXQ9Im1pbmltYWwiIGdyYW5kVG90YWw9ImZhbHNlIiBpc0luZGV4ZWQ9InRydWUiIGNvbnRlbnRLZXk9IkQ2NVpMWkpOR1RWNENGUFhQNUw1SVcyTzNBWEhDVlRJIj48IVtDREFUQVsyMzE5MS4wLC0xMDAsMTY2LjkyNzcxNzU1NTI0NjEsMTU5MjMuOTAyNjg4NDY1MTksOTUzOTQuMCwxLjAsMS4wCjIzMTkxLjAsMCw0OS44NjMzNDM0MTU5MDU3NCwyMTQ5Ljg1ODA1MTM3Njc4NCw0MzExNS4wLDAuMTM1MDA4MjM4NDU5OTE0NiwwLjQ1MTk2NzYyODk5MTM0MTIKMjMxOTEuMCwyLDE3Ny4yMjgyMzYyMjQxNjY3LDcyNTYuMjU1Njc1NzI2MDQ2LDQwOTQzLjAsMC40NTU2ODMyNDY2MDY1MTYsMC40MjkxOTg5MDEzOTg0MTA4CjIzMTkxLjAsMywzNzEuMTY3MDc5NjAwNjMxLDI5OTkuNDAxMTcwMjUyNzAyLDgwODEuMCwwLjE4ODM1ODQyMTIzMjA4NzgyLDAuMDg0NzExODI2NzM5NjI3MjIKMjMxOTEuMCw1LDY1Ni4zOTA1MDcwMTcyMjIxLDE1NTEuNzA3MTU4NTg4NzE1LDIzNjQuMCwwLjA5NzQ0NTE1NDU1NDUyNTUzLDAuMDI0NzgxNDMyNzk0NTE1MzgKMjMxOTEuMCwxLDE4NjguMjg0NzM5OTg5MTYzOSwxNTcxLjIyNzQ2NjMzMDg4OCw4NDEuMCwwLjA5ODY3MTAwNDAyODk5NTk0LDAuMDA4ODE2MDY4MDk2NTI1OTg3CjIzMTkxLjAsNCw3OTA5LjA2MzMyMzgwMDAwMywzOTUuNDUzMTY2MTg5OTk5OSw1MC4wLDAuMDI0ODMzOTM1MTE3OTU2NjQyLDUuMjQxNDE5Nzk1Nzk0Mjg1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230.xml><?xml version="1.0" encoding="utf-8"?>
<ReportState xmlns="sas.reportstate">
  <data type="reportstate">UkNfU1RBUlRbVgVnZ1VjAgAAAFNnYwIAAABjAAAAAGRVBQAAAHZlNzIzZFUAAAAAYwAAAABnmWZVAQAAAFNWAWeYZFUGAAAAYmk4NTQ1ZFUMAAAAQ3V0IE9mZiBEYXRlYVYBZ2MAYWMY/P//YgAAAADApdZAZFUKAAAAMzAvMDYvMjAyM2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231.xml><?xml version="1.0" encoding="utf-8"?>
<ReportState xmlns="sas.reportstate">
  <data type="reportstate">UEVDU19TVEFSVFtWAWdWAWZnVQEAAABTVgFnYwFkVQIAAAA3NGMY/P//YgAAAAAAAPh/ZFUCAAAANzRUY1UCAAAAUwAAVF1FTkRfUEVDUysr</data>
</ReportState>
</file>

<file path=customXml/item232.xml><?xml version="1.0" encoding="utf-8"?>
<ReportState xmlns="sas.reportstate">
  <data type="reportstate">UkNfU1RBUlRbVgVnZ1VjAgAAAFNnYwIAAABjAAAAAGRVBgAAAHZlMzU5NmRVAAAAAGMAAAAAZ5lmVQEAAABTVgFnmGRVBgAAAGJpODUzMWRVEgAAAFJlZmluYW5jaW5nIE1hcmtlcmFWAWdjAWRVAgAAADc0Yxj8//9iAAAAAAAA+H9kVQIAAAA3NGMBAAAAVGMIAAAAYWMAZ2MCAAAAYwAAAABkVQUAAAB2ZTcyM2RVAAAAAGMAAAAAZ5lmVQEAAABTVgFnmGRVBgAAAGJpMzUxOGRVDAAAAEN1dCBPZmYgRGF0ZWFWAWdjAGFjGPz//2IAAAAAwKXWQGRVCgAAADMwLzA2LzIwMjNjAQAAAFRjCAAAAGFjAFRWAWZVAQAAAFNkVQYAAABiaTM1MThUVgFhVgFnZFUGAAAAZGQzNTAyVgFhVgFmZ1UEAAAAU1YBZ8BjAAAAAGRVBgAAAGJpMzUxOGRVDAAAAEN1dCBPZmYgRGF0ZWRVBwAAAERETU1ZWThjGAAAAFYBZmNVAQAAAFMAAAAAwKXWQFRWAWFjAQAAAGIBAAAAYgAAAAAAAPh/YgAAAAAAAPh/YgAAAAAAAPh/YgAAAAAAAPh/YgAAAAAAAPh/YWMAYwBjAGMBVgFnwGMAAAAAZFUGAAAAYmkzNTE0ZFUMAAAATk8uIE9GIExPQU5TZFUIAAAAQ09NTUExMi5jGAAAAFYBZmNVAQAAAFMAAAAAAMbBQFRWAWFjAgAAAGIBAAAAYgAAAAAAAPh/YgAAAAAAAPh/YgAAAAAAAPh/YgAAAAAAAPh/YgAAAAAAAPh/YWMAYwBjAGMBVgFnwGMAAAAAZFUGAAAAYmkzNTIyZFURAAAATk8uIE9GIEJPUlJPV0VSUzpkVQgAAABDT01NQTEyLmMYAAAAVgFmY1UBAAAAUwAAAAAA4bNAVFYBYWMCAAAAYgEAAABiAAAAAAAA+H9iAAAAAAAA+H9iAAAAAAAA+H9iAAAAAAAA+H9iAAAAAAAA+H9hYwBjAGMAYwFWAWfAYwAAAABkVQYAAABiaTM2ODlkVREAAABOTy4gT0YgR1VBUkFOVE9SU2RVCAAAAENPTU1BMTIuYxgAAABWAWZjVQEAAABTAAAAAADAZ0BUVgFhYwIAAABiAQAAAGIAAAAAAAD4f2IAAAAAAAD4f2IAAAAAAAD4f2IAAAAAAAD4f2IAAAAAAAD4f2FjAGMAYwBjAVRnoGZjVQEAAABTAFRWAWVjVQAAAABTVGFWAWFjAQAAAGIBAAAAYwFjAGIAAAAAAAAAAFYBYVYBYVYDZ2dkVQYAAABkZDM1MDJWAWFWAWZnVQEAAABTZ2RVCgAAADMwLzA2LzIwMjNWAWdjAGFjGPz//2IAAAAAwKXWQGRVCgAAADMwLzA2LzIwMjNWAWFjAQAAAGMBVgFmY1UBAAAAUwAAAABUVgFhVgFmZ1UDAAAAU1YBZ2MAYWMY/P//YgAAAAAAxsFAZFUGAAAAOcKgMTAwVgFnYwBhYxj8//9iAAAAAADhs0BkVQYAAAA1wqAwODlWAWdjAGFjGPz//2IAAAAAAMBnQGRVAwAAADE5MFRWAWFUYwAAAABjAVYBYVYBYVYBYVYBYVYBZmdVAQAAAFNnZFUXAAAAZGVmYXVsdFJvd0F4aXNIaWVyYXJjaHlkVRAAAABaZWlsZW5oaWVyYXJjaGllVgFmZ1UBAAAAU2dkVQYAAABiaTM1MThkVQwAAABDdXQgT2ZmIERhdGVkVQcAAABERE1NWVk4YwAAAABjAVYBYVYBYVRjAAAAAGdkVQQAAAByb290VgFhVgFmZ1UBAAAAU2dkVQoAAAAzMC8wNi8yMDIzVgFnYwBhYxj8//9iAAAAAMCl1kBkVQoAAAAzMC8wNi8yMDIzVgFhYwEAAABjAVYBYVYBYVYBYVYBYVRjAAAAAGMAVgFhVgFhVgFhVgFhZ2RVBAAAAHJvb3RWAWFWAWZnVQEAAABTZ2RVCgAAADMwLzA2LzIwMjNWAWdjAGFjGPz//2IAAAAAwKXWQGRVCgAAADMwLzA2LzIwMjN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lhTTlFONVNKWUtUMkE3NFdJQ0tLNFFPMlZZVkNDTk1YIj48IVtDREFUQVsyMzE5MS4wLDkxMDAuMCw1MDg5LjAsMTkwLjAKXV0+PC9EYXRhPjwvUmVzdWx0PlYBYWMAYwBjAGMBYwBjAGMAVgFhYwEAAABjAGMAXUVORF9SQys=</data>
</ReportState>
</file>

<file path=customXml/item233.xml><?xml version="1.0" encoding="utf-8"?>
<ReportState xmlns="sas.reportstate">
  <data type="reportstate">UEVDU19TVEFSVFtWAWdWAWZnVQEAAABTVgFnYwFkVQIAAAA3MWMY/P//YgAAAAAAAPh/ZFUCAAAANzFUY1UCAAAAUwAAVF1FTkRfUEVDUysr</data>
</ReportState>
</file>

<file path=customXml/item234.xml><?xml version="1.0" encoding="utf-8"?>
<ReportState xmlns="sas.reportstate">
  <data type="reportstate">UkNfU1RBUlRbVgVnZ1VjAgAAAFNnYwIAAABjAAAAAGRVBgAAAHZlMzU0MGRVAAAAAGMAAAAAZ5lmVQEAAABTVgFnmGRVBgAAAGJpODUyN2RVEgAAAFJlZmluYW5jaW5nIE1hcmtlcmFWAWdjAWRVAgAAADcxYxj8//9iAAAAAAAA+H9kVQIAAAA3MWMBAAAAVGMIAAAAYWMAZ2MCAAAAYwAAAABkVQUAAAB2ZTcyM2RVAAAAAGMAAAAAZ5lmVQEAAABTVgFnmGRVBgAAAGJpMjYxMmRVDAAAAEN1dCBPZmYgRGF0ZWFWAWdjAGFjGPz//2IAAAAAwKXWQGRVCgAAADMwLzA2LzIwMjN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MCl1kAAAAAAwKXWQAAAAADApdZAAAAAAMCl1kAAAAAAwKXWQAAAAADApdZAAAAAAMCl1kAAAAAAwKXWQAAAAADApdZAAAAAAMCl1kAAAAAAwKXWQAAAAADApd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ODI0NGRVEQAAACUgb2YgVG90YWwgQXNzZXRzZFULAAAAUEVSQ0VOVDEyLjJjGAAAAFYBZmNVDAAAAFMAAAAAAADwPwAAAAAAAPA/qHvaJiw+7z9DjbAkezqYPwAAAAAAAPA/AAAAAAAA8D/725RhpNXvP/sJkjXPLXU/AAAAAAAA8D8AAAAAAADwP8xRpnKNh+4/M+Oa1SiHpz9UVgFhYwIAAABiDAAAAGIAAAAAAAD4f2IAAAAAAAD4f2IAAAAAAAD4f2IAAAAAAAD4f2IAAAAAAAD4f2FjAGMAYwBjAVRnoGZjVQwAAABTAAAAAAAAAAAAAAAAVFYBZWNVAAAAAFNUYVYBYWMMAAAAYgwAAABjAWMAYgAAAAAAAAAAVgFhVgFhVgNnZ2RVBgAAAGRkMjYxNlYBYVYBZmdVAQAAAFNnZFUKAAAAMzAvMDYvMjAyM1YBZ2MAYWMY/P//YgAAAADApdZAZFUKAAAAMzAvMDYvMjAyM1YBZmdVAgAAAFNnZFULAAAATUFUQ0hFU19BTExWAWdjAWRVCwAAAE1BVENIRVNfQUxMY5z///9iAAAAAAAA+H9kVQsAAABNQVRDSEVTX0FMTFYBZmdVAQAAAFNnZFULAAAATUFUQ0hFU19BTExWAWdjAWRVCwAAAE1BVENIRVNfQUxMY5z///9iAAAAAAAA+H9kVQsAAABNQVRDSEVTX0FMTFYBZmdVAwAAAFNnZFULAAAATUFUQ0hFU19BTExWAWdjAWRVCwAAAE1BVENIRVNfQUxMY5z///9iAAAAAAAA+H9kVQsAAABNQVRDSEVTX0FMTFYBYWMEAAAAYwFWAWZjVQEAAABTAAAAAFRWAWFWAWZnVQEAAABTVgFnYwBhYxj8//9iAAAAAAAA8D9kVQgAAAAxMDAsMDAgJVRWAWFnZFULAAAAUmVzaWRlbnRpYWxWAWdjAWRVCwAAAFJlc2lkZW50aWFsYwQAAABiAAAAAAAA+H9kVQsAAABSZXNpZGVudGlhbFYBYWMEAAAAYwFWAWZjVQEAAABTBAAAAFRWAWFWAWZnVQEAAABTVgFnYwBhYxj8//9iAAAAAAAA8D9kVQgAAAAxMDAsMDAgJVRWAWFnZFUKAAAAQ29tbWVyY2lhbFYBZ2MBZFUKAAAAQ29tbWVyY2lhbGMBAAAAYgAAAAAAAPh/ZFUKAAAAQ29tbWVyY2lhbFYBYWMEAAAAYwFWAWZjVQEAAABTCAAAAFRWAWFWAWZnVQEAAABTVgFnYwBhYxj8//9iAAAAAAAA8D9kVQgAAAAxMDAsMDAgJVRWAWFUYwMAAABjAVYBYVYBYVYBYVYBYVRjAgAAAGMBVgFhVgFhVgFhVgFhZ2RVDgAAAEV1cm9wZWFuIFVuaW9uVgFnYwFkVQ4AAABFdXJvcGVhbiBVbmlvbmMCAAAAYgAAAAAAAPh/ZFUOAAAARXVyb3BlYW4gVW5pb25WAWZnVQMAAABTZ2RVCwAAAE1BVENIRVNfQUxMVgFnYwFkVQsAAABNQVRDSEVTX0FMTGOc////YgAAAAAAAPh/ZFULAAAATUFUQ0hFU19BTExWAWZnVQMAAABTZ2RVCwAAAE1BVENIRVNfQUxMVgFnYwFkVQsAAABNQVRDSEVTX0FMTGOc////YgAAAAAAAPh/ZFULAAAATUFUQ0hFU19BTExWAWFjBAAAAGMBVgFmY1UBAAAAUwEAAABUVgFhVgFmZ1UBAAAAU1YBZ2MAYWMY/P//YgAAAAAAAPA/ZFUIAAAAMTAwLDAwICVUVgFhZ2RVCwAAAFJlc2lkZW50aWFsVgFnYwFkVQsAAABSZXNpZGVudGlhbGMEAAAAYgAAAAAAAPh/ZFULAAAAUmVzaWRlbnRpYWxWAWFjBAAAAGMBVgFmY1UBAAAAUwUAAABUVgFhVgFmZ1UBAAAAU1YBZ2MAYWMY/P//YgAAAAAAAPA/ZFUIAAAAMTAwLDAwICVUVgFhZ2RVCgAAAENvbW1lcmNpYWxWAWdjAWRVCgAAAENvbW1lcmNpYWxjAQAAAGIAAAAAAAD4f2RVCgAAAENvbW1lcmNpYWxWAWFjBAAAAGMBVgFmY1UBAAAAUwkAAABUVgFhVgFmZ1UBAAAAU1YBZ2MAYWMY/P//YgAAAAAAAPA/ZFUIAAAAMTAwLDAw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qHvaJiw+7z9kVQcAAAA5Nyw2MyAlVFYBYWdkVQsAAABSZXNpZGVudGlhbFYBZ2MBZFULAAAAUmVzaWRlbnRpYWxjBAAAAGIAAAAAAAD4f2RVCwAAAFJlc2lkZW50aWFsVgFhYwQAAABjAVYBZmNVAQAAAFMGAAAAVFYBYVYBZmdVAQAAAFNWAWdjAGFjGPz//2L725RhpNXvP2RVBwAAADk5LDQ4ICVUVgFhZ2RVCgAAAENvbW1lcmNpYWxWAWdjAWRVCgAAAENvbW1lcmNpYWxjAQAAAGIAAAAAAAD4f2RVCgAAAENvbW1lcmNpYWxWAWFjBAAAAGMBVgFmY1UBAAAAUwoAAABUVgFhVgFmZ1UBAAAAU1YBZ2MAYWMY/P//YsxRpnKNh+4/ZFUHAAAAOTUsNDA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JDjbAkezqYP2RVBgAAADIsMzcgJVRWAWFnZFULAAAAUmVzaWRlbnRpYWxWAWdjAWRVCwAAAFJlc2lkZW50aWFsYwQAAABiAAAAAAAA+H9kVQsAAABSZXNpZGVudGlhbFYBYWMEAAAAYwFWAWZjVQEAAABTBwAAAFRWAWFWAWZnVQEAAABTVgFnYwBhYxj8//9i+wmSNc8tdT9kVQYAAAAwLDUyICVUVgFhZ2RVCgAAAENvbW1lcmNpYWxWAWdjAWRVCgAAAENvbW1lcmNpYWxjAQAAAGIAAAAAAAD4f2RVCgAAAENvbW1lcmNpYWxWAWFjBAAAAGMBVgFmY1UBAAAAUwsAAABUVgFhVgFmZ1UBAAAAU1YBZ2MAYWMY/P//YjPjmtUoh6c/ZFUGAAAANCw2MC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zAvMDYvMjAyM1YBZ2MAYWMY/P//YgAAAADApdZAZFUKAAAAMzAvMDY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zAvMDYvMjAyM1YBZ2MAYWMY/P//YgAAAADApdZAZFUKAAAAMzAvMDY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ODI0NFRjAGMBYwBhY0IFAgBWAWFkVVI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ODI0NCIgbGFiZWw9IiUgb2YgVG90YWwgQXNzZXRzIiByZWY9ImJpODI0NC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MiIgYXZhaWxhYmxlUm93Q291bnQ9IjEyIiBzaXplPSIzNTAiIGRhdGFMYXlvdXQ9Im1pbmltYWwiIGdyYW5kVG90YWw9ImZhbHNlIiBpc0luZGV4ZWQ9InRydWUiIGNvbnRlbnRLZXk9IlBMNUxESzVYWUFVN0FaUUpMWVpZQU5MNlk1T1RaNlpLIj48IVtDREFUQVstMTAwLDIzMTkxLjAsLTEwMCwtMTAwLDEuMAotMTAwLDIzMTkxLjAsMiwtMTAwLDEuMAotMTAwLDIzMTkxLjAsMiwwLDAuOTc2MzM5NDEyNTgwMTQ5OQotMTAwLDIzMTkxLjAsMiwzLDAuMDIzNjYwNTg3NDE5ODUyMTIKNCwyMzE5MS4wLC0xMDAsLTEwMCwxLjAKNCwyMzE5MS4wLDIsLTEwMCwxLjAKNCwyMzE5MS4wLDIsMCwwLjk5NDgyOTM1OTYxNjExODcKNCwyMzE5MS4wLDIsMywwLjAwNTE3MDY0MDM4Mzg4MjkyNQoxLDIzMTkxLjAsLTEwMCwtMTAwLDEuMAoxLDIzMTkxLjAsMiwtMTAwLDEuMAoxLDIzMTkxLjAsMiwwLDAuOTU0MDQ2OTM5Nzc4NDg3NAoxLDIzMTkxLjAsMiwzLDAuMDQ1OTUzMDYwMjIxNTEyNDg2Cl1dPjwvRGF0YT48U3RyaW5nVGFibGUgZm9ybWF0PSJDU1YiIHJvd0NvdW50PSI1IiBzaXplPSI2NCIgY29udGVudEtleT0iUFk3UjZNMlZVVkEzS1haN1BFQ1ZDR01ERU1MWlhYN1QiPjwhW0NEQVRBWyJBdXN0cmlhIgoiQ29tbWVyY2lhbCIKIkV1cm9wZWFuIFVuaW9uIgoiR2VybWFueSIKIlJlc2lkZW50aWFsIgpdXT48L1N0cmluZ1RhYmxlPjwvUmVzdWx0PlYBYWMAYwBjAGMBYwBjAGMAVgFhYwEAAABjAGMAXUVORF9SQys=</data>
</ReportState>
</file>

<file path=customXml/item235.xml><?xml version="1.0" encoding="utf-8"?>
<ReportState xmlns="sas.reportstate">
  <data type="reportstate">Q0VDU19TVEFSVFtWAWdVAAAAAFNUXUVORF9DRUNTKys=</data>
</ReportState>
</file>

<file path=customXml/item236.xml><?xml version="1.0" encoding="utf-8"?>
<ReportState xmlns="sas.reportstate">
  <data type="reportstate">Q0VDU19TVEFSVFtWAWdVAAAAAFNUXUVORF9DRUNTKys=</data>
</ReportState>
</file>

<file path=customXml/item24.xml><?xml version="1.0" encoding="utf-8"?>
<ReportState xmlns="sas.reportstate">
  <data type="reportstate">Q0VDU19TVEFSVFtWAWdVAAAAAFNUXUVORF9DRUNTKys=</data>
</ReportState>
</file>

<file path=customXml/item25.xml><?xml version="1.0" encoding="utf-8"?>
<ReportState xmlns="sas.reportstate">
  <data type="reportstate">Q0VDU19TVEFSVFtWAWdVAAAAAFNUXUVORF9DRUNTKys=</data>
</ReportState>
</file>

<file path=customXml/item26.xml><?xml version="1.0" encoding="utf-8"?>
<ReportState xmlns="sas.reportstate">
  <data type="reportstate">Q0VDU19TVEFSVFtWAWdVAAAAAFNUXUVORF9DRUNTKys=</data>
</ReportState>
</file>

<file path=customXml/item27.xml><?xml version="1.0" encoding="utf-8"?>
<ReportState xmlns="sas.reportstate">
  <data type="reportstate">UkNfU1RBUlRbVgVnZ1VjAgAAAFNnYwIAAABjAAAAAGRVBgAAAHZlNjYwNWRVAAAAAGMAAAAAZ5lmVQEAAABTVgFnmGRVBgAAAGJpODU2MmRVEgAAAFJlZmluYW5jaW5nIE1hcmtlcmFWAWdjAWRVAgAAADc0Yxj8//9iAAAAAAAA+H9kVQIAAAA3NGMBAAAAVGMIAAAAYWMAZ2MCAAAAYwAAAABkVQUAAAB2ZTcyM2RVAAAAAGMAAAAAZ5lmVQEAAABTVgFnmGRVBgAAAGJpODU2M2RVDAAAAEN1dCBPZmYgRGF0ZWFWAWdjAGFjGPz//2IAAAAAwKXWQGRVCgAAADMwLzA2LzIwMjN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AAAASGenjEEAAACgT5vlQVRWAWFjAgAAAGICAAAAYgAAAEhnp4xBYgAAAEhnp4xBYgAAAKBPm+VBYgAAAAAAAPh/YgAAID3tDeZBYWMAYwBjAGMAVGegZmNVAgAAAFMAAFRWAWVjVQAAAABTVGFWAWFjAgAAAGICAAAAYwFjAGIAAAAAAAAAAFYBYVYBYVYDYWFjQgQCBFYBYWRVn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kuODgz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wIiBkYXRhTGF5b3V0PSJtaW5pbWFsIiBncmFuZFRvdGFsPSJ0cnVlIiBpc0luZGV4ZWQ9InRydWUiIGNvbnRlbnRLZXk9IjVXR1hTQkMzT0ZTWUZIUlVBUUdBVlMyTE1WMzVPRlo0Ij48IVtDREFUQVswLDEsNi4wMDkxNjI1RTcKMCwyLDIuOUU5Ci0xMDAsLTEwMCwyLjk2MDA5MTYyNUU5Cl1dPjwvRGF0YT48U3RyaW5nVGFibGUgZm9ybWF0PSJDU1YiIHJvd0NvdW50PSIzIiBzaXplPSIyMSIgY29udGVudEtleT0iTUhENEUzRFZFWUNKQVgzTFNER0ZWQUlNSUZZRjdYUjUiPjwhW0NEQVRBWyJCT05EIgoiRml4IgoibW1WYXIiCl1dPjwvU3RyaW5nVGFibGU+PC9SZXN1bHQ+VgFhYwBjAGMAYwFjAGMAYwBWAWFjAQAAAGMAYwBdRU5EX1JDKw==</data>
</ReportState>
</file>

<file path=customXml/item28.xml><?xml version="1.0" encoding="utf-8"?>
<ReportState xmlns="sas.reportstate">
  <data type="reportstate">UEVDU19TVEFSVFtWAWdWAWZnVQEAAABTVgFnYwFkVQIAAAA3NGMY/P//YgAAAAAAAPh/ZFUCAAAANzRUY1UCAAAAUwAAVF1FTkRfUEVDUysr</data>
</ReportState>
</file>

<file path=customXml/item29.xml><?xml version="1.0" encoding="utf-8"?>
<ReportState xmlns="sas.reportstate">
  <data type="reportstate">UkNfU1RBUlRbVgVnZ1VjAwAAAFNnYwIAAABjAAAAAGRVBgAAAHZlNjQ2MmRVAAAAAGMAAAAAZ5lmVQEAAABTVgFnmGRVBgAAAGJpODU0N2RVEgAAAFJlZmluYW5jaW5nIE1hcmtlcmFWAWdjAWRVAgAAADcxYxj8//9iAAAAAAAA+H9kVQIAAAA3MWMBAAAAVGMIAAAAYWMAZ2MCAAAAYwAAAABkVQYAAAB2ZTY0NjlkVQAAAABjAAAAAGeZZlUBAAAAU1YBZ5hkVQYAAABiaTg1NDhkVQ4AAABBVFQgQXNzZXQgVHlwZWFWAWdjAWRVCgAAAENvbW1lcmNpYWxjGPz//2IAAAAAAAD4f2RVCgAAAENvbW1lcmNpYWxjAQAAAFRjCAAAAGFjAGdjAgAAAGMAAAAAZFUFAAAAdmU3MjNkVQAAAABjAAAAAGeZZlUBAAAAU1YBZ5hkVQYAAABiaTY0NzZkVQwAAABDdXQgT2ZmIERhdGVhVgFnYwBhYxj8//9iAAAAAMCl1kBkVQoAAAAzMC8wNi8yMDIz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MCl1kAAAAAAwKXWQAAAAADApdZAAAAAAMCl1kAAAAAAwKXWQAAAAADApdZAAAAAAMCl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MsIEf8Zf6HQI9394ZMPkdArOoKkmwjZ0CS/SGpSHZ4QJtLJG7kHoZAkVi/WqcyoEDlqX/kMpjGQFRWAWFjAgAAAGIHAAAAYgAAAAAAAPh/YgAAAAAAAPh/YgAAAAAAAPh/YgAAAAAAAPh/YgAAAAAAAPh/YWMAYwBjAGMBVgFnwGMAAAAAZFUGAAAAYmk2NDcyZFUMAAAATm9taW5hbCAobW4pZFUIAAAAQ09NTUExMi5jAAAAAFYBZmNVBwAAAFNSglOX2MvJQOFDjL+jRG9AaAl61yYOjEBsIt6AL0SIQLz/83bs45dA9xbWJDuTs0AvhgwDC4eyQFRWAWFjAgAAAGIHAAAAYgAAAAAAAPh/YgAAAAAAAPh/YgAAAAAAAPh/YgAAAAAAAPh/YgAAAAAAAPh/YWMAYwBjAGMBVgFnwGMAAAAAZFUGAAAAYmk2NDczZFUYAAAATnVtYmVyIG9mIE1vcnRnYWdlIExvYW5zZFUIAAAAQ09NTUExMi5jGAAAAFYBZmNVBwAAAFMAAAAAgMzQQAAAAAAABbVAAAAAAADyskAAAAAAAACfQAAAAAAA4KBAAAAAAADiokAAAAAAAKB5QFRWAWFjAgAAAGIHAAAAYgAAAAAAAPh/YgAAAAAAAPh/YgAAAAAAAPh/YgAAAAAAAPh/YgAAAAAAAPh/YWMAYwBjAGMBVgFnwGMAAAAAZFUGAAAAYmk2NDc0ZFURAAAAJSBvZiBUb3RhbCBBc3NldHNkVQsAAABQRVJDRU5UMTIuMmMYAAAAVgFmY1UHAAAAUwAAAAAAAPA/sgvzrdVkkz/HSAPksGaxP0ptuTwmGq4/a9MP0LyivT81T/3QYEjYP2eLh5+x+9Y/VFYBYWMCAAAAYgcAAABiAAAAAAAA+H9iAAAAAAAA+H9iAAAAAAAA+H9iAAAAAAAA+H9iAAAAAAAA+H9hYwBjAGMAYwFWAWfAYwAAAABkVQYAAABiaTY0NzVkVREAAAAlIE51bWJlciBvZiBMb2Fuc2RVCwAAAFBFUkNFTlQxMi4yYxgAAABWAWZjVQcAAABTAAAAAAAA8D8HyU6RHgXUP8qU4a1eC9I/jwI6W5+GvT8S9wuekhLAP4csaHQh/ME/7PtwDA5omD9UVgFhYwIAAABiBwAAAGIAAAAAAAD4f2IAAAAAAAD4f2IAAAAAAAD4f2IAAAAAAAD4f2IAAAAAAAD4f2FjAGMAYwBjAVRnoGZjVQcAAABTAAAAAAAAAFRWAWVjVQAAAABTVGFWAWFjBwAAAGIHAAAAYwFjAGIAAAAAAAAAAFYBYVYBYVYDZ2dkVQYAAABkZDY0ODBWAWFWAWZnVQEAAABTZ2RVCgAAADMwLzA2LzIwMjNWAWdjAGFjGPz//2IAAAAAwKXWQGRVCgAAADMwLzA2LzIwMjNWAWZnVQcAAABTZ2RVCwAAAE1BVENIRVNfQUxMVgFnYwFkVQsAAABNQVRDSEVTX0FMTGOc////YgAAAAAAAPh/ZFULAAAATUFUQ0hFU19BTExWAWFjAgAAAGMBVgFmY1UBAAAAUwAAAABUVgFhVgFmZ1UFAAAAU1YBZ2MAYWMY/P//YiwgR/xl/odAZFUDAAAANzY4VgFnYwBhYxj8//9iUoJTl9jLyUBkVQcAAAAxM8KgMjA4VgFnYwBhYxj8//9iAAAAAIDM0EBkVQcAAAAxN8KgMjAyVgFnYwBhYxj8//9iAAAAAAAA8D9kVQgAAAAxMDAsMDAgJVYBZ2MAYWMY/P//YgAAAAAAAPA/ZFUIAAAAMTAwLDAwICVUVgFhZ2RVDgAAAD4wIC0gPD0xMDAsMDAwVgFnYwFkVQ4AAAA+MCAtIDw9MTAwLDAwMGMAAAAAYgAAAAAAAPh/ZFUOAAAAPjAgLSA8PTEwMCwwMDBWAWFjAgAAAGMBVgFmY1UBAAAAUwEAAABUVgFhVgFmZ1UFAAAAU1YBZ2MAYWMY/P//Yo9394ZMPkdAZFUCAAAANDZWAWdjAGFjGPz//2LhQ4y/o0RvQGRVAwAAADI1MFYBZ2MAYWMY/P//YgAAAAAABbVAZFUGAAAANcKgMzgxVgFnYwBhYxj8//9isgvzrdVkkz9kVQYAAAAxLDg5ICVWAWdjAGFjGPz//2IHyU6RHgXUP2RVBwAAADMxLDI4ICVUVgFhZ2RVFAAAAD4xMDAsMDAwIC0gPD0zMDAsMDAwVgFnYwFkVRQAAAA+MTAwLDAwMCAtIDw9MzAwLDAwMGMCAAAAYgAAAAAAAPh/ZFUUAAAAPjEwMCwwMDAgLSA8PTMwMCwwMDBWAWFjAgAAAGMBVgFmY1UBAAAAUwIAAABUVgFhVgFmZ1UFAAAAU1YBZ2MAYWMY/P//YqzqCpJsI2dAZFUDAAAAMTg1VgFnYwBhYxj8//9iaAl61yYOjEBkVQMAAAA4OThWAWdjAGFjGPz//2IAAAAAAPKyQGRVBgAAADTCoDg1MFYBZ2MAYWMY/P//YsdIA+SwZrE/ZFUGAAAANiw4MCAlVgFnYwBhYxj8//9iypThrV4L0j9kVQcAAAAyOCwxOSAlVFYBYWdkVRQAAAA+MzAwLDAwMCAtIDw9NTAwLDAwMFYBZ2MBZFUUAAAAPjMwMCwwMDAgLSA8PTUwMCwwMDBjAwAAAGIAAAAAAAD4f2RVFAAAAD4zMDAsMDAwIC0gPD01MDAsMDAwVgFhYwIAAABjAVYBZmNVAQAAAFMDAAAAVFYBYVYBZmdVBQAAAFNWAWdjAGFjGPz//2KS/SGpSHZ4QGRVAwAAADM5MVYBZ2MAYWMY/P//Ymwi3oAvRIhAZFUDAAAANzc3VgFnYwBhYxj8//9iAAAAAAAAn0BkVQYAAAAxwqA5ODRWAWdjAGFjGPz//2JKbbk8JhquP2RVBgAAADUsODggJVYBZ2MAYWMY/P//Yo8COlufhr0/ZFUHAAAAMTEsNTMgJVRWAWFnZFUWAAAAPjUwMCwwMDAgLSA8PTEsMDAwLDAwMFYBZ2MBZFUWAAAAPjUwMCwwMDAgLSA8PTEsMDAwLDAwMGMFAAAAYgAAAAAAAPh/ZFUWAAAAPjUwMCwwMDAgLSA8PTEsMDAwLDAwMFYBYWMCAAAAYwFWAWZjVQEAAABTBAAAAFRWAWFWAWZnVQUAAABTVgFnYwBhYxj8//9im0skbuQehkBkVQMAAAA3MDhWAWdjAGFjGPz//2K8//N27OOXQGRVBgAAADHCoDUyOVYBZ2MAYWMY/P//YgAAAAAA4KBAZFUGAAAAMsKgMTYwVgFnYwBhYxj8//9ia9MP0LyivT9kVQcAAAAxMSw1OCAlVgFnYwBhYxj8//9iEvcLnpISwD9kVQcAAAAxMiw1NiAlVFYBYWdkVRgAAAA+MSwwMDAsMDAwIC0gPD01LDAwMCwwMDBWAWdjAWRVGAAAAD4xLDAwMCwwMDAgLSA8PTUsMDAwLDAwMGMBAAAAYgAAAAAAAPh/ZFUYAAAAPjEsMDAwLDAwMCAtIDw9NSwwMDAsMDAwVgFhYwIAAABjAVYBZmNVAQAAAFMFAAAAVFYBYVYBZmdVBQAAAFNWAWdjAGFjGPz//2KRWL9apzKgQGRVBgAAADLCoDA3M1YBZ2MAYWMY/P//YvcW1iQ7k7NAZFUGAAAANcKgMDExVgFnYwBhYxj8//9iAAAAAADiokBkVQYAAAAywqA0MTdWAWdjAGFjGPz//2I1T/3QYEjYP2RVBwAAADM3LDk0ICVWAWdjAGFjGPz//2KHLGh0IfzBP2RVBwAAADE0LDA1ICVUVgFhZ2RVCgAAAD41LDAwMCwwMDBWAWdjAWRVCgAAAD41LDAwMCwwMDBjBAAAAGIAAAAAAAD4f2RVCgAAAD41LDAwMCwwMDBWAWFjAgAAAGMBVgFmY1UBAAAAUwYAAABUVgFhVgFmZ1UFAAAAU1YBZ2MAYWMY/P//YuWpf+QymMZAZFUHAAAAMTHCoDU2OFYBZ2MAYWMY/P//Yi+GDAMLh7JAZFUGAAAANMKgNzQzVgFnYwBhYxj8//9iAAAAAACgeUBkVQMAAAA0MTBWAWdjAGFjGPz//2Jni4efsfvWP2RVBwAAADM1LDkxICVWAWdjAGFjGPz//2Ls+3AMDmiYP2RVBgAAADIsMzg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wLzA2LzIwMjNWAWdjAGFjGPz//2IAAAAAwKXWQGRVCgAAADMwLzA2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zVgFnYwBhYxj8//9iAAAAAMCl1kBkVQoAAAAzMC8wNi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s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GU0M3UEtDWU1QS1YySDM0SU5HVk9LSlRIS1FXV0FaSCI+PCFbQ0RBVEFbMjMxOTEuMCwtMTAwLDc2Ny43OTk3OTc1ODgwMzMsMTMyMDcuNjkyMTE4MTA5MzUzLDE3MjAyLjAsMS4wLDEuMAoyMzE5MS4wLDAsNDYuNDg2NzEwNDI1MjE4MTE0LDI1MC4xNDQ5ODg3OTgwOTg5Miw1MzgxLjAsMC4wMTg5MzkzNDEyOTkwODQzMTgsMC4zMTI4MTI0NjM2NjcwMTU1CjIzMTkxLjAsMiwxODUuMTA3MDAzMjMyMzA5LDg5Ny43Njg5NjU2NzY3MDA2LDQ4NTAuMCwwLjA2Nzk3MzE4OTk5MDIyOTI2LDAuMjgxOTQzOTYwMDA0NjUwNgoyMzE5MS4wLDMsMzkxLjM5MjczOTQyMjU4NCw3NzYuNTIzMTk1MDE0NDA1NywxOTg0LjAsMC4wNTg3OTMyNTM4MTUzMDQ5NCwwLjExNTMzNTQyNjExMzI0MjY0CjIzMTkxLjAsNSw3MDcuODYxNTM4MjAzNzcwOSwxNTI4Ljk4MDkyMjUyMDE0NTIsMjE2MC4wLDAuMTE1NzY0NDI3OTQ0NTEwMTgsMC4xMjU1NjY3OTQ1NTg3NzIyMwoyMzE5MS4wLDEsMjA3My4zMjY4NjQyMjMwNjIsNTAxMS4yMzEwMzA4MjcxNDcsMjQxNy4wLDAuMzc5NDE3NjE0MDcwMjIzNSwwLjE0MDUwNjkxNzgwMDI1NTgKMjMxOTEuMCw0LDExNTY4LjM5NzU5ODIyNjUwNiw0NzQzLjA0MzAxNTI3Mjg2NSw0MTAuMCwwLjM1OTExMjE3Mjg4MDY0ODUsMC4wMjM4MzQ0Mzc4NTYwNjMyNDg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3.xml><?xml version="1.0" encoding="utf-8"?>
<ReportState xmlns="sas.reportstate">
  <data type="reportstate">UkNfU1RBUlRbVgVnZ1VjAgAAAFNnYwIAAABjAAAAAGRVBQAAAHZlNzIzZFUAAAAAYwAAAABnmWZVAQAAAFNWAWeYZFUGAAAAYmk4NTY3ZFUMAAAAQ3V0IE9mZiBEYXRlYVYBZ2MAYWMY/P//YgAAAADApdZAZFUKAAAAMzAvMDYvMjAyM2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mY1UBAAAAUwBUVgFlY1UAAAAAU1RhVgFhYwEAAABiAQAAAGMBYwBiAAAAAAAAAABWAWFWAWFWA2FhY0IEAgBWAWFkVYkCAAA8UmVzdWx0IHJlZj0iZGQ2O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jkzNCIgbGFiZWw9IlJlZmluYW5jaW5nIE1hcmtlciIgcmVmPSJiaTY5MzQ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30.xml><?xml version="1.0" encoding="utf-8"?>
<ReportState xmlns="sas.reportstate">
  <data type="reportstate">UkNfU1RBUlRbVgVnZ1VjAgAAAFNnYwIAAABjAAAAAGRVBgAAAHZlNjYwNWRVAAAAAGMAAAAAZ5lmVQEAAABTVgFnmGRVBgAAAGJpODU1N2RVEgAAAFJlZmluYW5jaW5nIE1hcmtlcmFWAWdjAWRVAgAAADc0Yxj8//9iAAAAAAAA+H9kVQIAAAA3NGMBAAAAVGMIAAAAYWMAZ2MCAAAAYwAAAABkVQUAAAB2ZTcyM2RVAAAAAGMAAAAAZ5lmVQEAAABTVgFnmGRVBgAAAGJpNjYwN2RVDAAAAEN1dCBPZmYgRGF0ZWFWAWdjAGFjGPz//2IAAAAAwKXWQGRVCgAAADMwLzA2LzIwMjNjAQAAAFRjCAAAAGFjAFRWAWZVAQAAAFNkVQYAAABiaTY2MDdUVgFhVgFnZFUGAAAAZGQ2NjA4VgFhVgFmZ1UPAAAAU1YBZ8BjAAAAAGRVBgAAAGJpNjYwN2RVBAAAAERhdGVkVQUAAABEQVRFOWMYAAAAVgFmY1UBAAAAUwAAAADApdZAVFYBYWMBAAAAYgEAAABiAAAAAMCl1kBiAAAAAMCl1kBiAAAAAMCl1kBiAAAAAAAA+H9iAAAAAAAA+H9hYwBjAGMAYwBWAWfAYwAAAABkVQYAAABiaTY2MDlkVRIAAABUb3RhbCBDb3ZlciBBc3NldHNkVQgAAABDT01NQTEyLmMAAAAAVgFmY1UBAAAAU3pj/nLsn6tAVFYBYWMCAAAAYgEAAABiemP+cuyfq0BiemP+cuyfq0BiemP+cuyfq0BiAAAAAAAA+H9iAAAAAAAA+H9hYwBjAGMAYwBWAWfAYwAAAABkVQYAAABiaTY2MTBkVRkAAABPdXRzdGFuZGluZyBDb3ZlcmVkIEJvbmRzZFUIAAAAQ09NTUExMi5jAAAAAFYBZmNVAQAAAFP+1HjpLiCnQFRWAWFjAgAAAGIBAAAAYv7UeOkuIKdAYv7UeOkuIKdAYv7UeOkuIKdAYgAAAAAAAPh/YgAAAAAAAPh/YWMAYwBjAGMAVgFnwGMAAAAAZFUGAAAAYmk2NjExZFUaAAAAQ292ZXIgUG9vbCBTaXplIFtOUFZdIChtbilkVQgAAABDT01NQTEyLmMAAAAAVgFmY1UBAAAAU3fPgic1rqtAVFYBYWMCAAAAYgEAAABid8+CJzWuq0Bid8+CJzWuq0Bid8+CJzWuq0BiAAAAAAAA+H9iAAAAAAAA+H9hYwBjAGMAYwBWAWfAYwAAAABkVQYAAABiaTY2MTJkVSQAAABPdXRzdGFuZGluZyBDb3ZlcmVkIEJvbmRzIFtOUFZdIChtbilkVQgAAABDT01NQTEyLmMAAAAAVgFmY1UBAAAAUyt9z+WXNqdAVFYBYWMCAAAAYgEAAABiK33P5Zc2p0BiK33P5Zc2p0BiK33P5Zc2p0BiAAAAAAAA+H9iAAAAAAAA+H9hYwBjAGMAYwBWAWfAYwAAAABkVQYAAABiaTY2MTNkVSUAAABBY3R1YWwgTm9taW5hbCBPQyAtIEZ1bGwgTG9hbiBCYWxhbmNlZFULAAAAUEVSQ0VOVDMyLjJjAAAAAFYBZmNVAQAAAFPY4kRg1+bIP1RWAWFjAgAAAGIBAAAAYtjiRGDX5sg/YtjiRGDX5sg/YtjiRGDX5sg/YgAAAAAAAPh/YgAAAAAAAPh/YWMAYwBjAGMAVgFnwGMAAAAAZFUGAAAAYmk2NjE0ZFUpAAAAQWN0dWFsIE5vbWluYWwgT0MgLSBFbGlnaWJsZSBMb2FuIEJhbGFuY2VkVQkAAABDT01NQTMyLjJjAAAAAFYBZmNVAQAAAFNYfLr/fDjGP1RWAWFjAgAAAGIBAAAAYlh8uv98OMY/Ylh8uv98OMY/Ylh8uv98OMY/YgAAAAAAAPh/YgAAAAAAAPh/YWMAYwBjAGMAVgFnwGMAAAAAZFUGAAAAYmk2NjE1ZFUNAAAAQWN0dWFsIE5QViBPQ2RVCwAAAFBFUkNFTlQzMi4yYwAAAABWAWZjVQEAAABT2B7cPf6hyD9UVgFhYwIAAABiAQAAAGLYHtw9/qHIP2LYHtw9/qHIP2LYHtw9/qHIP2IAAAAAAAD4f2IAAAAAAAD4f2FjAGMAYwBjAFYBZ8BjAAAAAGRVBgAAAGJpNzMwMmRVJAAAAENvc3RzIGZvciBQcm9ncmFtIExpcXVpZGF0aW9uIGluIEVVUmRVCQAAAENPTU1BMzIuMmMAAAAAVgFmY1UBAAAAUwAAAADAXBXBVFYBYWMCAAAAYgEAAABiAAAAAAAA+H9iAAAAAMBcFcFiAAAAAMBcFcFiAAAAAMBcFcFiAAAAAAAA+H9hYwBjAGMAYwBWAWfAYwAAAABkVQYAAABiaTY2MTZkVQsAAABDYXNoIGluIEVVUmRVCQAAAENPTU1BMzIuMmMAAAAAVgFmY1UBAAAAUwAAAAAAAAAAVFYBYWMCAAAAYgEAAABiAAAAAAAA+H9iAAAAAAAAAABiAAAAAAAAAABiAAAAAAAAAABiAAAAAAAA+H9hYwBjAGMAYwBWAWfAYwAAAABkVQYAAABiaTY2MTdkVRIAAAAlIENvdmVyIFBvb2wgTG9hbnNkVQsAAABQRVJDRU5UMTIuMmMAAAAAVgFmY1UBAAAAUwAAAAAAAPA/VFYBYWMCAAAAYgEAAABiAAAAAAAA8D9iAAAAAAAA8D9iAAAAAAAA8D9iAAAAAAAA+H9iAAAAAAAA+H9hYwBjAGMAYwBWAWfAYwAAAABkVQYAAABiaTY2MThkVQsAAAAlIFN1YiBCb25kc2RVCwAAAFBFUkNFTlQxMi4yYwAAAABWAWZjVQEAAABTAAAAAAAAAABUVgFhYwIAAABiAQAAAGIAAAAAAAD4f2IAAAAAAAAAAGIAAAAAAAAAAGIAAAAAAAAAAGIAAAAAAAD4f2FjAGMAYwBjAFYBZ8BjAAAAAGRVBgAAAGJpNjYxOWRVEQAAACUgQ292ZXIgUG9vbCBDYXNoZFULAAAAUEVSQ0VOVDEyLjJjAAAAAFYBZmNVAQAAAFMAAAAAAAAAAFRWAWFjAgAAAGIBAAAAYgAAAAAAAPh/YgAAAAAAAAAAYgAAAAAAAAAAYgAAAAAAAAAAYgAAAAAAAPh/YWMAYwBjAGMAVgFnwGMAAAAAZFUGAAAAYmk2NjIwZFUbAAAATGVnYWxseSBSZXF1aXJlZCBOb21pbmFsIE9DZFULAAAAUEVSQ0VOVDE1LjJjAAAAAFYBZmNVAQAAAFN7FK5H4XqUP1RWAWFjAgAAAGIBAAAAYnsUrkfhepQ/YnsUrkfhepQ/YnsUrkfhepQ/YgAAAAAAAPh/YgAAAAAAAPh/YWMAYwBjAGMAVgFnwGMAAAAAZFUGAAAAYmk3NzQ2ZFUkAAAAVG90YWwgQ292ZXIgQXNzZXRzIC0gZWxpZ2libGUgYW1vdW50ZFUIAAAAQ09NTUExMi5jAAAAAFYBZmNVAQAAAFNZZZbyvSSrQFRWAWFjAgAAAGIBAAAAYllllvK9JKtAYllllvK9JKtAYllllvK9JKtAYgAAAAAAAPh/YgAAAAAAAPh/YWMAYwBjAGMAVGegZmNVAQAAAFMAVFYBZWNVAAAAAFNUYVYBYWMBAAAAYgEAAABjAWMAYgAAAAAAAAAAVgFhVgFhVgNhYWNCBAIEVgFhZFWJDwAAPFJlc3VsdCByZWY9ImRkNjYw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wOToyNjozNC42OTdaIj48VmFyaWFibGVzPjxOdW1lcmljVmFyaWFibGUgdmFybmFtZT0iYmk2NjA3IiBsYWJlbD0iRGF0ZSIgcmVmPSJiaTY2MDciIGNvbHVtbj0iYzAiIGZvcm1hdD0iREFURTkiIHVzYWdlPSJjYXRlZ29yaWNhbCIvPjxOdW1lcmljVmFyaWFibGUgdmFybmFtZT0iYmk2NjA5IiBsYWJlbD0iVG90YWwgQ292ZXIgQXNzZXRzIiByZWY9ImJpNjYwOSIgY29sdW1uPSJjMSIgZm9ybWF0PSJDT01NQTEyLiIgdXNhZ2U9InF1YW50aXRhdGl2ZSIgZGVmaW5lZEFnZ3JlZ2F0aW9uPSJzdW0iLz48TnVtZXJpY1ZhcmlhYmxlIHZhcm5hbWU9ImJpNjYxMCIgbGFiZWw9Ik91dHN0YW5kaW5nIENvdmVyZWQgQm9uZHMiIHJlZj0iYmk2NjEwIiBjb2x1bW49ImMyIiBmb3JtYXQ9IkNPTU1BMTIuIiB1c2FnZT0icXVhbnRpdGF0aXZlIiBkZWZpbmVkQWdncmVnYXRpb249InN1bSIvPjxOdW1lcmljVmFyaWFibGUgdmFybmFtZT0iYmk2NjExIiBsYWJlbD0iQ292ZXIgUG9vbCBTaXplIFtOUFZdIChtbikiIHJlZj0iYmk2NjExIiBjb2x1bW49ImMzIiBmb3JtYXQ9IkNPTU1BMTIuIiB1c2FnZT0icXVhbnRpdGF0aXZlIiBkZWZpbmVkQWdncmVnYXRpb249InN1bSIvPjxOdW1lcmljVmFyaWFibGUgdmFybmFtZT0iYmk2NjEyIiBsYWJlbD0iT3V0c3RhbmRpbmcgQ292ZXJlZCBCb25kcyBbTlBWXSAobW4pIiByZWY9ImJpNjYxMiIgY29sdW1uPSJjNCIgZm9ybWF0PSJDT01NQTEyLiIgdXNhZ2U9InF1YW50aXRhdGl2ZSIgZGVmaW5lZEFnZ3JlZ2F0aW9uPSJzdW0iLz48TnVtZXJpY1ZhcmlhYmxlIHZhcm5hbWU9ImJpNjYxMyIgbGFiZWw9IkFjdHVhbCBOb21pbmFsIE9DIC0gRnVsbCBMb2FuIEJhbGFuY2UiIHJlZj0iYmk2NjEzIiBjb2x1bW49ImM1IiBmb3JtYXQ9IlBFUkNFTlQzMi4yIiB1c2FnZT0icXVhbnRpdGF0aXZlIiBkZWZpbmVkQWdncmVnYXRpb249InN1bSIvPjxOdW1lcmljVmFyaWFibGUgdmFybmFtZT0iYmk2NjE0IiBsYWJlbD0iQWN0dWFsIE5vbWluYWwgT0MgLSBFbGlnaWJsZSBMb2FuIEJhbGFuY2UiIHJlZj0iYmk2NjE0IiBjb2x1bW49ImM2IiBmb3JtYXQ9IkNPTU1BMzIuMiIgdXNhZ2U9InF1YW50aXRhdGl2ZSIgZGVmaW5lZEFnZ3JlZ2F0aW9uPSJzdW0iLz48TnVtZXJpY1ZhcmlhYmxlIHZhcm5hbWU9ImJpNjYxNSIgbGFiZWw9IkFjdHVhbCBOUFYgT0MiIHJlZj0iYmk2NjE1IiBjb2x1bW49ImM3IiBmb3JtYXQ9IlBFUkNFTlQzMi4yIiB1c2FnZT0icXVhbnRpdGF0aXZlIiBkZWZpbmVkQWdncmVnYXRpb249InN1bSIvPjxOdW1lcmljVmFyaWFibGUgdmFybmFtZT0iYmk3MzAyIiBsYWJlbD0iQ29zdHMgZm9yIFByb2dyYW0gTGlxdWlkYXRpb24gaW4gRVVSIiByZWY9ImJpNzMwMiIgY29sdW1uPSJjOCIgZm9ybWF0PSJDT01NQTMyLjIiIHVzYWdlPSJxdWFudGl0YXRpdmUiIGRlZmluZWRBZ2dyZWdhdGlvbj0ic3VtIi8+PE51bWVyaWNWYXJpYWJsZSB2YXJuYW1lPSJiaTY2MTYiIGxhYmVsPSJDYXNoIGluIEVVUiIgcmVmPSJiaTY2MTYiIGNvbHVtbj0iYzkiIGZvcm1hdD0iQ09NTUEzMi4yIiB1c2FnZT0icXVhbnRpdGF0aXZlIiBkZWZpbmVkQWdncmVnYXRpb249InN1bSIvPjxOdW1lcmljVmFyaWFibGUgdmFybmFtZT0iYmk2NjE3IiBsYWJlbD0iJSBDb3ZlciBQb29sIExvYW5zIiByZWY9ImJpNjYxNyIgY29sdW1uPSJjMTAiIGZvcm1hdD0iUEVSQ0VOVDEyLjIiIHVzYWdlPSJxdWFudGl0YXRpdmUiIGRlZmluZWRBZ2dyZWdhdGlvbj0ic3VtIi8+PE51bWVyaWNWYXJpYWJsZSB2YXJuYW1lPSJiaTY2MTgiIGxhYmVsPSIlIFN1YiBCb25kcyIgcmVmPSJiaTY2MTgiIGNvbHVtbj0iYzExIiBmb3JtYXQ9IlBFUkNFTlQxMi4yIiB1c2FnZT0icXVhbnRpdGF0aXZlIiBkZWZpbmVkQWdncmVnYXRpb249InN1bSIvPjxOdW1lcmljVmFyaWFibGUgdmFybmFtZT0iYmk2NjE5IiBsYWJlbD0iJSBDb3ZlciBQb29sIENhc2giIHJlZj0iYmk2NjE5IiBjb2x1bW49ImMxMiIgZm9ybWF0PSJQRVJDRU5UMTIuMiIgdXNhZ2U9InF1YW50aXRhdGl2ZSIgZGVmaW5lZEFnZ3JlZ2F0aW9uPSJzdW0iLz48TnVtZXJpY1ZhcmlhYmxlIHZhcm5hbWU9ImJpNjYyMCIgbGFiZWw9IkxlZ2FsbHkgUmVxdWlyZWQgTm9taW5hbCBPQyIgcmVmPSJiaTY2MjAiIGNvbHVtbj0iYzEzIiBmb3JtYXQ9IlBFUkNFTlQxNS4yIiB1c2FnZT0icXVhbnRpdGF0aXZlIiBkZWZpbmVkQWdncmVnYXRpb249InN1bSIvPjxOdW1lcmljVmFyaWFibGUgdmFybmFtZT0iYmk3NzQ2IiBsYWJlbD0iVG90YWwgQ292ZXIgQXNzZXRzIC0gZWxpZ2libGUgYW1vdW50IiByZWY9ImJpNzc0NiIgY29sdW1uPSJjMTQiIGZvcm1hdD0iQ09NTUExMi4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xOdW1lcmljQ29sdW1uIGNvbG5hbWU9ImMxMyIgZW5jb2Rpbmc9InRleHQiIGRhdGFUeXBlPSJkb3VibGUiLz48TnVtZXJpY0NvbHVtbiBjb2xuYW1lPSJjMTQiIGVuY29kaW5nPSJ0ZXh0IiBkYXRhVHlwZT0iZG91YmxlIi8+PC9Db2x1bW5zPjxEYXRhIGZvcm1hdD0iQ1NWIiByb3dDb3VudD0iMSIgYXZhaWxhYmxlUm93Q291bnQ9IjEiIHNpemU9IjE3OSIgZGF0YUxheW91dD0ibWluaW1hbCIgZ3JhbmRUb3RhbD0iZmFsc2UiIGlzSW5kZXhlZD0iZmFsc2UiIGNvbnRlbnRLZXk9IkJTSUZPNjZXQlZDNTVBNkdXSlBUUlVaTDRCU0czWlJDIj48IVtDREFUQVsyMzE5MS4wLDM1MzUuOTYxODE0ODMyMzQ3LDI5NjAuMDkxNjI1LDM1NDMuMTAzODE3MDY5ODQwNywyOTcxLjI5NjY3NTE5LDAuMTk0NTQ0NzE3Nzk0NzkwMSwwLjE3MzU5ODg4NTQwOTc0ODEsMC4xOTI0NDM2MzgwNDM0MDYyNSwtMzUwMDAwLjAsMC4wLDEuMCwwLjAsMC4wLDAuMDIsMzQ3NC4zNzA5OTE0MjA2MjMzCl1dPjwvRGF0YT48L1Jlc3VsdD5WAWFjAGMAYwBjAWMAYwBjAFYBYWMBAAAAYwBjAF1FTkRfUkMr</data>
</ReportState>
</file>

<file path=customXml/item31.xml><?xml version="1.0" encoding="utf-8"?>
<ReportState xmlns="sas.reportstate">
  <data type="reportstate">UkNfU1RBUlRbVgVnZ1VjAwAAAFNnYwIAAABjAAAAAGRVBgAAAHZlNjQ2MmRVAAAAAGMAAAAAZ5lmVQEAAABTVgFnmGRVBgAAAGJpODU0OWRVEgAAAFJlZmluYW5jaW5nIE1hcmtlcmFWAWdjAWRVAgAAADcxYxj8//9iAAAAAAAA+H9kVQIAAAA3MWMBAAAAVGMIAAAAYWMAZ2MCAAAAYwAAAABkVQYAAAB2ZTY0NjlkVQAAAABjAAAAAGeZZlUBAAAAU1YBZ5hkVQYAAABiaTg1NTBkVQ4AAABBVFQgQXNzZXQgVHlwZWFWAWdjAWRVCgAAAENvbW1lcmNpYWxjGPz//2IAAAAAAAD4f2RVCgAAAENvbW1lcmNpYWxjAQAAAFRjCAAAAGFjAGdjAgAAAGMAAAAAZFUFAAAAdmU3MjNkVQAAAABjAAAAAGeZZlUBAAAAU1YBZ5hkVQYAAABiaTY0OTVkVQwAAABDdXQgT2ZmIERhdGVhVgFnYwBhYxj8//9iAAAAAMCl1kBkVQoAAAAzMC8wNi8yMDIz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DApdZAAAAAAMCl1kAAAAAAwKXWQAAAAADApdZAAAAAAMCl1kAAAAAAwKXWQAAAAADApdZAAAAAAMCl1kAAAAAAwKX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UoJTl9jLyUA0l/KQPqSpQHrw4U4XdKFA1hSEUHUtn0DzNvljQKKcQA1XK6F1YZhAKXP2Nj6qjUD/KiEaitZ/QLa4jQZYZIpAVFYBYWMCAAAAYgkAAABiAAAAAAAA+H9iAAAAAAAA+H9iAAAAAAAA+H9iAAAAAAAA+H9iAAAAAAAA+H9hYwBjAGMAYwFWAWfAYwAAAABkVQYAAABiaTY0OTBkVTIAAABXQSBMVFYgKExPQU4gQkFMQU5DRSAvIG9yaWdpbmFsIHZhbHVhdGlvbikgKGluICUpOmRVCwAAAFBFUkNFTlQxMi4yYxgAAABWAWZjVQkAAABTvRVW9osJ4z+clBvi1mLRP1+MQNdCTd0/n0wK+LiR4T+hmO7+drnkP4ZFqeGsAug/MnCvVufm6j97+OrZkj3uP8Mbgx9s7vY/VFYBYWMCAAAAYgkAAABiAAAAAAAA+H9iAAAAAAAA+H9iAAAAAAAA+H9iAAAAAAAA+H9iAAAAAAAA+H9hYwBjAGMAYwFWAWfAYwAAAABkVQYAAABiaTY0OTJkVRgAAABOdW1iZXIgb2YgTW9ydGdhZ2UgTG9hbnNkVQgAAABDT01NQTEyLmMYAAAAVgFmY1UJAAAAUwAAAACAzNBAAAAAAAA9u0AAAAAAAMyjQAAAAAAACKBAAAAAAACAmkAAAAAAAJCVQAAAAAAACItAAAAAAAAYgkAAAAAAAIyRQFRWAWFjAgAAAGIJAAAAYgAAAAAAAPh/YgAAAAAAAPh/YgAAAAAAAPh/YgAAAAAAAPh/YgAAAAAAAPh/YWMAYwBjAGMBVgFnwGMAAAAAZFUGAAAAYmk2NDkzZFURAAAAJSBvZiBUb3RhbCBBc3NldHNkVQsAAABQRVJDRU5UMTIuMmMYAAAAVgFmY1UJAAAAUwAAAAAAAPA/gfCe49/Ozz+r7wtvnqbFPw8s/+B0VsM/R/S+kIzCwT/u4r+edj6+PwWGENRJZrI/HicbCVS/oz/fAtD/lV6wP1RWAWFjAgAAAGIJAAAAYgAAAAAAAPh/YgAAAAAAAPh/YgAAAAAAAPh/YgAAAAAAAPh/YgAAAAAAAPh/YWMAYwBjAGMBVgFnwGMAAAAAZFUGAAAAYmk2NDk0ZFURAAAAJSBOdW1iZXIgb2YgTG9hbnNkVQsAAABQRVJDRU5UMTIuMmMYAAAAVgFmY1UJAAAAUwAAAAAAAPA/OM/+Z2rx2T9gwffcANvCPwnvSSywib4/nK8UMWc9uT/Qgp10gom0P9ilnJnvvqk/NGjLfrw7oT/nF+XHZLawP1RWAWFjAgAAAGIJAAAAYgAAAAAAAPh/YgAAAAAAAPh/YgAAAAAAAPh/YgAAAAAAAPh/YgAAAAAAAPh/YWMAYwBjAGMBVGegZmNVCQAAAFMAAAAAAAAAAABUVgFlY1UAAAAAU1RhVgFhYwkAAABiCQAAAGMBYwBiAAAAAAAAAABWAWFWAWFWA2dnZFUGAAAAZGQ2NDk5VgFhVgFmZ1UBAAAAU2dkVQoAAAAzMC8wNi8yMDIzVgFnYwBhYxj8//9iAAAAAMCl1kBkVQoAAAAzMC8wNi8yMDIzVgFmZ1UJAAAAU2dkVQsAAABNQVRDSEVTX0FMTFYBZ2MBZFULAAAATUFUQ0hFU19BTExjnP///2IAAAAAAAD4f2RVCwAAAE1BVENIRVNfQUxMVgFhYwIAAABjAVYBZmNVAQAAAFMAAAAAVFYBYVYBZmdVBQAAAFNWAWdjAGFjGPz//2K9FVb2iwnjP2RVBwAAADU5LDQ5ICVWAWdjAGFjGPz//2JSglOX2MvJQGRVBwAAADEzwqAyMDhWAWdjAGFjGPz//2IAAAAAgMzQQGRVBwAAADE3wqAyMDJWAWdjAGFjGPz//2IAAAAAAADwP2RVCAAAADEwMCwwMCAlVgFnYwBhYxj8//9iAAAAAAAA8D9kVQgAAAAxMDAsMDAgJVRWAWFnZFULAAAAPjAgLSA8PTQwICVWAWdjAWRVCwAAAD4wIC0gPD00MCAlYwAAAABiAAAAAAAA+H9kVQsAAAA+MCAtIDw9NDAgJVYBYWMCAAAAYwFWAWZjVQEAAABTAQAAAFRWAWFWAWZnVQUAAABTVgFnYwBhYxj8//9inJQb4tZi0T9kVQcAAAAyNywxNyAlVgFnYwBhYxj8//9iNJfykD6kqUBkVQYAAAAzwqAyODJWAWdjAGFjGPz//2IAAAAAAD27QGRVBgAAADbCoDk3M1YBZ2MAYWMY/P//YoHwnuPfzs8/ZFUHAAAAMjQsODUgJVYBZ2MAYWMY/P//YjjP/mdq8dk/ZFUHAAAANDAsNTQgJVRWAWFnZFUMAAAAPjQwIC0gPD01MCAlVgFnYwFkVQwAAAA+NDAgLSA8PTUwICVjAgAAAGIAAAAAAAD4f2RVDAAAAD40MCAtIDw9NTAgJVYBYWMCAAAAYwFWAWZjVQEAAABTAgAAAFRWAWFWAWZnVQUAAABTVgFnYwBhYxj8//9iX4xA10JN3T9kVQcAAAA0NSw3OCAlVgFnYwBhYxj8//9ievDhThd0oUBkVQYAAAAywqAyMzRWAWdjAGFjGPz//2IAAAAAAMyjQGRVBgAAADLCoDUzNFYBZ2MAYWMY/P//YqvvC2+epsU/ZFUHAAAAMTYsOTEgJVYBZ2MAYWMY/P//YmDB99wA28I/ZFUHAAAAMTQsNzMgJVRWAWFnZFUMAAAAPjUwIC0gPD02MCAlVgFnYwFkVQwAAAA+NTAgLSA8PTYwICVjAwAAAGIAAAAAAAD4f2RVDAAAAD41MCAtIDw9NjAgJVYBYWMCAAAAYwFWAWZjVQEAAABTAwAAAFRWAWFWAWZnVQUAAABTVgFnYwBhYxj8//9in0wK+LiR4T9kVQcAAAA1NCw5MCAlVgFnYwBhYxj8//9i1hSEUHUtn0BkVQYAAAAxwqA5OTVWAWdjAGFjGPz//2IAAAAAAAigQGRVBgAAADLCoDA1MlYBZ2MAYWMY/P//Yg8s/+B0VsM/ZFUHAAAAMTUsMTEgJVYBZ2MAYWMY/P//YgnvSSywib4/ZFUHAAAAMTEsOTMgJVRWAWFnZFUMAAAAPjYwIC0gPD03MCAlVgFnYwFkVQwAAAA+NjAgLSA8PTcwICVjBAAAAGIAAAAAAAD4f2RVDAAAAD42MCAtIDw9NzAgJVYBYWMCAAAAYwFWAWZjVQEAAABTBAAAAFRWAWFWAWZnVQUAAABTVgFnYwBhYxj8//9ioZju/na55D9kVQcAAAA2NCw3NiAlVgFnYwBhYxj8//9i8zb5Y0CinEBkVQYAAAAxwqA4MzNWAWdjAGFjGPz//2IAAAAAAICaQGRVBgAAADHCoDY5NlYBZ2MAYWMY/P//Ykf0vpCMwsE/ZFUHAAAAMTMsODcgJVYBZ2MAYWMY/P//YpyvFDFnPbk/ZFUGAAAAOSw4NiAlVFYBYWdkVQwAAAA+NzAgLSA8PTgwICVWAWdjAWRVDAAAAD43MCAtIDw9ODAgJWMFAAAAYgAAAAAAAPh/ZFUMAAAAPjcwIC0gPD04MCAlVgFhYwIAAABjAVYBZmNVAQAAAFMFAAAAVFYBYVYBZmdVBQAAAFNWAWdjAGFjGPz//2KGRanhrALoP2RVBwAAADc1LDAzICVWAWdjAGFjGPz//2INVyuhdWGYQGRVBgAAADHCoDU2MFYBZ2MAYWMY/P//YgAAAAAAkJVAZFUGAAAAMcKgMzgwVgFnYwBhYxj8//9i7uK/nnY+vj9kVQcAAAAxMSw4MSAlVgFnYwBhYxj8//9i0IKddIKJtD9kVQYAAAA4LDAyICVUVgFhZ2RVDAAAAD44MCAtIDw9OTAgJVYBZ2MBZFUMAAAAPjgwIC0gPD05MCAlYwYAAABiAAAAAAAA+H9kVQwAAAA+ODAgLSA8PTkwICVWAWFjAgAAAGMBVgFmY1UBAAAAUwYAAABUVgFhVgFmZ1UFAAAAU1YBZ2MAYWMY/P//YjJwr1bn5uo/ZFUHAAAAODQsMDcgJVYBZ2MAYWMY/P//Yilz9jY+qo1AZFUDAAAAOTQ5VgFnYwBhYxj8//9iAAAAAAAIi0BkVQMAAAA4NjVWAWdjAGFjGPz//2IFhhDUSWayP2RVBgAAADcsMTkgJVYBZ2MAYWMY/P//YtilnJnvvqk/ZFUGAAAANSwwMyAlVFYBYWdkVQ0AAAA+OTAgLSA8PTEwMCAlVgFnYwFkVQ0AAAA+OTAgLSA8PTEwMCAlYwcAAABiAAAAAAAA+H9kVQ0AAAA+OTAgLSA8PTEwMCAlVgFhYwIAAABjAVYBZmNVAQAAAFMHAAAAVFYBYVYBZmdVBQAAAFNWAWdjAGFjGPz//2J7+OrZkj3uP2RVBwAAADk0LDUwICVWAWdjAGFjGPz//2L/KiEaitZ/QGRVAwAAADUwOVYBZ2MAYWMY/P//YgAAAAAAGIJAZFUDAAAANTc5VgFnYwBhYxj8//9iHicbCVS/oz9kVQYAAAAzLDg2ICVWAWdjAGFjGPz//2I0aMt+vDuhP2RVBgAAADMsMzcgJVRWAWFnZFUGAAAAPjEwMCAlVgFnYwFkVQYAAAA+MTAwICVjAQAAAGIAAAAAAAD4f2RVBgAAAD4xMDAgJVYBYWMCAAAAYwFWAWZjVQEAAABTCAAAAFRWAWFWAWZnVQUAAABTVgFnYwBhYxj8//9iwxuDH2zu9j9kVQgAAAAxNDMsMzIgJVYBZ2MAYWMY/P//Yra4jQZYZIpAZFUDAAAAODQ1VgFnYwBhYxj8//9iAAAAAACMkUBkVQYAAAAxwqAxMjNWAWdjAGFjGPz//2LfAtD/lV6wP2RVBgAAADYsMzkgJVYBZ2MAYWMY/P//YucX5cdktrA/ZFUGAAAANiw1My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zVgFnYwBhYxj8//9iAAAAAMCl1kBkVQoAAAAzMC8wN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k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wIiBkYXRhTGF5b3V0PSJtaW5pbWFsIiBncmFuZFRvdGFsPSJmYWxzZSIgaXNJbmRleGVkPSJ0cnVlIiBjb250ZW50S2V5PSJEVllFMlpDRlhaTEkyNFVCUTRCNkhTTFFWUElITzM2SiI+PCFbQ0RBVEFbMjMxOTEuMCwtMTAwLDEzMjA3LjY5MjExODEwOTM1MywwLjU5NDkxNTM3MjAxNDU0NzEsMTcyMDIuMCwxLjAsMS4wCjIzMTkxLjAsMCwzMjgyLjEyMjE5OTYxMjU3NywwLjI3MTY1NzY3NzQ2NzY2NjksNjk3My4wLDAuMjQ4NTAwODEwNzU5NTQxMjUsMC40MDUzNTk4NDE4Nzg4NTEzCjIzMTkxLjAsMiwyMjM0LjA0NTUyMzcwMTI5MSwwLjQ1Nzg0MDY0MzEyNjY0OTcsMjUzNC4wLDAuMTY5MTQ3MzA0NzQ2NjEzNzQsMC4xNDczMDg0NTI1MDU1MjI2CjIzMTkxLjAsMywxOTk1LjM2NDU2NDk1NjQ0NzMsMC41NDkwMzgzOTUzNjA1NDM3LDIwNTIuMCwwLjE1MTA3NTk0NDc2ODYyMTYsMC4xMTkyODg0NTQ4MzA4MzM2MwoyMzE5MS4wLDQsMTgzMi41NjI4ODEzNjg2MTcsMC42NDc2Mzk3NDk0NDUwNTE4LDE2OTYuMCwwLjEzODc0OTY2Njg1OTM1NjE2LDAuMDk4NTkzMTg2ODM4NzM5NjkKMjMxOTEuMCw1LDE1NjAuMzY0ODcyNjI0NTc2NywwLjc1MDMyNjU3Njk0Mjk4MjMsMTM4MC4wLDAuMTE4MTQwNjE1MjMxNzE5OSwwLjA4MDIyMzIyOTg1Njk5MzM3CjIzMTkxLjAsNiw5NDkuMjgwMzc4MjcwNTIwNiwwLjg0MDY4NjQ4MjcyMjUwOTEsODY1LjAsMC4wNzE4NzMyOTY5OTg1NjgxLDAuMDUwMjg0ODUwNTk4NzY3NTgKMjMxOTEuMCw3LDUwOS40MDg3MTYzMjUzNDI1LDAuOTQ1MDE2MzEzMTkxMjMxNCw1NzkuMCwwLjAzODU2OTA5MzgxMDYzNDg4LDAuMDMzNjU4ODc2ODc0NzgyCjIzMTkxLjAsMSw4NDQuNTQyOTgxMjQ5OTk5NSwxLjQzMzIwODU4Mjk2ODA1LDExMjMuMCwwLjA2Mzk0MzI2NjgyNDk0NTc2LDAuMDY1MjgzMTA2NjE1NTA5ODM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32.xml><?xml version="1.0" encoding="utf-8"?>
<ReportState xmlns="sas.reportstate">
  <data type="reportstate">UkNfU1RBUlRbVgVnZ1VjAgAAAFNnYwIAAABjAAAAAGRVBgAAAHZlMzU5NmRVAAAAAGMAAAAAZ5lmVQEAAABTVgFnmGRVBgAAAGJpODUzMWRVEgAAAFJlZmluYW5jaW5nIE1hcmtlcmFWAWdjAWRVAgAAADc0Yxj8//9iAAAAAAAA+H9kVQIAAAA3NGMBAAAAVGMIAAAAYWMAZ2MCAAAAYwAAAABkVQUAAAB2ZTcyM2RVAAAAAGMAAAAAZ5lmVQEAAABTVgFnmGRVBgAAAGJpMzUxOGRVDAAAAEN1dCBPZmYgRGF0ZWFWAWdjAGFjGPz//2IAAAAAwKXWQGRVCgAAADMwLzA2LzIwMjNjAQAAAFRjCAAAAGFjAFRWAWZVAQAAAFNkVQYAAABiaTM1MThUVgFhVgFnZFUGAAAAZGQzNTAyVgFhVgFmZ1UEAAAAU1YBZ8BjAAAAAGRVBgAAAGJpMzUxOGRVDAAAAEN1dCBPZmYgRGF0ZWRVBwAAAERETU1ZWThjGAAAAFYBZmNVAQAAAFMAAAAAwKXWQFRWAWFjAQAAAGIBAAAAYgAAAAAAAPh/YgAAAAAAAPh/YgAAAAAAAPh/YgAAAAAAAPh/YgAAAAAAAPh/YWMAYwBjAGMBVgFnwGMAAAAAZFUGAAAAYmkzNTE0ZFUMAAAATk8uIE9GIExPQU5TZFUIAAAAQ09NTUExMi5jGAAAAFYBZmNVAQAAAFMAAAAAAMbBQFRWAWFjAgAAAGIBAAAAYgAAAAAAAPh/YgAAAAAAAPh/YgAAAAAAAPh/YgAAAAAAAPh/YgAAAAAAAPh/YWMAYwBjAGMBVgFnwGMAAAAAZFUGAAAAYmkzNTIyZFURAAAATk8uIE9GIEJPUlJPV0VSUzpkVQgAAABDT01NQTEyLmMYAAAAVgFmY1UBAAAAUwAAAAAA4bNAVFYBYWMCAAAAYgEAAABiAAAAAAAA+H9iAAAAAAAA+H9iAAAAAAAA+H9iAAAAAAAA+H9iAAAAAAAA+H9hYwBjAGMAYwFWAWfAYwAAAABkVQYAAABiaTM2ODlkVREAAABOTy4gT0YgR1VBUkFOVE9SU2RVCAAAAENPTU1BMTIuYxgAAABWAWZjVQEAAABTAAAAAADAZ0BUVgFhYwIAAABiAQAAAGIAAAAAAAD4f2IAAAAAAAD4f2IAAAAAAAD4f2IAAAAAAAD4f2IAAAAAAAD4f2FjAGMAYwBjAVRnoGZjVQEAAABTAFRWAWVjVQAAAABTVGFWAWFjAQAAAGIBAAAAYwFjAGIAAAAAAAAAAFYBYVYBYVYDZ2dkVQYAAABkZDM1MDJWAWFWAWZnVQEAAABTZ2RVCgAAADMwLzA2LzIwMjNWAWdjAGFjGPz//2IAAAAAwKXWQGRVCgAAADMwLzA2LzIwMjNWAWFjAQAAAGMBVgFmY1UBAAAAUwAAAABUVgFhVgFmZ1UDAAAAU1YBZ2MAYWMY/P//YgAAAAAAxsFAZFUGAAAAOcKgMTAwVgFnYwBhYxj8//9iAAAAAADhs0BkVQYAAAA1wqAwODlWAWdjAGFjGPz//2IAAAAAAMBnQGRVAwAAADE5MFRWAWFUYwAAAABjAVYBYVYBYVYBYVYBYVYBZmdVAQAAAFNnZFUXAAAAZGVmYXVsdFJvd0F4aXNIaWVyYXJjaHlkVRAAAABaZWlsZW5oaWVyYXJjaGllVgFmZ1UBAAAAU2dkVQYAAABiaTM1MThkVQwAAABDdXQgT2ZmIERhdGVkVQcAAABERE1NWVk4YwAAAABjAVYBYVYBYVRjAAAAAGdkVQQAAAByb290VgFhVgFmZ1UBAAAAU2dkVQoAAAAzMC8wNi8yMDIzVgFnYwBhYxj8//9iAAAAAMCl1kBkVQoAAAAzMC8wNi8yMDIzVgFhYwEAAABjAVYBYVYBYVYBYVYBYVRjAAAAAGMAVgFhVgFhVgFhVgFhZ2RVBAAAAHJvb3RWAWFWAWZnVQEAAABTZ2RVCgAAADMwLzA2LzIwMjNWAWdjAGFjGPz//2IAAAAAwKXWQGRVCgAAADMwLzA2LzIwMjN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lhTTlFONVNKWUtUMkE3NFdJQ0tLNFFPMlZZVkNDTk1YIj48IVtDREFUQVsyMzE5MS4wLDkxMDAuMCw1MDg5LjAsMTkwLjAKXV0+PC9EYXRhPjwvUmVzdWx0PlYBYWMAYwBjAGMBYwBjAGMAVgFhYwEAAABjAGMAXUVORF9SQys=</data>
</ReportState>
</file>

<file path=customXml/item33.xml><?xml version="1.0" encoding="utf-8"?>
<ReportState xmlns="sas.reportstate">
  <data type="reportstate">U0NTX1NUQVJUW1YBZ1YBYV1FTkRfU0NTKys=</data>
</ReportState>
</file>

<file path=customXml/item34.xml><?xml version="1.0" encoding="utf-8"?>
<ReportState xmlns="sas.reportstate">
  <data type="reportstate">UkNfU1RBUlRbVgVnZ1VjAwAAAFNnYwIAAABjAAAAAGRVBgAAAHZlNjQ2MmRVAAAAAGMAAAAAZ5lmVQEAAABTVgFnmGRVBgAAAGJpODU1MWRVEgAAAFJlZmluYW5jaW5nIE1hcmtlcmFWAWdjAWRVAgAAADcxYxj8//9iAAAAAAAA+H9kVQIAAAA3MWMBAAAAVGMIAAAAYWMAZ2MCAAAAYwAAAABkVQYAAAB2ZTY0NjlkVQAAAABjAAAAAGeZZlUBAAAAU1YBZ5hkVQYAAABiaTg1NTJkVQ4AAABBVFQgQXNzZXQgVHlwZWFWAWdjAWRVCgAAAENvbW1lcmNpYWxjGPz//2IAAAAAAAD4f2RVCgAAAENvbW1lcmNpYWxjAQAAAFRjCAAAAGFjAGdjAgAAAGMAAAAAZFUFAAAAdmU3MjNkVQAAAABjAAAAAGeZZlUBAAAAU1YBZ5hkVQYAAABiaTY1MTRkVQwAAABDdXQgT2ZmIERhdGVhVgFnYwBhYxj8//9iAAAAAMCl1kBkVQoAAAAzMC8wNi8yMDIz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DApdZAAAAAAMCl1kAAAAAAwKXWQAAAAADApdZAAAAAAMCl1kAAAAAAwKXWQAAAAADApdZAAAAAAMCl1kAAAAAAwKX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1KCU5fYy8lAQYivo5Ntq0CzzP48dCajQEuk49RD/51AQgnaJBExnUCd/OcNTfOVQIiQIiCYrYpA/g/J8+UZeUANZSzJmuuIQFRWAWFjAgAAAGIJAAAAYgAAAAAAAPh/YgAAAAAAAPh/YgAAAAAAAPh/YgAAAAAAAPh/YgAAAAAAAPh/YWMAYwBjAGMBVgFnwGMAAAAAZFUGAAAAYmk2NTA5ZFU5AAAAV0EgSW5kZXhlZCBMVFYgKExPQU4gQkFMQU5DRSAvIElOREVYRUQgdmFsdWF0aW9uKSAoaW4gJSk6ZFULAAAAUEVSQ0VOVDEyLjJjGAAAAFYBZmNVCQAAAFMfI5AIhW7iP8IATFz1MdE/v8WmJyk53T+IHsx/bJjhP+7wQ74Yp+Q/94U7jG/s5z+CoCCci9HqP5qwG1LjMe4/OzFDoc3Z9j9UVgFhYwIAAABiCQAAAGIAAAAAAAD4f2IAAAAAAAD4f2IAAAAAAAD4f2IAAAAAAAD4f2IAAAAAAAD4f2FjAGMAYwBjAVYBZ8BjAAAAAGRVBgAAAGJpNjUxMWRVGAAAAE51bWJlciBvZiBNb3J0Z2FnZSBMb2Fuc2RVCAAAAENPTU1BMTIuYxgAAABWAWZjVQkAAABTAAAAAIDM0EAAAAAAAKO9QAAAAAAAEKRAAAAAAADIn0AAAAAAAIiZQAAAAAAAAJJAAAAAAAAIiEAAAAAAAMB6QAAAAAAAGJBAVFYBYWMCAAAAYgkAAABiAAAAAAAA+H9iAAAAAAAA+H9iAAAAAAAA+H9iAAAAAAAA+H9iAAAAAAAA+H9hYwBjAGMAYwFWAWfAYwAAAABkVQYAAABiaTY1MTJkVREAAAAlIG9mIFRvdGFsIEFzc2V0c2RVCwAAAFBFUkNFTlQxMi4yYxgAAABWAWZjVQkAAABTAAAAAAAA8D/SyZleGAPRP7fBiwdxwcc/wV7P1QWbwj99RhQtIRvCP7JKK7SuOrs/1p5t4wSMsD8RvOb1QSOfPznlTrfU6a4/VFYBYWMCAAAAYgkAAABiAAAAAAAA+H9iAAAAAAAA+H9iAAAAAAAA+H9iAAAAAAAA+H9iAAAAAAAA+H9hYwBjAGMAYwFWAWfAYwAAAABkVQYAAABiaTY1MTNkVREAAAAlIE51bWJlciBvZiBMb2Fuc2RVCwAAAFBFUkNFTlQxMi4yYxgAAABWAWZjVQkAAABTAAAAAAAA8D9R0JHlNzrcP3+8OxHFG8M/2pmnqRxFvj+H3zo2MlG4P89LlajgJLE/NhnZ0nTjpj+pUPoWXHqZP5C/PJ8qqK4/VFYBYWMCAAAAYgkAAABiAAAAAAAA+H9iAAAAAAAA+H9iAAAAAAAA+H9iAAAAAAAA+H9iAAAAAAAA+H9hYwBjAGMAYwFUZ6BmY1UJAAAAUwAAAAAAAAAAAFRWAWVjVQAAAABTVGFWAWFjCQAAAGIJAAAAYwFjAGIAAAAAAAAAAFYBYVYBYVYDZ2dkVQYAAABkZDY1MThWAWFWAWZnVQEAAABTZ2RVCgAAADMwLzA2LzIwMjNWAWdjAGFjGPz//2IAAAAAwKXWQGRVCgAAADMwLzA2LzIwMjNWAWZnVQkAAABTZ2RVCwAAAE1BVENIRVNfQUxMVgFnYwFkVQsAAABNQVRDSEVTX0FMTGOc////YgAAAAAAAPh/ZFULAAAATUFUQ0hFU19BTExWAWFjAgAAAGMBVgFmY1UBAAAAUwAAAABUVgFhVgFmZ1UFAAAAU1YBZ2MAYWMY/P//Yh8jkAiFbuI/ZFUHAAAANTcsNjAgJVYBZ2MAYWMY/P//YlKCU5fYy8lAZFUHAAAAMTPCoDIwOFYBZ2MAYWMY/P//YgAAAACAzNBAZFUHAAAAMTfCoDIwMlYBZ2MAYWMY/P//YgAAAAAAAPA/ZFUIAAAAMTAwLDAwICVWAWdjAGFjGPz//2IAAAAAAADwP2RVCAAAADEwMCwwMCAlVFYBYWdkVQsAAAA+MCAtIDw9NDAgJVYBZ2MBZFULAAAAPjAgLSA8PTQwICVjAAAAAGIAAAAAAAD4f2RVCwAAAD4wIC0gPD00MCAlVgFhYwIAAABjAVYBZmNVAQAAAFMBAAAAVFYBYVYBZmdVBQAAAFNWAWdjAGFjGPz//2LCAExc9THRP2RVBwAAADI2LDg3ICVWAWdjAGFjGPz//2JBiK+jk22rQGRVBgAAADPCoDUxMVYBZ2MAYWMY/P//YgAAAAAAo71AZFUGAAAAN8KgNTg3VgFnYwBhYxj8//9i0smZXhgD0T9kVQcAAAAyNiw1OCAlVgFnYwBhYxj8//9iUdCR5Tc63D9kVQcAAAA0NCwxMSAlVFYBYWdkVQwAAAA+NDAgLSA8PTUwICVWAWdjAWRVDAAAAD40MCAtIDw9NTAgJWMCAAAAYgAAAAAAAPh/ZFUMAAAAPjQwIC0gPD01MCAlVgFhYwIAAABjAVYBZmNVAQAAAFMCAAAAVFYBYVYBZmdVBQAAAFNWAWdjAGFjGPz//2K/xaYnKTndP2RVBwAAADQ1LDY2ICVWAWdjAGFjGPz//2KzzP48dCajQGRVBgAAADLCoDQ1MVYBZ2MAYWMY/P//YgAAAAAAEKRAZFUGAAAAMsKgNTY4VgFnYwBhYxj8//9it8GLB3HBxz9kVQcAAAAxOCw1NiAlVgFnYwBhYxj8//9if7w7EcUbwz9kVQcAAAAxNCw5MyAlVFYBYWdkVQwAAAA+NTAgLSA8PTYwICVWAWdjAWRVDAAAAD41MCAtIDw9NjAgJWMDAAAAYgAAAAAAAPh/ZFUMAAAAPjUwIC0gPD02MCAlVgFhYwIAAABjAVYBZmNVAQAAAFMDAAAAVFYBYVYBZmdVBQAAAFNWAWdjAGFjGPz//2KIHsx/bJjhP2RVBwAAADU0LDk5ICVWAWdjAGFjGPz//2JLpOPUQ/+dQGRVBgAAADHCoDkyMFYBZ2MAYWMY/P//YgAAAAAAyJ9AZFUGAAAAMsKgMDM0VgFnYwBhYxj8//9iwV7P1QWbwj9kVQcAAAAxNCw1NCAlVgFnYwBhYxj8//9i2pmnqRxFvj9kVQcAAAAxMSw4MiAlVFYBYWdkVQwAAAA+NjAgLSA8PTcwICVWAWdjAWRVDAAAAD42MCAtIDw9NzAgJWMEAAAAYgAAAAAAAPh/ZFUMAAAAPjYwIC0gPD03MCAlVgFhYwIAAABjAVYBZmNVAQAAAFMEAAAAVFYBYVYBZmdVBQAAAFNWAWdjAGFjGPz//2Lu8EO+GKfkP2RVBwAAADY0LDU0ICVWAWdjAGFjGPz//2JCCdokETGdQGRVBgAAADHCoDg2OFYBZ2MAYWMY/P//YgAAAAAAiJlAZFUGAAAAMcKgNjM0VgFnYwBhYxj8//9ifUYULSEbwj9kVQcAAAAxNCwxNSAlVgFnYwBhYxj8//9ih986NjJRuD9kVQYAAAA5LDUwICVUVgFhZ2RVDAAAAD43MCAtIDw9ODAgJVYBZ2MBZFUMAAAAPjcwIC0gPD04MCAlYwUAAABiAAAAAAAA+H9kVQwAAAA+NzAgLSA8PTgwICVWAWFjAgAAAGMBVgFmY1UBAAAAUwUAAABUVgFhVgFmZ1UFAAAAU1YBZ2MAYWMY/P//YveFO4xv7Oc/ZFUHAAAANzQsNzYgJVYBZ2MAYWMY/P//Yp385w1N85VAZFUGAAAAMcKgNDA1VgFnYwBhYxj8//9iAAAAAAAAkkBkVQYAAAAxwqAxNTJWAWdjAGFjGPz//2KySiu0rjq7P2RVBwAAADEwLDY0ICVWAWdjAGFjGPz//2LPS5Wo4CSxP2RVBgAAADYsNzAgJVRWAWFnZFUMAAAAPjgwIC0gPD05MCAlVgFnYwFkVQwAAAA+ODAgLSA8PTkwICVjBgAAAGIAAAAAAAD4f2RVDAAAAD44MCAtIDw9OTAgJVYBYWMCAAAAYwFWAWZjVQEAAABTBgAAAFRWAWFWAWZnVQUAAABTVgFnYwBhYxj8//9igqAgnIvR6j9kVQcAAAA4Myw4MSAlVgFnYwBhYxj8//9iiJAiIJitikBkVQMAAAA4NTRWAWdjAGFjGPz//2IAAAAAAAiIQGRVAwAAADc2OVYBZ2MAYWMY/P//YtaebeMEjLA/ZFUGAAAANiw0NiAlVgFnYwBhYxj8//9iNhnZ0nTjpj9kVQYAAAA0LDQ3ICVUVgFhZ2RVDQAAAD45MCAtIDw9MTAwICVWAWdjAWRVDQAAAD45MCAtIDw9MTAwICVjBwAAAGIAAAAAAAD4f2RVDQAAAD45MCAtIDw9MTAwICVWAWFjAgAAAGMBVgFmY1UBAAAAUwcAAABUVgFhVgFmZ1UFAAAAU1YBZ2MAYWMY/P//YpqwG1LjMe4/ZFUHAAAAOTQsMzYgJVYBZ2MAYWMY/P//Yv4PyfPlGXlAZFUDAAAANDAyVgFnYwBhYxj8//9iAAAAAADAekBkVQMAAAA0MjhWAWdjAGFjGPz//2IRvOb1QSOfP2RVBgAAADMsMDQgJVYBZ2MAYWMY/P//YqlQ+hZcepk/ZFUGAAAAMiw0OSAlVFYBYWdkVQYAAAA+MTAwICVWAWdjAWRVBgAAAD4xMDAgJWMBAAAAYgAAAAAAAPh/ZFUGAAAAPjEwMCAlVgFhYwIAAABjAVYBZmNVAQAAAFMIAAAAVFYBYVYBZmdVBQAAAFNWAWdjAGFjGPz//2I7MUOhzdn2P2RVCAAAADE0Miw4MiAlVgFnYwBhYxj8//9iDWUsyZrriEBkVQMAAAA3OTdWAWdjAGFjGPz//2IAAAAAABiQQGRVBgAAADHCoDAzMFYBZ2MAYWMY/P//YjnlTrfU6a4/ZFUGAAAANiwwNCAlVgFnYwBhYxj8//9ikL88nyqorj9kVQYAAAA1LDk5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zVgFnYwBhYxj8//9iAAAAAMCl1kBkVQoAAAAzMC8wN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v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YiIGRhdGFMYXlvdXQ9Im1pbmltYWwiIGdyYW5kVG90YWw9ImZhbHNlIiBpc0luZGV4ZWQ9InRydWUiIGNvbnRlbnRLZXk9IkNJTVZLNkpCWUxHT0FDWURNQUdMU05LWEY0RjJYR0xLIj48IVtDREFUQVsyMzE5MS4wLC0xMDAsMTMyMDcuNjkyMTE4MTA5MzUzLDAuNTc1OTkxMTY5NjY2OTM4MywxNzIwMi4wLDEuMCwxLjAKMjMxOTEuMCwwLDM1MTAuNzg4MzU4MTk3NTc3LDAuMjY4Njc0MjIxMTY2MzAzOSw3NTg3LjAsMC4yNjU4MTM5MTU2MTg0NDkyNSwwLjQ0MTA1MzM2NTg4NzY4NzQ1CjIzMTkxLjAsMiwyNDUxLjIyNzAyNzg1NzI5MiwwLjQ1NjYxMzgxNTk5NjI4ODIsMjU2OC4wLDAuMTg1NTkwODY2NzQxNjg5MiwwLjE0OTI4NDk2Njg2NDMxODEKMjMxOTEuMCwzLDE5MTkuODE2MjQxNzk1NDQ3LDAuNTQ5ODU2NDIzOTU0MTgzLDIwMzQuMCwwLjE0NTM1NTkyMDIxODg4MTAyLDAuMTE4MjQyMDY0ODc2MTc3MgoyMzE5MS4wLDQsMTg2OC4yNjY3NDIxNDA1OTM2LDAuNjQ1Mzk3NTQwNjc2MjEyLDE2MzQuMCwwLjE0MTQ1MjkyOTUwNzU2ODc0LDAuMDk0OTg4OTU0NzcyNzAwODUKMjMxOTEuMCw1LDE0MDQuODI1MjQ4MzYwNDM2NywwLjc0NzYxMTc4Mzg3Nzk3MDQsMTE1Mi4wLDAuMTA2MzY0MTcyOTIyNzA1NDIsMC4wNjY5Njg5NTcwOTgwMTE4NgoyMzE5MS4wLDYsODUzLjY5OTI4MDA0MjY4MjQsMC44MzgwNzkyNjY0ODc1MjYxLDc2OS4wLDAuMDY0NjM2NTIxODM5NTg0NDMsMC4wNDQ3MDQxMDQxNzM5MzMyNjUKMjMxOTEuMCw3LDQwMS42MTg2NDA2OTQ5OTk5NSwwLjk0MzU4OTg0MDI4NTc4NDUsNDI4LjAsMC4wMzA0MDc5MzQ3OTMxMTQzOCwwLjAyNDg4MDgyNzgxMDcxOTY4NAoyMzE5MS4wLDEsNzk3LjQ1MDU3OTAyMDM0MTcsMS40MjgxNzQ2MTk2MDkzNzgsMTAzMC4wLDAuMDYwMzc3NzM4MzU4MDA4ODEsMC4wNTk4NzY3NTg1MTY0NTE1OA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35.xml><?xml version="1.0" encoding="utf-8"?>
<ReportState xmlns="sas.reportstate">
  <data type="reportstate">UkNfU1RBUlRbVgVnZ1VjAgAAAFNnYwIAAABjAAAAAGRVBgAAAHZlMzU0MGRVAAAAAGMAAAAAZ5lmVQEAAABTVgFnmGRVBgAAAGJpODUxMmRVEgAAAFJlZmluYW5jaW5nIE1hcmtlcmFWAWdjAWRVAgAAADcxYxj8//9iAAAAAAAA+H9kVQIAAAA3MWMBAAAAVGMIAAAAYWMAZ2MCAAAAYwAAAABkVQUAAAB2ZTcyM2RVAAAAAGMAAAAAZ5lmVQEAAABTVgFnmGRVBgAAAGJpMTY4NGRVDAAAAEN1dCBPZmYgRGF0ZWFWAWdjAGFjGPz//2IAAAAAwKXWQGRVCgAAADMwLzA2LzIwMjN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DApdZAAAAAAMCl1kAAAAAAwKXWQAAAAADApdZAAAAAAMCl1kAAAAAAwKXWQAAAAADApdZAAAAAAMCl1kAAAAAAwKX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8EGOt+Xb+A/D/KLQdAg3z/NFc6H6H3hP/c7pDAZj80/wQ1Kd0Q01D/L02PwLgTdP1nvISajF9I/yMiDlBfZxT9UVgFhYwIAAABiCQAAAGIAAAAAAAD4f2IAAAAAAAD4f2IAAAAAAAD4f2IAAAAAAAD4f2IAAAAAAAD4f2FjAGMAYwBjAVRnoGZjVQkAAABTAAAAAAAAAAAAVFYBZWNVAAAAAFNUYVYBYWMJAAAAYgkAAABjAWMAYgAAAAAAAAAAVgFhVgFhVgNnZ2RVBgAAAGRkMTI1N1YBYVYBZmdVAQAAAFNnZFUKAAAAMzAvMDYvMjAyM1YBZ2MAYWMY/P//YgAAAADApdZAZFUKAAAAMzAvMDYvMjAyM1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zRXOh+h94T9kVQcAAAA1NCw2NiAlVFYBYWdkVQoAAABDb21tZXJjaWFsVgFnYwFkVQoAAABDb21tZXJjaWFsYwAAAABiAAAAAAAA+H9kVQoAAABDb21tZXJjaWFsVgFhYwMAAABjAVYBZmNVAQAAAFMGAAAAVFYBYVYBZmdVAQAAAFNWAWdjAGFjGPz//2LL02PwLgTdP2RVBwAAADQ1LDM0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wQY635dv4D9kVQcAAAA1MSwzNiAlVFYBYWdkVQsAAABSZXNpZGVudGlhbFYBZ2MBZFULAAAAUmVzaWRlbnRpYWxjAwAAAGIAAAAAAAD4f2RVCwAAAFJlc2lkZW50aWFsVgFhYwMAAABjAVYBZmNVAQAAAFMEAAAAVFYBYVYBZmdVAQAAAFNWAWdjAGFjGPz//2L3O6QwGY/NP2RVBwAAADIzLDA5ICVUVgFhZ2RVCgAAAENvbW1lcmNpYWxWAWdjAWRVCgAAAENvbW1lcmNpYWxjAAAAAGIAAAAAAAD4f2RVCgAAAENvbW1lcmNpYWxWAWFjAwAAAGMBVgFmY1UBAAAAUwcAAABUVgFhVgFmZ1UBAAAAU1YBZ2MAYWMY/P//YlnvISajF9I/ZFUHAAAAMjgsMjc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IP8otB0CDfP2RVBwAAADQ4LDY0ICVUVgFhZ2RVCwAAAFJlc2lkZW50aWFsVgFnYwFkVQsAAABSZXNpZGVudGlhbGMDAAAAYgAAAAAAAPh/ZFULAAAAUmVzaWRlbnRpYWxWAWFjAwAAAGMBVgFmY1UBAAAAUwUAAABUVgFhVgFmZ1UBAAAAU1YBZ2MAYWMY/P//YsENSndENNQ/ZFUHAAAAMzEsNTcgJVRWAWFnZFUKAAAAQ29tbWVyY2lhbFYBZ2MBZFUKAAAAQ29tbWVyY2lhbGMAAAAAYgAAAAAAAPh/ZFUKAAAAQ29tbWVyY2lhbFYBYWMDAAAAYwFWAWZjVQEAAABTCAAAAFRWAWFWAWZnVQEAAABTVgFnYwBhYxj8//9iyMiDlBfZxT9kVQcAAAAxNywwNy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Ni8yMDIzVgFnYwBhYxj8//9iAAAAAMCl1kBkVQoAAAAzMC8wNi8yMDIz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YvMjAyM1YBZ2MAYWMY/P//YgAAAADApdZAZFUKAAAAMzAvMDYvMjAyM1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I1UFFIMkhWSVpOWllJVVJFUEVEQjNPWlRRNFo0Q09FVCI+PCFbQ0RBVEFbLTEwMCwyMzE5MS4wLC0xMDAsMS4wCi0xMDAsMjMxOTEuMCwyLDAuNTEzNjIyMjIyODkwNDU0NAotMTAwLDIzMTkxLjAsMSwwLjQ4NjM3Nzc3NzEwOTUzOTQKMywyMzE5MS4wLC0xMDAsMC41NDY2MTk2NjgyMzk3NjUyCjMsMjMxOTEuMCwyLDAuMjMwOTI5NTE2NTU0NTk1OQozLDIzMTkxLjAsMSwwLjMxNTY5MDE1MTY4NTE3MTE3CjAsMjMxOTEuMCwtMTAwLDAuNDUzMzgwMzMxNzYwMjI2MjQKMCwyMzE5MS4wLDIsMC4yODI2OTI3MDYzMzU4NTYKMCwyMzE5MS4wLDEsMC4xNzA2ODc2MjU0MjQzNjk0NA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36.xml><?xml version="1.0" encoding="utf-8"?>
<ReportState xmlns="sas.reportstate">
  <data type="reportstate">Q0VDU19TVEFSVFtWAWdVAAAAAFNUXUVORF9DRUNTKys=</data>
</ReportState>
</file>

<file path=customXml/item37.xml><?xml version="1.0" encoding="utf-8"?>
<ReportState xmlns="sas.reportstate">
  <data type="reportstate">UkNfU1RBUlRbVgVnZ1VjAgAAAFNnYwIAAABjAAAAAGRVBgAAAHZlMTIzNmRVAAAAAGMAAAAAZ5lmVQEAAABTVgFnmGRVBgAAAGJpODUwN2RVEgAAAFJlZmluYW5jaW5nIE1hcmtlcmFWAWdjAWRVAgAAADcxYxj8//9iAAAAAAAA+H9kVQIAAAA3MWMBAAAAVGMIAAAAYWMAZ2MCAAAAYwAAAABkVQUAAAB2ZTcyM2RVAAAAAGMAAAAAZ5lmVQEAAABTVgFnmGRVBgAAAGJpNjIyOWRVDAAAAEN1dCBPZmYgRGF0ZWFWAWdjAGFjGPz//2IAAAAAwKXWQGRVCgAAADMwLzA2LzIwMjNjAQAAAFRjCAAAAGFjAFRWAWZVAgAAAFNkVQYAAABiaTYyMjlkVQUAAABiaTc1MFRWAWFWAWdkVQYAAABkZDEwMjFWAWZVAgAAAFNkVQUAAABBU1NFVGRVBAAAAEJPTkRUVgFmZ1UEAAAAU1YBZ8BjAAAAAGRVBgAAAGJpNjIyOWRVDAAAAEN1dCBPZmYgRGF0ZWRVBwAAAERETU1ZWThjGAAAAFYBZmNVAwAAAFMAAAAAwKXWQAAAAADApdZAAAAAAMCl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Mg0O2K4AxJQBUHu0txa0FAKiTL/LyFLkBUVgFhYwIAAABiAwAAAGIAAAAAAAD4f2IAAAAAAAD4f2IAAAAAAAD4f2IAAAAAAAD4f2IAAAAAAAD4f2FjAGMAYwBjAVYBZ8BjAAAAAGRVBQAAAGJpNjk5ZFUgAAAAV2VpZ2h0ZWQgQXZlcmFnZSBMaWZlIChpbiB5ZWFycylkVQkAAABDT01NQTEyLjFjGAAAAFYBZmNVAwAAAFNZMzNMF4IfQKltNQdtHSRAO7cPcqD3E0BUVgFhYwIAAABiAwAAAGIAAAAAAAD4f2IAAAAAAAD4f2IAAAAAAAD4f2IAAAAAAAD4f2IAAAAAAAD4f2FjAGMAYwBjAVRnoGZjVQMAAABTAAAAVFYBZWNVAAAAAFNUYVYBYWMDAAAAYgMAAABjAWMAYgAAAAAAAAAAVgFhVgFhVgNnZ2RVBgAAAGRkMTAyMVYBYVYBZmdVAQAAAFNnZFUKAAAAMzAvMDYvMjAyM1YBZ2MAYWMY/P//YgAAAADApdZAZFUKAAAAMzAvMDYvMjAyM1YBZmdVAwAAAFNnZFULAAAATUFUQ0hFU19BTExWAWdjAWRVCwAAAE1BVENIRVNfQUxMY5z///9iAAAAAAAA+H9kVQsAAABNQVRDSEVTX0FMTFYBYWMCAAAAYwFWAWZjVQEAAABTAAAAAFRWAWFWAWZnVQIAAABTVgFnYwBhYxj8//9iWTMzTBeCH0BkVQMAAAA3LDlWAWdjAGFjGPz//2Ig0O2K4AxJQGRVBQAAADUwLDEwVFYBYWdkVQUAAABBU1NFVFYBZ2MBZFUFAAAAQVNTRVRjAAAAAGIAAAAAAAD4f2RVBQAAAEFTU0VUVgFhYwIAAABjAVYBZmNVAQAAAFMBAAAAVFYBYVYBZmdVAgAAAFNWAWdjAGFjGPz//2KpbTUHbR0kQGRVBAAAADEwLDFWAWdjAGFjGPz//2IVB7tLcWtBQGRVBQAAADM0LDg0VFYBYWdkVQQAAABCT05EVgFnYwFkVQQAAABCT05EYwEAAABiAAAAAAAA+H9kVQQAAABCT05EVgFhYwIAAABjAVYBZmNVAQAAAFMCAAAAVFYBYVYBZmdVAgAAAFNWAWdjAGFjGPz//2I7tw9yoPcTQGRVAwAAADUsMFYBZ2MAYWMY/P//Yioky/y8hS5AZFUFAAAAMTUsMjZ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MwLzA2LzIwMjNWAWdjAGFjGPz//2IAAAAAwKXWQGRVCgAAADMwLzA2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Ni8yMDIzVgFnYwBhYxj8//9iAAAAAMCl1kBkVQoAAAAzMC8wN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4Q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kuODgz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NCIgZGF0YUxheW91dD0ibWluaW1hbCIgZ3JhbmRUb3RhbD0iZmFsc2UiIGlzSW5kZXhlZD0idHJ1ZSIgY29udGVudEtleT0iS1FDT1hENk83RDdSSk9USUNDNUpVQ1U2MkVEWjNZN00iPjwhW0NEQVRBWzIzMTkxLjAsLTEwMCw1MC4xMDA2MDI0OTkxMjIyNiw3Ljg3NzA0MTk5ODUwNTYyNgoyMzE5MS4wLDAsMzQuODM5Mzk1MDE0MTE2Mzg0LDEwLjA1NzQ3MjQ0Mzg0MDA0MwoyMzE5MS4wLDEsMTUuMjYxMjA3NDg1MDA1ODczLDQuOTkxODIyOTg4NzA5NjUz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38.xml><?xml version="1.0" encoding="utf-8"?>
<ReportState xmlns="sas.reportstate">
  <data type="reportstate">UkNfU1RBUlRbVgVnZ1VjAgAAAFNnYwIAAABjAAAAAGRVBgAAAHZlMTIzNmRVAAAAAGMAAAAAZ5lmVQEAAABTVgFnmGRVBgAAAGJpODUzOWRVEgAAAFJlZmluYW5jaW5nIE1hcmtlcmFWAWdjAWRVAgAAADcxYxj8//9iAAAAAAAA+H9kVQIAAAA3MWMBAAAAVGMIAAAAYWMAZ2MCAAAAYwAAAABkVQUAAAB2ZTcyM2RVAAAAAGMAAAAAZ5lmVQEAAABTVgFnmGRVBgAAAGJpNDY4NGRVDAAAAEN1dCBPZmYgRGF0ZWFWAWdjAGFjGPz//2IAAAAAwKXWQGRVCgAAADMwLzA2LzIwMjN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wKXWQAAAAADApdZAAAAAAMCl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NAAAAMzAuIEp1bmkgMjAyM1YBZ2MAYWMY/P//YgAAAADApdZAZFUNAAAAMzAuIEp1bmkgMjAyM1YBYWMDAAAAYwFWAWZjVQEAAABTAAAAAFRWAWFWAWZnVQEAAABTVgFnYwBhYxj8//9iAAAAAAAAAABkVQEAAAAwVFYBYVRjAgAAAGMBVgFhVgFhVgFhVgFhVGMBAAAAYwFWAWFWAWFWAWFWAWFnZFUCAAAARVVWAWdjAWRVAgAAAEVVYwEAAABiAAAAAAAA+H9kVQIAAABFVVYBZmdVAgAAAFNnZFULAAAATUFUQ0hFU19BTExWAWdjAWRVCwAAAE1BVENIRVNfQUxMY5z///9iAAAAAAAA+H9kVQsAAABNQVRDSEVTX0FMTFYBZmdVAQAAAFNnZFUNAAAAMzAuIEp1bmkgMjAyM1YBZ2MAYWMY/P//YgAAAADApdZAZFUNAAAAMzAuIEp1bmkgMjAyM1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DQAAADMwLiBKdW5pIDIwMjNWAWdjAGFjGPz//2IAAAAAwKXWQGRVDQAAADMwLiBKdW5pIDIwMjNWAWFjAwAAAGMBVgFmY1UBAAAAUwIAAABUVgFhVgFmZ1UBAAAAU1YBZ2MAYWMY/P//YgAAAAAAAAAAZFUBAAAAMF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Q0AAAAzMC4gSnVuaSAyMDIzVgFnYwBhYxj8//9iAAAAAMCl1kBkVQ0AAAAzMC4gSnVuaSAyMDIzVgFhYwEAAABjAVYBYVYBYVYBYVYBYVRjAAAAAGMAVgFhVgFhVgFhVgFhZ2RVBAAAAHJvb3RWAWFWAWZnVQEAAABTZ2RVDQAAADMwLiBKdW5pIDIwMjNWAWdjAGFjGPz//2IAAAAAwKXWQGRVDQAAADMwLiBKdW5pIDIwMjNWAWFjAQAAAGMBVgFhVgFhVgFhVgFhVGMAAAAAYwBWAWFWAWFWAWFWAWFjAVRjAWMAYwBiAAAAAAAAAABWAWZVAQAAAFNkVQYAAABiaTQ0OTlUYwBjAGMAYWNCBQIAVgFhZFWP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yMC44OTN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jZEWUJWN05aS0hRTko1SFJLSlJWT0tGV05PRVFKS0lFIj48IVtDREFUQVsyMzE5MS4wLC0xMDAsLTEwMCwwLjAKMjMxOTEuMCwxLC0xMDAsMC4wCjIzMTkxLjAsMSwwLDAuM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39.xml><?xml version="1.0" encoding="utf-8"?>
<ReportState xmlns="sas.reportstate">
  <data type="reportstate">UkNfU1RBUlRbVgVnZ1VjAgAAAFNnYwIAAABjAAAAAGRVBgAAAHZlMzU0MGRVAAAAAGMAAAAAZ5lmVQEAAABTVgFnmGRVBgAAAGJpODUzMGRVEgAAAFJlZmluYW5jaW5nIE1hcmtlcmFWAWdjAWRVAgAAADcxYxj8//9iAAAAAAAA+H9kVQIAAAA3MWMBAAAAVGMIAAAAYWMAZ2MCAAAAYwAAAABkVQUAAAB2ZTcyM2RVAAAAAGMAAAAAZ5lmVQEAAABTVgFnmGRVBgAAAGJpMTY0NGRVDAAAAEN1dCBPZmYgRGF0ZWFWAWdjAGFjGPz//2IAAAAAwKXWQGRVCgAAADMwLzA2LzIwMjN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DApdZAAAAAAMCl1kAAAAAAwKXWQAAAAADApdZAAAAAAMCl1kAAAAAAwKXWQAAAAADApdZAAAAAAMCl1kAAAAAAwKXWQAAAAADApdZAAAAAAMCl1kAAAAAAwKXWQAAAAADApdZAAAAAAMCl1kAAAAAAwKXWQAAAAADApdZAAAAAAMCl1kAAAAAAwKXWQAAAAADApdZAAAAAAMCl1kAAAAAAwKXWQAAAAADApdZAAAAAAMCl1kAAAAAAwKXWQAAAAADApdZAAAAAAMCl1kAAAAAAwKXWQAAAAADApdZAAAAAAMCl1kAAAAAAwKX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jDBDgob50j/VPlW8a9jJPxlI976L/bQ/sLkTKTOHtj8FFTKMR2u3P/S0c/PuMbs/RL5XcIvpsT9ZojfbFOCbP7uW5N4Qy6I/agk2CrbS4T+XYf2V5oa/P+swXtboZsM/v7GK2POlpz8LZJ6gFQ6qP8X0PxVuZ6o/BlNaJXbapD9ORVtP3wOpP8cnJyMQapM/fbF1EjammT/N7JPrk1rcP3Kwh7mZL8Y/sjfclwvGqT9g3mOlI1WiP5oPibFQAKM/YzUkAyFvpD9Ui8bgs8SwP2puqCJvnpU/UPUgcAnsgD/w96ZW19+HP1RWAWFjAgAAAGIeAAAAYgAAAAAAAPh/YgAAAAAAAPh/YgAAAAAAAPh/YgAAAAAAAPh/YgAAAAAAAPh/YWMAYwBjAGMBVGegZmNVHgAAAFMAAAAAAAAAAAAAAAAAAAAAAAAAAAAAAAAAAAAAAABUVgFlY1UAAAAAU1RhVgFhYx4AAABiHgAAAGMBYwBiAAAAAAAAAABWAWFWAWFWA2dnZFUGAAAAZGQxMTA2VgFhVgFmZ1UBAAAAU2dkVQoAAAAzMC8wNi8yMDIzVgFnYwBhYxj8//9iAAAAAMCl1kBkVQoAAAAzMC8wNi8yMDIz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JqCTYKttLhP2RVBwAAADU1LDcwICVUVgFhZ2RVCgAAAENvbW1lcmNpYWxWAWdjAWRVCgAAAENvbW1lcmNpYWxjAgAAAGIAAAAAAAD4f2RVCgAAAENvbW1lcmNpYWxWAWFjAwAAAGMBVgFmY1UBAAAAUxQAAABUVgFhVgFmZ1UBAAAAU1YBZ2MAYWMY/P//Ys3sk+uTWtw/ZFUHAAAANDQsMzAgJVRWAWFUYwIAAABjAVYBYVYBYVYBYVYBYWdkVQYAAABWaWVubmFWAWdjAWRVBgAAAFZpZW5uYWMJAAAAYgAAAAAAAPh/ZFUGAAAAVmllbm5hVgFmZ1UDAAAAU2dkVQsAAABNQVRDSEVTX0FMTFYBZ2MBZFULAAAATUFUQ0hFU19BTExjnP///2IAAAAAAAD4f2RVCwAAAE1BVENIRVNfQUxMVgFhYwMAAABjAVYBZmNVAQAAAFMBAAAAVFYBYVYBZmdVAQAAAFNWAWdjAGFjGPz//2KMMEOChvnSP2RVBwAAADI5LDY1ICVUVgFhZ2RVCwAAAFJlc2lkZW50aWFsVgFnYwFkVQsAAABSZXNpZGVudGlhbGMEAAAAYgAAAAAAAPh/ZFULAAAAUmVzaWRlbnRpYWxWAWFjAwAAAGMBVgFmY1UBAAAAUwsAAABUVgFhVgFmZ1UBAAAAU1YBZ2MAYWMY/P//Ypdh/ZXmhr8/ZFUHAAAAMTIsMzIgJVRWAWFnZFUKAAAAQ29tbWVyY2lhbFYBZ2MBZFUKAAAAQ29tbWVyY2lhbGMCAAAAYgAAAAAAAPh/ZFUKAAAAQ29tbWVyY2lhbFYBYWMDAAAAYwFWAWZjVQEAAABTFQAAAFRWAWFWAWZnVQEAAABTVgFnYwBhYxj8//9icrCHuZkvxj9kVQcAAAAxNywzMy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tU+Vbxr2Mk/ZFUHAAAAMjAsMTkgJVRWAWFnZFULAAAAUmVzaWRlbnRpYWxWAWdjAWRVCwAAAFJlc2lkZW50aWFsYwQAAABiAAAAAAAA+H9kVQsAAABSZXNpZGVudGlhbFYBYWMDAAAAYwFWAWZjVQEAAABTDAAAAFRWAWFWAWZnVQEAAABTVgFnYwBhYxj8//9i6zBe1uhmwz9kVQcAAAAxNSwxNiAlVFYBYWdkVQoAAABDb21tZXJjaWFsVgFnYwFkVQoAAABDb21tZXJjaWFsYwIAAABiAAAAAAAA+H9kVQoAAABDb21tZXJjaWFsVgFhYwMAAABjAVYBZmNVAQAAAFMWAAAAVFYBYVYBZmdVAQAAAFNWAWdjAGFjGPz//2KyN9yXC8apP2RVBgAAADUsMDM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IZSPe+i/20P2RVBgAAADgsMjAgJVRWAWFnZFULAAAAUmVzaWRlbnRpYWxWAWdjAWRVCwAAAFJlc2lkZW50aWFsYwQAAABiAAAAAAAA+H9kVQsAAABSZXNpZGVudGlhbFYBYWMDAAAAYwFWAWZjVQEAAABTDQAAAFRWAWFWAWZnVQEAAABTVgFnYwBhYxj8//9iv7GK2POlpz9kVQYAAAA0LDYyICVUVgFhZ2RVCgAAAENvbW1lcmNpYWxWAWdjAWRVCgAAAENvbW1lcmNpYWxjAgAAAGIAAAAAAAD4f2RVCgAAAENvbW1lcmNpYWxWAWFjAwAAAGMBVgFmY1UBAAAAUxcAAABUVgFhVgFmZ1UBAAAAU1YBZ2MAYWMY/P//YmDeY6UjVaI/ZFUGAAAAMyw1O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rC5Eykzh7Y/ZFUGAAAAOCw4MCAlVFYBYWdkVQsAAABSZXNpZGVudGlhbFYBZ2MBZFULAAAAUmVzaWRlbnRpYWxjBAAAAGIAAAAAAAD4f2RVCwAAAFJlc2lkZW50aWFsVgFhYwMAAABjAVYBZmNVAQAAAFMOAAAAVFYBYVYBZmdVAQAAAFNWAWdjAGFjGPz//2ILZJ6gFQ6qP2RVBgAAADUsMDkgJVRWAWFnZFUKAAAAQ29tbWVyY2lhbFYBZ2MBZFUKAAAAQ29tbWVyY2lhbGMCAAAAYgAAAAAAAPh/ZFUKAAAAQ29tbWVyY2lhbFYBYWMDAAAAYwFWAWZjVQEAAABTGAAAAFRWAWFWAWZnVQEAAABTVgFnYwBhYxj8//9img+JsVAAoz9kVQYAAAAzLDcxICVUVgFhVGMCAAAAYwFWAWFWAWFWAWFWAWFnZFUFAAAAVHlyb2xWAWdjAWRVBQAAAFR5cm9sYwcAAABiAAAAAAAA+H9kVQUAAABUeXJvbFYBZmdVAwAAAFNnZFULAAAATUFUQ0hFU19BTExWAWdjAWRVCwAAAE1BVENIRVNfQUxMY5z///9iAAAAAAAA+H9kVQsAAABNQVRDSEVTX0FMTFYBYWMDAAAAYwFWAWZjVQEAAABTBQAAAFRWAWFWAWZnVQEAAABTVgFnYwBhYxj8//9iBRUyjEdrtz9kVQYAAAA5LDE1ICVUVgFhZ2RVCwAAAFJlc2lkZW50aWFsVgFnYwFkVQsAAABSZXNpZGVudGlhbGMEAAAAYgAAAAAAAPh/ZFULAAAAUmVzaWRlbnRpYWxWAWFjAwAAAGMBVgFmY1UBAAAAUw8AAABUVgFhVgFmZ1UBAAAAU1YBZ2MAYWMY/P//YsX0PxVuZ6o/ZFUGAAAANSwxNiAlVFYBYWdkVQoAAABDb21tZXJjaWFsVgFnYwFkVQoAAABDb21tZXJjaWFsYwIAAABiAAAAAAAA+H9kVQoAAABDb21tZXJjaWFsVgFhYwMAAABjAVYBZmNVAQAAAFMZAAAAVFYBYVYBZmdVAQAAAFNWAWdjAGFjGPz//2JjNSQDIW+kP2RVBgAAADMsOTkgJVRWAWFUYwIAAABjAVYBYVYBYVYBYVYBYWdkVQYAAABTdHlyaWFWAWdjAWRVBgAAAFN0eXJpYWMGAAAAYgAAAAAAAPh/ZFUGAAAAU3R5cmlhVgFmZ1UDAAAAU2dkVQsAAABNQVRDSEVTX0FMTFYBZ2MBZFULAAAATUFUQ0hFU19BTExjnP///2IAAAAAAAD4f2RVCwAAAE1BVENIRVNfQUxMVgFhYwMAAABjAVYBZmNVAQAAAFMGAAAAVFYBYVYBZmdVAQAAAFNWAWdjAGFjGPz//2L0tHPz7jG7P2RVBwAAADEwLDYyICVUVgFhZ2RVCwAAAFJlc2lkZW50aWFsVgFnYwFkVQsAAABSZXNpZGVudGlhbGMEAAAAYgAAAAAAAPh/ZFULAAAAUmVzaWRlbnRpYWxWAWFjAwAAAGMBVgFmY1UBAAAAUxAAAABUVgFhVgFmZ1UBAAAAU1YBZ2MAYWMY/P//YgZTWiV22qQ/ZFUGAAAANCwwNyAlVFYBYWdkVQoAAABDb21tZXJjaWFsVgFnYwFkVQoAAABDb21tZXJjaWFsYwIAAABiAAAAAAAA+H9kVQoAAABDb21tZXJjaWFsVgFhYwMAAABjAVYBZmNVAQAAAFMaAAAAVFYBYVYBZmdVAQAAAFNWAWdjAGFjGPz//2JUi8bgs8SwP2RVBgAAADYsNTU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JEvldwi+mxP2RVBgAAADcsMDAgJVRWAWFnZFULAAAAUmVzaWRlbnRpYWxWAWdjAWRVCwAAAFJlc2lkZW50aWFsYwQAAABiAAAAAAAA+H9kVQsAAABSZXNpZGVudGlhbFYBYWMDAAAAYwFWAWZjVQEAAABTEQAAAFRWAWFWAWZnVQEAAABTVgFnYwBhYxj8//9iTkVbT98DqT9kVQYAAAA0LDg5ICVUVgFhZ2RVCgAAAENvbW1lcmNpYWxWAWdjAWRVCgAAAENvbW1lcmNpYWxjAgAAAGIAAAAAAAD4f2RVCgAAAENvbW1lcmNpYWxWAWFjAwAAAGMBVgFmY1UBAAAAUxsAAABUVgFhVgFmZ1UBAAAAU1YBZ2MAYWMY/P//YmpuqCJvnpU/ZFUGAAAAMiwxM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lmiN9sU4Js/ZFUGAAAAMiw3MiAlVFYBYWdkVQsAAABSZXNpZGVudGlhbFYBZ2MBZFULAAAAUmVzaWRlbnRpYWxjBAAAAGIAAAAAAAD4f2RVCwAAAFJlc2lkZW50aWFsVgFhYwMAAABjAVYBZmNVAQAAAFMSAAAAVFYBYVYBZmdVAQAAAFNWAWdjAGFjGPz//2LHJycjEGqTP2RVBgAAADEsOTAgJVRWAWFnZFUKAAAAQ29tbWVyY2lhbFYBZ2MBZFUKAAAAQ29tbWVyY2lhbGMCAAAAYgAAAAAAAPh/ZFUKAAAAQ29tbWVyY2lhbFYBYWMDAAAAYwFWAWZjVQEAAABTHAAAAFRWAWFWAWZnVQEAAABTVgFnYwBhYxj8//9iUPUgcAnsgD9kVQYAAAAwLDgz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u5bk3hDLoj9kVQYAAAAzLDY3ICVUVgFhZ2RVCwAAAFJlc2lkZW50aWFsVgFnYwFkVQsAAABSZXNpZGVudGlhbGMEAAAAYgAAAAAAAPh/ZFULAAAAUmVzaWRlbnRpYWxWAWFjAwAAAGMBVgFmY1UBAAAAUxMAAABUVgFhVgFmZ1UBAAAAU1YBZ2MAYWMY/P//Yn2xdRI2ppk/ZFUGAAAAMiw1MCAlVFYBYWdkVQoAAABDb21tZXJjaWFsVgFnYwFkVQoAAABDb21tZXJjaWFsYwIAAABiAAAAAAAA+H9kVQoAAABDb21tZXJjaWFsVgFhYwMAAABjAVYBZmNVAQAAAFMdAAAAVFYBYVYBZmdVAQAAAFNWAWdjAGFjGPz//2Lw96ZW19+HP2RVBgAAADEsMTc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zMC8wNi8yMDIzVgFnYwBhYxj8//9iAAAAAMCl1kBkVQoAAAAzMC8wNi8yMDIz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zAvMDYvMjAyM1YBZ2MAYWMY/P//YgAAAADApdZAZFUKAAAAMzAvMDYvMjAyM1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4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5MCIgZGF0YUxheW91dD0ibWluaW1hbCIgZ3JhbmRUb3RhbD0iZmFsc2UiIGlzSW5kZXhlZD0idHJ1ZSIgY29udGVudEtleT0iUTRWTTZSNElDTVE3RzVDNlMyQ1hOVUdYUTJONEFSUkMiPjwhW0NEQVRBWy0xMDAsMjMxOTEuMCwtMTAwLDEuMAotMTAwLDIzMTkxLjAsOSwwLjI5NjQ3OTgyMzMxMjIxODgKLTEwMCwyMzE5MS4wLDMsMC4yMDE5MTcxMzk5NjgzNjQ1Ci0xMDAsMjMxOTEuMCw4LDAuMDgxOTkzODAzMTQxMTU5OTEKLTEwMCwyMzE5MS4wLDUsMC4wODgwMDA0ODU5MjQzMTc1MwotMTAwLDIzMTkxLjAsNywwLjA5MTQ4MDcwNTAwMTMwNjA4Ci0xMDAsMjMxOTEuMCw2LDAuMTA2MjMwNjczMjUyNjAwMjIKLTEwMCwyMzE5MS4wLDEsMC4wNjk5Njk4NTkwNTQwMjAzNwotMTAwLDIzMTkxLjAsMCwwLjAyNzIyMTk5MDQ3MDg1MTM2MwotMTAwLDIzMTkxLjAsMTAsMC4wMzY3MDU1MTk4NzUxNTM1NDYKNCwyMzE5MS4wLC0xMDAsMC41NTY5NzE1NjkwMDc0MTM3CjQsMjMxOTEuMCw5LDAuMTIzMTUyMTcxNzI0ODg4MTEKNCwyMzE5MS4wLDMsMC4xNTE1NzgwNDkzNDY3NzM4NQo0LDIzMTkxLjAsOCwwLjA0NjE4Nzk5MjI3MDc3Njg1CjQsMjMxOTEuMCw1LDAuMDUwODg4NzA2MDcwNjg2OTMKNCwyMzE5MS4wLDcsMC4wNTE1NzAzNTgzNjU5ODcwMzYKNCwyMzE5MS4wLDYsMC4wNDA3MjkyMjkwMzAyOTU4OTYKNCwyMzE5MS4wLDEsMC4wNDg4NTc2NjgzMzk4MDE3NQo0LDIzMTkxLjAsMCwwLjAxODk1OTI4NTg3NDkwNjM4Ngo0LDIzMTkxLjAsMTAsMC4wMjUwNDgxMDc5ODMyOTY0NzYKMiwyMzE5MS4wLC0xMDAsMC40NDMwMjg0MzA5OTI1ODEKMiwyMzE5MS4wLDksMC4xNzMzMjc2NTE1ODczMzE3CjIsMjMxOTEuMCwzLDAuMDUwMzM5MDkwNjIxNTkwNzEKMiwyMzE5MS4wLDgsMC4wMzU4MDU4MTA4NzAzODI5MjYKMiwyMzE5MS4wLDUsMC4wMzcxMTE3Nzk4NTM2MzEwOAoyLDIzMTkxLjAsNywwLjAzOTkxMDM0NjYzNTMxOTI1CjIsMjMxOTEuMCw2LDAuMDY1NTAxNDQ0MjIyMzAzOTIKMiwyMzE5MS4wLDEsMC4wMjExMTIxOTA3MTQyMTg1ODMKMiwyMzE5MS4wLDAsMC4wMDgyNjI3MDQ1OTU5NDUwNTMKMiwyMzE5MS4wLDEwLDAuMDExNjU3NDExODkxODU3MDY3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4.xml><?xml version="1.0" encoding="utf-8"?>
<ReportState xmlns="sas.reportstate">
  <data type="reportstate">Q0VDU19TVEFSVFtWAWdVAAAAAFNUXUVORF9DRUNTKys=</data>
</ReportState>
</file>

<file path=customXml/item40.xml><?xml version="1.0" encoding="utf-8"?>
<ReportState xmlns="sas.reportstate">
  <data type="reportstate">Q0VDU19TVEFSVFtWAWdVAAAAAFNUXUVORF9DRUNTKys=</data>
</ReportState>
</file>

<file path=customXml/item41.xml><?xml version="1.0" encoding="utf-8"?>
<ReportState xmlns="sas.reportstate">
  <data type="reportstate">UkNfU1RBUlRbVgVnZ1VjAwAAAFNnYwIAAABjAAAAAGRVBgAAAHZlMTQyNWRVAAAAAGMAAAAAZ5lmVQEAAABTVgFnmGRVBgAAAGJpODUxOGRVDgAAAEFUVCBBc3NldCBUeXBlYVYBZ2MBZFULAAAAUmVzaWRlbnRpYWxjGPz//2IAAAAAAAD4f2RVCwAAAFJlc2lkZW50aWFsYwEAAABUYwgAAABhYwBnYwIAAABjAAAAAGRVBgAAAHZlMzU2OWRVAAAAAGMAAAAAZ5lmVQEAAABTVgFnmGRVBgAAAGJpODUxOWRVEgAAAFJlZmluYW5jaW5nIE1hcmtlcmFWAWdjAWRVAgAAADcxYxj8//9iAAAAAAAA+H9kVQIAAAA3MWMBAAAAVGMIAAAAYWMAZ2MCAAAAYwAAAABkVQUAAAB2ZTcyM2RVAAAAAGMAAAAAZ5lmVQEAAABTVgFnmGRVBgAAAGJpMTgwOGRVDAAAAEN1dCBPZmYgRGF0ZWFWAWdjAGFjGPz//2IAAAAAwKXWQGRVCgAAADMwLzA2LzIwMjN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MCl1kAAAAAAwKXWQAAAAADApdZAAAAAAMCl1kAAAAAAwKXWQAAAAADApdZAAAAAAMCl1kAAAAAAwKXWQAAAAADApd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8rkuL8xnPQF7n3wrdXaJAVs6PK78InEC20d+UcpmfQAUDLwaFe6BA0leJhF0noEDL2tYe34mgQNUG/I7jM5ZArpAToknkn0BUVgFhYwIAAABiCQAAAGIAAAAAAAD4f2IAAAAAAAD4f2IAAAAAAAD4f2IAAAAAAAD4f2IAAAAAAAD4f2FjAGMAYwBjAVYBZ8BjAAAAAGRVBgAAAGJpMTk2NmRVMgAAAFdBIExUViAoTE9BTiBCQUxBTkNFIC8gb3JpZ2luYWwgdmFsdWF0aW9uKSAoaW4gJSk6ZFULAAAAUEVSQ0VOVDEyLjJjGAAAAFYBZmNVCQAAAFMocdDvEePmP1wBR2qWndI/w9FViDVN3T/RgoAYGqLhP4mLIbVj4uQ/g/ue6f385z/8BL+69ifrP6PHTI62Su4/BSUDECAs9T9UVgFhYwIAAABiCQAAAGIAAAAAAAD4f2IAAAAAAAD4f2IAAAAAAAD4f2IAAAAAAAD4f2IAAAAAAAD4f2FjAGMAYwBjAVYBZ8BjAAAAAGRVBgAAAGJpMTgwNWRVGAAAAE51bWJlciBvZiBNb3J0Z2FnZSBMb2Fuc2RVCAAAAENPTU1BMTIuYxgAAABWAWZjVQkAAABTAAAAACBK90AAAAAAwNLZQAAAAAAABsVAAAAAAABWxkAAAAAAgOjFQAAAAACA3cRAAAAAAIAfw0AAAAAAALK4QAAAAAAAEcFAVFYBYWMCAAAAYgkAAABiAAAAAAAA+H9iAAAAAAAA+H9iAAAAAAAA+H9iAAAAAAAA+H9iAAAAAAAA+H9hYwBjAGMAYwFWAWfAYwAAAABkVQYAAABiaTE4MDZkVREAAAAlIG9mIFRvdGFsIEFzc2V0c2RVCwAAAFBFUkNFTlQxMi4yYxgAAABWAWZjVQkAAABTAAAAAAAA8D/jk8B8t+XCP/R0tawb2Lw/dvH3C5dBwD/ZDuiyb/XAP8SenrnZnsA/y2Di8zMEwT9KJ2/JHdi2P/cdzFsXaMA/VFYBYWMCAAAAYgkAAABiAAAAAAAA+H9iAAAAAAAA+H9iAAAAAAAA+H9iAAAAAAAA+H9iAAAAAAAA+H9hYwBjAGMAYwFWAWfAYwAAAABkVQYAAABiaTE4MDdkVREAAAAlIE51bWJlciBvZiBMb2Fuc2RVCwAAAFBFUkNFTlQxMi4yYxgAAABWAWZjVQkAAABTAAAAAAAA8D9xdVeJm73RP/Y9aILn4rw/Z733EpKwvj9xsLbqHRq+P75fss5Bq7w/bs1tNnNGuj+uzDk/PPewP5aEMRYJc7c/VFYBYWMCAAAAYgkAAABiAAAAAAAA+H9iAAAAAAAA+H9iAAAAAAAA+H9iAAAAAAAA+H9iAAAAAAAA+H9hYwBjAGMAYwFUZ6BmY1UJAAAAUwAAAAAAAAAAAFRWAWVjVQAAAABTVGFWAWFjCQAAAGIJAAAAYwFjAGIAAAAAAAAAAFYBYVYBYVYDZ2dkVQYAAABkZDE4MTJWAWFWAWZnVQEAAABTZ2RVCgAAADMwLzA2LzIwMjNWAWdjAGFjGPz//2IAAAAAwKXWQGRVCgAAADMwLzA2LzIwMjNWAWZnVQkAAABTZ2RVCwAAAE1BVENIRVNfQUxMVgFnYwFkVQsAAABNQVRDSEVTX0FMTGOc////YgAAAAAAAPh/ZFULAAAATUFUQ0hFU19BTExWAWFjAgAAAGMBVgFmY1UBAAAAUwAAAABUVgFhVgFmZ1UFAAAAU1YBZ2MAYWMY/P//Yihx0O8R4+Y/ZFUHAAAANzEsNTIgJVYBZ2MAYWMY/P//YjyuS4vzGc9AZFUHAAAAMTXCoDkyNFYBZ2MAYWMY/P//YgAAAAAgSvdAZFUHAAAAOTXCoDM5NFYBZ2MAYWMY/P//YgAAAAAAAPA/ZFUIAAAAMTAwLDAwICVWAWdjAGFjGPz//2IAAAAAAADwP2RVCAAAADEwMCwwMCAlVFYBYWdkVQsAAAA+MCAtIDw9NDAgJVYBZ2MBZFULAAAAPjAgLSA8PTQwICVjAAAAAGIAAAAAAAD4f2RVCwAAAD4wIC0gPD00MCAlVgFhYwIAAABjAVYBZmNVAQAAAFMBAAAAVFYBYVYBZmdVBQAAAFNWAWdjAGFjGPz//2JcAUdqlp3SP2RVBwAAADI5LDA5ICVWAWdjAGFjGPz//2Je598K3V2iQGRVBgAAADLCoDM1MVYBZ2MAYWMY/P//YgAAAADA0tlAZFUHAAAAMjbCoDQ0M1YBZ2MAYWMY/P//YuOTwHy35cI/ZFUHAAAAMTQsNzYgJVYBZ2MAYWMY/P//YnF1V4mbvdE/ZFUHAAAAMjcsNzIgJVRWAWFnZFUMAAAAPjQwIC0gPD01MCAlVgFnYwFkVQwAAAA+NDAgLSA8PTUwICVjAgAAAGIAAAAAAAD4f2RVDAAAAD40MCAtIDw9NTAgJVYBYWMCAAAAYwFWAWZjVQEAAABTAgAAAFRWAWFWAWZnVQUAAABTVgFnYwBhYxj8//9iw9FViDVN3T9kVQcAAAA0NSw3OCAlVgFnYwBhYxj8//9iVs6PK78InEBkVQYAAAAxwqA3OTRWAWdjAGFjGPz//2IAAAAAAAbFQGRVBwAAADEwwqA3NjRWAWdjAGFjGPz//2L0dLWsG9i8P2RVBwAAADExLDI3ICVWAWdjAGFjGPz//2L2PWiC5+K8P2RVBwAAADExLDI4ICVUVgFhZ2RVDAAAAD41MCAtIDw9NjAgJVYBZ2MBZFUMAAAAPjUwIC0gPD02MCAlYwMAAABiAAAAAAAA+H9kVQwAAAA+NTAgLSA8PTYwICVWAWFjAgAAAGMBVgFmY1UBAAAAUwMAAABUVgFhVgFmZ1UFAAAAU1YBZ2MAYWMY/P//YtGCgBgaouE/ZFUHAAAANTUsMTAgJVYBZ2MAYWMY/P//YrbR35RymZ9AZFUGAAAAMsKgMDIyVgFnYwBhYxj8//9iAAAAAABWxkBkVQcAAAAxMcKgNDM2VgFnYwBhYxj8//9idvH3C5dBwD9kVQcAAAAxMiw3MCAlVgFnYwBhYxj8//9iZ733EpKwvj9kVQcAAAAxMSw5OSAlVFYBYWdkVQwAAAA+NjAgLSA8PTcwICVWAWdjAWRVDAAAAD42MCAtIDw9NzAgJWMEAAAAYgAAAAAAAPh/ZFUMAAAAPjYwIC0gPD03MCAlVgFhYwIAAABjAVYBZmNVAQAAAFMEAAAAVFYBYVYBZmdVBQAAAFNWAWdjAGFjGPz//2KJiyG1Y+LkP2RVBwAAADY1LDI2ICVWAWdjAGFjGPz//2IFAy8GhXugQGRVBgAAADLCoDExMFYBZ2MAYWMY/P//YgAAAACA6MVAZFUHAAAAMTHCoDIxN1YBZ2MAYWMY/P//YtkO6LJv9cA/ZFUHAAAAMTMsMjUgJVYBZ2MAYWMY/P//YnGwtuodGr4/ZFUHAAAAMTEsNzYgJVRWAWFnZFUMAAAAPjcwIC0gPD04MCAlVgFnYwFkVQwAAAA+NzAgLSA8PTgwICVjBQAAAGIAAAAAAAD4f2RVDAAAAD43MCAtIDw9ODAgJVYBYWMCAAAAYwFWAWZjVQEAAABTBQAAAFRWAWFWAWZnVQUAAABTVgFnYwBhYxj8//9ig/ue6f385z9kVQcAAAA3NCw5NiAlVgFnYwBhYxj8//9i0leJhF0noEBkVQYAAAAywqAwNjhWAWdjAGFjGPz//2IAAAAAgN3EQGRVBwAAADEwwqA2ODNWAWdjAGFjGPz//2LEnp652Z7AP2RVBwAAADEyLDk4ICVWAWdjAGFjGPz//2K+X7LOQau8P2RVBwAAADExLDIwICVUVgFhZ2RVDAAAAD44MCAtIDw9OTAgJVYBZ2MBZFUMAAAAPjgwIC0gPD05MCAlYwYAAABiAAAAAAAA+H9kVQwAAAA+ODAgLSA8PTkwICVWAWFjAgAAAGMBVgFmY1UBAAAAUwYAAABUVgFhVgFmZ1UFAAAAU1YBZ2MAYWMY/P//YvwEv7r2J+s/ZFUHAAAAODQsODYgJVYBZ2MAYWMY/P//Ysva1h7fiaBAZFUGAAAAMsKgMTE3VgFnYwBhYxj8//9iAAAAAIAfw0BkVQYAAAA5wqA3OTFWAWdjAGFjGPz//2LLYOLzMwTBP2RVBwAAADEzLDI5ICVWAWdjAGFjGPz//2JuzW02c0a6P2RVBwAAADEwLDI2ICVUVgFhZ2RVDQAAAD45MCAtIDw9MTAwICVWAWdjAWRVDQAAAD45MCAtIDw9MTAwICVjBwAAAGIAAAAAAAD4f2RVDQAAAD45MCAtIDw9MTAwICVWAWFjAgAAAGMBVgFmY1UBAAAAUwcAAABUVgFhVgFmZ1UFAAAAU1YBZ2MAYWMY/P//YqPHTI62Su4/ZFUHAAAAOTQsNjYgJVYBZ2MAYWMY/P//YtUG/I7jM5ZAZFUGAAAAMcKgNDIxVgFnYwBhYxj8//9iAAAAAACyuEBkVQYAAAA2wqAzMjJWAWdjAGFjGPz//2JKJ2/JHdi2P2RVBgAAADgsOTIgJVYBZ2MAYWMY/P//Yq7MOT8897A/ZFUGAAAANiw2MyAlVFYBYWdkVQYAAAA+MTAwICVWAWdjAWRVBgAAAD4xMDAgJWMBAAAAYgAAAAAAAPh/ZFUGAAAAPjEwMCAlVgFhYwIAAABjAVYBZmNVAQAAAFMIAAAAVFYBYVYBZmdVBQAAAFNWAWdjAGFjGPz//2IFJQMQICz1P2RVCAAAADEzMiwzMyAlVgFnYwBhYxj8//9irpAToknkn0BkVQYAAAAywqAwNDFWAWdjAGFjGPz//2IAAAAAABHBQGRVBgAAADjCoDczOFYBZ2MAYWMY/P//YvcdzFsXaMA/ZFUHAAAAMTIsODIgJVYBZ2MAYWMY/P//YpaEMRYJc7c/ZFUGAAAAOSwxNiAlVFYBYVRjAQAAAGMBVgFhVgFhVgFhVgFhVGMAAAAAYwFWAWFWAWFWAWFWAWFWAWZnVQEAAABTZ2RVFwAAAGRlZmF1bHRSb3dBeGlzSGllcmFyY2h5ZFUQAAAAWmVpbGVuaGllcmFyY2hpZVYBZmdVAgAAAFNnZFUGAAAAYmkxODA4ZFUMAAAAQ3V0IE9mZiBEYXRlZFUHAAAARERNTVlZOGMAAAAAYwFWAWFWAWFnZFUGAAAAYmkxOTI2ZFUTAAAAVW5pbmRleGVkIExUViByYW5nZWFjAQAAAGMBVgFhVgFhVGMAAAAA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zVgFnYwBhYxj8//9iAAAAAMCl1kBkVQoAAAAzMC8wN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ZkVQYAAABiaTE4MDRkVQYAAABiaTE4MDVkVQYAAABiaTE4MDZkVQYAAABiaTE4MDdUYwBjAGMAYWNCBQIAVgFhZFVvCwAAPFJlc3VsdCByZWY9ImRkMTgx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xODA4IiBsYWJlbD0iQ3V0IE9mZiBEYXRlIiByZWY9ImJpMTgwOCIgY29sdW1uPSJjMCIgZm9ybWF0PSJERE1NWVk4IiB1c2FnZT0iY2F0ZWdvcmljYWwiLz48U3RyaW5nVmFyaWFibGUgdmFybmFtZT0iYmkxOTI2IiBsYWJlbD0iVW5pbmRleGVkIExUViByYW5nZSIgcmVmPSJiaTE5MjYiIGNvbHVtbj0iYzEiIHNvcnRPbj0iY3VzdG9tIiBjdXN0b21Tb3J0PSJjczE4NjYiLz48TnVtZXJpY1ZhcmlhYmxlIHZhcm5hbWU9ImJpMTgwNCIgbGFiZWw9Ik5vbWluYWwgKG1uKSIgcmVmPSJiaTE4MDQiIGNvbHVtbj0iYzIiIGZvcm1hdD0iQ09NTUExMi4iIHVzYWdlPSJxdWFudGl0YXRpdmUiIGRlZmluZWRBZ2dyZWdhdGlvbj0ic3VtIi8+PE51bWVyaWNWYXJpYWJsZSB2YXJuYW1lPSJiaTE5NjYiIGxhYmVsPSJXQSBMVFYgKExPQU4gQkFMQU5DRSAvIG9yaWdpbmFsIHZhbHVhdGlvbikgKGluICUpOiIgcmVmPSJiaTE5NjYiIGNvbHVtbj0iYzMiIGZvcm1hdD0iUEVSQ0VOVDEyLjIiIHVzYWdlPSJxdWFudGl0YXRpdmUiLz48TnVtZXJpY1ZhcmlhYmxlIHZhcm5hbWU9ImJpMTgwNSIgbGFiZWw9Ik51bWJlciBvZiBNb3J0Z2FnZSBMb2FucyIgcmVmPSJiaTE4MDUiIGNvbHVtbj0iYzQiIGZvcm1hdD0iQ09NTUExMi4iIHVzYWdlPSJxdWFudGl0YXRpdmUiLz48TnVtZXJpY1ZhcmlhYmxlIHZhcm5hbWU9ImJpMTgwNiIgbGFiZWw9IiUgb2YgVG90YWwgQXNzZXRzIiByZWY9ImJpMTgwNiIgY29sdW1uPSJjNSIgZm9ybWF0PSJQRVJDRU5UMTIuMiIgdXNhZ2U9InF1YW50aXRhdGl2ZSIvPjxOdW1lcmljVmFyaWFibGUgdmFybmFtZT0iYmkxODA3IiBsYWJlbD0iJSBOdW1iZXIgb2YgTG9hbnMiIHJlZj0iYmkxODA3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xIiBkYXRhTGF5b3V0PSJtaW5pbWFsIiBncmFuZFRvdGFsPSJmYWxzZSIgaXNJbmRleGVkPSJ0cnVlIiBjb250ZW50S2V5PSJOTEw2RE5QNTc0SkVJWFJRTUsyM1ZMS1hUQ0pIVkY1UCI+PCFbQ0RBVEFbMjMxOTEuMCwtMTAwLDE1OTIzLjkwMjY4ODQ2NTE5LDAuNzE1MjE4NTEzODU3OTk1NCw5NTM5NC4wLDEuMCwxLjAKMjMxOTEuMCwwLDIzNTAuOTMxNzIzNTkxNzk4LDAuMjkwODY4MzgxMjk2NjIzOTYsMjY0NDMuMCwwLjE0NzYzNTM5ODc4MjkwOTE4LDAuMjc3MTk3NzI3MzIwMzc2NTYKMjMxOTEuMCwyLDE3OTQuMTg2Njg5NjEyMzU4OCwwLjQ1NzgzNzQ3MDE4ODAyMTYsMTA3NjQuMCwwLjExMjY3MjU0Nzk3NDgxMzY5LDAuMTEyODM3Mjg1MzYzODU5MzcKMjMxOTEuMCwzLDIwMjIuMzYxODk2MDM1MzYxLDAuNTUxMDM3ODM0MDI5NjM3NSwxMTQzNi4wLDAuMTI3MDAxNjQ4NzU0MTI3NCwwLjExOTg4MTc1MzU2OTQwNjg4CjIzMTkxLjAsNCwyMTA5Ljc1OTgxMjgwMjQyOCwwLjY1MjYzNTQzNDg4NjUwNjUsMTEyMTcuMCwwLjEzMjQ5MDEyMjE4MTU4NTMyLDAuMTE3NTg2MDExNjk4ODQ4OTgKMjMxOTEuMCw1LDIwNjcuNjgyNjUxNzk4MjIsMC43NDk2MzI3OTM3MDQwOTQ5LDEwNjgzLjAsMC4xMjk4NDc3MzIxOTU0NDkxLDAuMTExOTg4MTc1MzU2OTQwNwoyMzE5MS4wLDYsMjExNi45MzU3ODIxNjAwMDQsMC44NDg2MjgzOTE5NzAyNjUzLDk3OTEuMCwwLjEzMjk0MDc2MzU1MzczOTI3LDAuMTAyNjM3NDgyNDQxMjQzNjgKMjMxOTEuMCw3LDE0MjAuOTcyMjI1MTMwMDAyLDAuOTQ2NjIwMjUyNTQyMDUxLDYzMjIuMCwwLjA4OTIzNTE3Mzg3MjI1MTM2LDAuMDY2MjcyNTExODk4MDIyOTQKMjMxOTEuMCwxLDIwNDEuMDcxOTA3MzM1MDAwNiwxLjMyMzI3Mjc2NDcyODUyOTgsODczOC4wLDAuMTI4MTc2NjEyNjg1MTIzNTYsMC4wOTE1OTkwNTIzNTEzMDA5Mg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42.xml><?xml version="1.0" encoding="utf-8"?>
<ReportState xmlns="sas.reportstate">
  <data type="reportstate">Q0VDU19TVEFSVFtWAWdVAAAAAFNUXUVORF9DRUNTKys=</data>
</ReportState>
</file>

<file path=customXml/item43.xml><?xml version="1.0" encoding="utf-8"?>
<ReportState xmlns="sas.reportstate">
  <data type="reportstate">UkNfU1RBUlRbVgVnZ1VjAgAAAFNnYwIAAABjAAAAAGRVBgAAAHZlNjYwNWRVAAAAAGMAAAAAZ5lmVQEAAABTVgFnmGRVBgAAAGJpODU2NWRVEgAAAFJlZmluYW5jaW5nIE1hcmtlcmFWAWdjAWRVAgAAADc0Yxj8//9iAAAAAAAA+H9kVQIAAAA3NGMBAAAAVGMIAAAAYWMAZ2MCAAAAYwAAAABkVQUAAAB2ZTcyM2RVAAAAAGMAAAAAZ5lmVQEAAABTVgFnmGRVBgAAAGJpODU2NmRVDAAAAEN1dCBPZmYgRGF0ZWFWAWdjAGFjGPz//2IAAAAAwKXWQGRVCgAAADMwLzA2LzIwMjN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OgGasKUROYQFRWAWFjAgAAAGIBAAAAYqAZqwpRE5hAYqAZqwpRE5hAYqAZqwpRE5h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ZFQU80Q1hIUVFFNkhZWUFNWlM1WUlPTFcyWU1ONzZLIj48IVtDREFUQVsiWSIsMTU0MC44MjkxNDIyNTkwNjI4Cl1dPjwvRGF0YT48L1Jlc3VsdD5WAWFjAGMAYwBjAWMAYwBjAFYBYWMBAAAAYwBjAF1FTkRfUkMr</data>
</ReportState>
</file>

<file path=customXml/item44.xml><?xml version="1.0" encoding="utf-8"?>
<ReportState xmlns="sas.reportstate">
  <data type="reportstate">Q0VDU19TVEFSVFtWAWdVAAAAAFNUXUVORF9DRUNTKys=</data>
</ReportState>
</file>

<file path=customXml/item45.xml><?xml version="1.0" encoding="utf-8"?>
<ReportState xmlns="sas.reportstate">
  <data type="reportstate">Q0VDU19TVEFSVFtWAWdVAAAAAFNUXUVORF9DRUNTKys=</data>
</ReportState>
</file>

<file path=customXml/item46.xml><?xml version="1.0" encoding="utf-8"?>
<ReportState xmlns="sas.reportstate">
  <data type="reportstate">UkNfU1RBUlRbVgVnZ1VjAgAAAFNnYwIAAABjAAAAAGRVBgAAAHZlMzU5NmRVAAAAAGMAAAAAZ5lmVQEAAABTVgFnmGRVBgAAAGJpODUzN2RVEgAAAFJlZmluYW5jaW5nIE1hcmtlcmFWAWdjAWRVAgAAADc0Yxj8//9iAAAAAAAA+H9kVQIAAAA3NGMBAAAAVGMIAAAAYWMAZ2MCAAAAYwAAAABkVQUAAAB2ZTcyM2RVAAAAAGMAAAAAZ5lmVQEAAABTVgFnmGRVBgAAAGJpMzkxN2RVDAAAAEN1dCBPZmYgRGF0ZWFWAWdjAGFjGPz//2IAAAAAwKXWQGRVCgAAADMwLzA2LzIwMjN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wKXWQAAAAADApdZAAAAAAMCl1kAAAAAAwKXWQAAAAADApd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O5R2ITSXhAWIXOyZMxY0DzNIerpYehQLQWV/FJR3ZAO2kQVjKVgEBUVgFhYwIAAABiBQAAAGIAAAAAAAD4f2IAAAAAAAD4f2IAAAAAAAD4f2IAAAAAAAD4f2IAAAAAAAD4f2FjAGMAYwBjAVYBZ8BjAAAAAGRVBgAAAGJpMzkxM2RVDAAAAE5vbWluYWwgKG1uKWRVCAAAAENPTU1BMTIuYwAAAABWAWZjVQUAAABTgmP+cuyfq0AwXFj1KQKCQBx0lzoBcZJAp3ip4dnmmEAeYH14RjdnQFRWAWFjAgAAAGIFAAAAYgAAAAAAAPh/YgAAAAAAAPh/YgAAAAAAAPh/YgAAAAAAAPh/YgAAAAAAAPh/YWMAYwBjAGMBVgFnwGMAAAAAZFUGAAAAYmkzOTE0ZFUMAAAATk8uIE9GIExPQU5TZFUIAAAAQ09NTUExMi5jGAAAAFYBZmNVBQAAAFMAAAAAAMbBQAAAAAAAUq1AAAAAAABwgEAAAAAAAHexQAAAAAAA4HVAVFYBYWMCAAAAYgUAAABiAAAAAAAA+H9iAAAAAAAA+H9iAAAAAAAA+H9iAAAAAAAA+H9iAAAAAAAA+H9hYwBjAGMAYwFWAWfAYwAAAABkVQYAAABiaTM5MTVkVREAAAAlIG9mIFRvdGFsIEFzc2V0c2RVCwAAAFBFUkNFTlQxMi4yYxgAAABWAWZjVQUAAABTAAAAAAAA8D8secuIVtzEP/3UHfu7XNU/tlpBzIXY3D9inNihl+SqP1RWAWFjAgAAAGIFAAAAYgAAAAAAAPh/YgAAAAAAAPh/YgAAAAAAAPh/YgAAAAAAAPh/YgAAAAAAAPh/YWMAYwBjAGMBVgFnwGMAAAAAZFUGAAAAYmkzOTE2ZFURAAAAJSBOdW1iZXIgb2YgTG9hbnNkVQsAAABQRVJDRU5UMTIuMmMYAAAAVgFmY1UFAAAAUwAAAAAAAPA/hNkxtwxl2j+3DGXqP5itP4NdC+nDcd8/FDuxEzuxoz9UVgFhYwIAAABiBQAAAGIAAAAAAAD4f2IAAAAAAAD4f2IAAAAAAAD4f2IAAAAAAAD4f2IAAAAAAAD4f2FjAGMAYwBjAVRnoGZjVQUAAABTAAAAAABUVgFlY1UAAAAAU1RhVgFhYwUAAABiBQAAAGMBYwBiAAAAAAAAAABWAWFWAWFWA2dnZFUGAAAAZGQzOTIxVgFhVgFmZ1UBAAAAU2dkVQoAAAAzMC8wNi8yMDIzVgFnYwBhYxj8//9iAAAAAMCl1kBkVQoAAAAzMC8wNi8yMDIzVgFmZ1UFAAAAU2dkVQsAAABNQVRDSEVTX0FMTFYBZ2MBZFULAAAATUFUQ0hFU19BTExjnP///2IAAAAAAAD4f2RVCwAAAE1BVENIRVNfQUxMVgFhYwIAAABjAVYBZmNVAQAAAFMAAAAAVFYBYVYBZmdVBQAAAFNWAWdjAGFjGPz//2LjuUdiE0l4QGRVAwAAADM4OVYBZ2MAYWMY/P//YoJj/nLsn6tAZFUGAAAAM8KgNTM2VgFnYwBhYxj8//9iAAAAAADGwUBkVQYAAAA5wqAxMDBWAWdjAGFjGPz//2IAAAAAAADwP2RVCAAAADEwMCwwMCAlVgFnYwBhYxj8//9iAAAAAAAA8D9kVQgAAAAxMDAsMDAgJVRWAWFnZFUKAAAAU292ZXJlaWduc1YBZ2MBZFUKAAAAU292ZXJlaWduc2MDAAAAYgAAAAAAAPh/ZFUKAAAAU292ZXJlaWduc1YBYWMCAAAAYwFWAWZjVQEAAABTAQAAAFRWAWFWAWZnVQUAAABTVgFnYwBhYxj8//9iWIXOyZMxY0BkVQMAAAAxNTRWAWdjAGFjGPz//2IwXFj1KQKCQGRVAwAAADU3NlYBZ2MAYWMY/P//YgAAAAAAUq1AZFUGAAAAM8KgNzUzVgFnYwBhYxj8//9iLHnLiFbcxD9kVQcAAAAxNiwzMCAlVgFnYwBhYxj8//9ihNkxtwxl2j9kVQcAAAA0MSwyNCAlVFYBYWdkVRwAAABSZWdpb25hbC9mZWRlcmFsIGF1dGhvcml0aWVzVgFnYwFkVRwAAABSZWdpb25hbC9mZWRlcmFsIGF1dGhvcml0aWVzYwIAAABiAAAAAAAA+H9kVRwAAABSZWdpb25hbC9mZWRlcmFsIGF1dGhvcml0aWVzVgFhYwIAAABjAVYBZmNVAQAAAFMCAAAAVFYBYVYBZmdVBQAAAFNWAWdjAGFjGPz//2LzNIerpYehQGRVBgAAADLCoDI0NFYBZ2MAYWMY/P//Yhx0lzoBcZJAZFUGAAAAMcKgMTgwVgFnYwBhYxj8//9iAAAAAABwgEBkVQMAAAA1MjZWAWdjAGFjGPz//2L91B37u1zVP2RVBwAAADMzLDM4ICVWAWdjAGFjGPz//2K3DGXqP5itP2RVBgAAADUsNzggJVRWAWFnZFUbAAAATG9jYWwvbXVuaWNpcGFsIGF1dGhvcml0aWVzVgFnYwFkVRsAAABMb2NhbC9tdW5pY2lwYWwgYXV0aG9yaXRpZXNjAAAAAGIAAAAAAAD4f2RVGwAAAExvY2FsL211bmljaXBhbCBhdXRob3JpdGllc1YBYWMCAAAAYwFWAWZjVQEAAABTAwAAAFRWAWFWAWZnVQUAAABTVgFnYwBhYxj8//9itBZX8UlHdkBkVQMAAAAzNTZWAWdjAGFjGPz//2KneKnh2eaYQGRVBgAAADHCoDU5NFYBZ2MAYWMY/P//YgAAAAAAd7FAZFUGAAAANMKgNDcxVgFnYwBhYxj8//9itlpBzIXY3D9kVQcAAAA0NSwwNyAlVgFnYwBhYxj8//9ig10L6cNx3z9kVQcAAAA0OSwxMyAlVFYBYWdkVQYAAABPdGhlcnNWAWdjAWRVBgAAAE90aGVyc2MBAAAAYgAAAAAAAPh/ZFUGAAAAT3RoZXJzVgFhYwIAAABjAVYBZmNVAQAAAFMEAAAAVFYBYVYBZmdVBQAAAFNWAWdjAGFjGPz//2I7aRBWMpWAQGRVAwAAADUzMVYBZ2MAYWMY/P//Yh5gfXhGN2dAZFUDAAAAMTg2VgFnYwBhYxj8//9iAAAAAADgdUBkVQMAAAAzNTBWAWdjAGFjGPz//2JinNihl+SqP2RVBgAAADUsMjUgJVYBZ2MAYWMY/P//YhQ7sRM7saM/ZFUGAAAAMyw4NS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YvMjAyM1YBZ2MAYWMY/P//YgAAAADApdZAZFUKAAAAMzAvMDYvMjAyM1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2LzIwMjNWAWdjAGFjGPz//2IAAAAAwKXWQGRVCgAAADMwLzA2LzIwMjN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c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giIGRhdGFMYXlvdXQ9Im1pbmltYWwiIGdyYW5kVG90YWw9ImZhbHNlIiBpc0luZGV4ZWQ9InRydWUiIGNvbnRlbnRLZXk9IkZHWDRFUlhZQ01UNzNFVlpGQTcyQVgyWExINjdRSVUzIj48IVtDREFUQVsyMzE5MS4wLC0xMDAsMzg4LjU2NzIzMjM5OTE1ODYsMzUzNS45NjE4MTQ4MzIzNTA3LDkxMDAuMCwxLjAsMS4wCjIzMTkxLjAsMywxNTMuNTQ5MjkwNTY0ODgxNCw1NzYuMjcwNDg3NDg5OTk5MSwzNzUzLjAsMC4xNjI5NzQxODI4ODY0NTIyNywwLjQxMjQxNzU4MjQxNzU4MjQKMjMxOTEuMCwyLDIyNDMuODIzNTc0MjgwOTQyNSwxMTgwLjI1MTIwMDA3MTc3NTIsNTI2LjAsMC4zMzM3ODUwNTI1MTk3ODYzNSwwLjA1NzgwMjE5NzgwMjE5NzgKMjMxOTEuMCwwLDM1Ni40NTU1NTI0MjU1NjU5LDE1OTMuNzEyNzc0ODk0NzA0LDQ0NzEuMCwwLjQ1MDcxNTQ5MzY0ODU4MzQzLDAuNDkxMzE4NjgxMzE4NjgxMzQKMjMxOTEuMCwxLDUzMC42NDk1NzgyMTY3NTQzLDE4NS43MjczNTIzNzU4NjM5NywzNTAuMCwwLjA1MjUyNTI3MDk0NTE3NTU3NiwwLjAzODQ2MTUzODQ2MTUzODQ2NA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QAAAGMAYwBdRU5EX1JDKw==</data>
</ReportState>
</file>

<file path=customXml/item47.xml><?xml version="1.0" encoding="utf-8"?>
<ReportState xmlns="sas.reportstate">
  <data type="reportstate">Q0VDU19TVEFSVFtWAWdVAAAAAFNUXUVORF9DRUNTKys=</data>
</ReportState>
</file>

<file path=customXml/item48.xml><?xml version="1.0" encoding="utf-8"?>
<ReportState xmlns="sas.reportstate">
  <data type="reportstate">UkNfU1RBUlRbVgVnZ1VjAgAAAFNnYwIAAABjAAAAAGRVBgAAAHZlNjk0MGRVAAAAAGMAAAAAZ5lmVQEAAABTVgFnmGRVBgAAAGJpODU2OWRVEgAAAFJlZmluYW5jaW5nIE1hcmtlcmFWAWdjAWRVAgAAADcxYxj8//9iAAAAAAAA+H9kVQIAAAA3MWMBAAAAVGMIAAAAYWMAZ2MCAAAAYwAAAABkVQUAAAB2ZTcyM2RVAAAAAGMAAAAAZ5lmVQEAAABTVgFnmGRVBgAAAGJpODU2OGRVDAAAAEN1dCBPZmYgRGF0ZWFWAWdjAGFjGPz//2IAAAAAwKXWQGRVCgAAADMwLzA2LzIwMjNjAQAAAFRjCAAAAGFjAFRWAWZVCAAAAFNkVQYAAABiaTY5NThkVQYAAABiaTY5NjBkVQYAAABiaTY5NjRkVQYAAABiaTY5NzVkVQYAAABiaTczNzRkVQYAAABiaTY5NjdkVQYAAABiaTY5NzhkVQYAAABiaTcwNjhUVgFhVgFnZFUGAAAAZGQ2OTU2VgFmVWUAAABTZFUCAAAAMVlkVQwAAABBVDAwMDBBMFc2MzRkVQwAAABBVDAwMDBBMTZUTTZkVQwAAABBVDAwMDBBMTdaVjJkVQwAAABBVDAwMDBBMTdaWDhkVQwAAABBVDAwMDBBMTdaWjNkVQwAAABBVDAwMDBBMThYSDRkVQwAAABBVDAwMDBBMTkxRzZkVQwAAABBVDAwMDBBMUFLTDRkVQwAAABBVDAwMDBBMUpWUzdkVQwAAABBVDAwMDBBMUxMQzhkVQwAAABBVDAwMDBBMjg2TTJkVQwAAABBVDAwMDBBMjg2VzFkVQwAAABBVDAwMDBBMkE2VzNkVQwAAABBVDAwMDBBMkNEVDZkVQwAAABBVDAwMDBBMkhCMzdkVQwAAABBVDAwMDBBMlFCUjRkVQwAAABBVDAwMDBBMlVYTTFkVQwAAABBVDAwMDBBMlVYTjlkVQwAAABBVDAwMDBBMzA2SjRkVQwAAABBVDAwMDBBMzFRNTVkVQwAAABBVDAwMDBBMzI0RjVkVQwAAABBVDAwMDBBMzI2MTJkVQwAAABBVDAwMDBBMzJTMzdkVQwAAABBVDAwMDBBMzM5ODJkVQwAAABBVDAwMDBBMzNNUDlkVQwAAABBVDAwMEIwMDgwNzNkVQwAAABBVDAwMEIwMDgxMTVkVQwAAABDSDAxMTc5NDA2NDBkVQwAAABDSDAxMzU5OTg2MzhkVQMAAABDSEZkVQMAAABFVVJkVQ4AAABFVVIvRVVSSUJPUi8zTWRVBQAAAEZpeGVkZFUFAAAARmxvYXRkVQIAAABQQWRVDAAAAFFPWERCQTAwNjM1NmRVDAAAAFFPWERCQTAxMzE5NmRVDAAAAFFPWERCQTAxMzc5MGRVDAAAAFFPWERCQTAxNDIwMm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c1OW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AwAAAFFUUmRVDAAAAFhTMTE4MTQ0ODU2MWRVDAAAAFhTMTU1MDIwMzE4M2RVDAAAAFhTMTc1MDk3NDY1OGRVDAAAAFhTMTgwNzQ5NTYwOGRVDAAAAFhTMTg0NTE2MTc5MGRVAgAAAFpDVFYBZmdVCwAAAFNWAWfAYwEAAABkVQYAAABiaTY5NThkVQkAAABJU0lOIENvZGVhYxgAAABWAWFWAWZjVVwAAABTCwAAAAMAAAAmAAAACgAAAAIAAAAFAAAAEAAAAA8AAAAWAAAABAAAABgAAAAOAAAABwAAACQAAAANAAAANgAAAAwAAAAGAAAAXwAAADIAAAAVAAAAFwAAADcAAAAZAAAAGgAAABsAAAAcAAAAHQAAAEIAAAAlAAAAVgAAAC4AAAAUAAAALAAAABMAAAArAAAAKgAAAC0AAABXAAAALwAAADAAAAAxAAAAYAAAADMAAAA0AAAANQAAABIAAAAJAAAAOAAAADkAAAA6AAAAOwAAADwAAAA9AAAAPgAAAD8AAABAAAAAQQAAACkAAABDAAAARAAAAEUAAABKAAAAKAAAABEAAABJAAAASAAAAEsAAABMAAAATQAAAE4AAABPAAAAUAAAAFEAAABSAAAAUwAAAFQAAABVAAAAJwAAAEcAAABYAAAAWQAAAFoAAABbAAAAXAAAAF0AAABGAAAACAAAAGEAAABiAAAAYwAAAAEAAABUYwEAAABiXAAAAGIAAAAAAAD4f2IAAAAAAAD4f2IAAAAAAAD4f2IAAAAAAAD4f2IAAAAAAAD4f2RVDAAAAEFUMDAwMEEyODZNMmMAYwBjAGMAVgFnwGMAAAAAZFUGAAAAYmk2OTYwZFUKAAAASXNzdWUgRGF0ZWRVBwAAAERETU1ZWThjGAAAAFYBZmNVXAAAAFMAAAAAgCvVQAAAAAAAZtNAAAAAAIAH0kAAAAAAACbUQAAAAADAV9NAAAAAAABm00AAAAAAANLVQAAAAACAj9VAAAAAAIB91kAAAAAAAGbTQAAAAADAjNZAAAAAAEBq1UAAAAAAAHfTQAAAAACAjdFAAAAAAMBK1UAAAAAAwEvSQAAAAAAALdVAAAAAAEB000AAAAAAAKfTQAAAAAAAQ9JAAAAAAAB71kAAAAAAQITWQAAAAADAS9JAAAAAAICS1kAAAAAAQC/RQAAAAABAO9FAAAAAAEAd0kAAAAAAwG/SQAAAAABAL9NAAAAAAAD90UAAAAAAwI/TQAAAAACAOdJAAAAAAMBu1kAAAAAAwDPSQAAAAADAXtZAAAAAAAAu0kAAAAAAgCrSQAAAAADANdJAAAAAAMCP00AAAAAAwDrSQAAAAADAPNJAAAAAAAA+0kAAAAAAQFnUQAAAAACAStJAAAAAAIBK0kAAAAAAAErSQAAAAABAINZAAAAAAIAA1EAAAAAAwEvSQAAAAADAS9JAAAAAAMBf0kAAAAAAgI7SQAAAAAAAl9JAAAAAAMCZ0kAAAAAAwJnSQAAAAADAmdJAAAAAAMCZ0kAAAAAAQC/TQAAAAADAKdJAAAAAAEAv00AAAAAAQC/TQAAAAABAL9NAAAAAAIAu00AAAAAAwCPSQAAAAABAINZAAAAAAEAv00AAAAAAQC/TQAAAAADAMdNAAAAAAMAx00AAAAAAwDHTQAAAAADAMdNAAAAAAMAx00AAAAAAwDHTQAAAAACANtNAAAAAAMA200AAAAAAwEbTQAAAAADARtNAAAAAAMBG00AAAAAAgBLSQAAAAABAL9NAAAAAAED000AAAAAAwEnUQAAAAABAzdRAAAAAAEB91kAAAAAAQH3WQAAAAABAkNZAAAAAAEAv00AAAAAAAJLTQAAAAABAtNRAAAAAAMDK1EAAAAAAQNzUQAAAAABAxtJAVFYBYWMBAAAAYlwAAABiAAAAAEAv0UBiAAAAAEAv0UBiAAAAAICS1kBiAAAAAAAA+H9iAAAAAAAA+H9hYwBjAGMAYwBWAWfAYwAAAABkVQYAAABiaTY5NjRkVQ0AAABNYXR1cml0eSBEYXRlZFUHAAAARERNTVlZOGMYAAAAVgFmY1VcAAAAUwAAAABA9NZAAAAAAMCt10AAAAAAwCnZQAAAAABAztdAAAAAAADp1kAAAAAAAAnYQAAAAACAw9hAAAAAAABq2EAAAAAAAFjZQAAAAABA99ZAAAAAAAAM2UAAAAAAgPvYQAAAAABACNdAAAAAAEDn1kAAAAAAANzYQAAAAAAAbtlAAAAAAMCG2kAAAAAAgPfYQAAAAABAONdAAAAAAEAo2EAAAAAAAJ/YQAAAAAAA3ttAAAAAAIC32EAAAAAAgC3YQAAAAACAUdhAAAAAAAAC2EAAAAAAgD/ZQAAAAACAyddAAAAAAAB310AAAAAAQB/ZQAAAAADAVtpAAAAAAMBV2EAAAAAAAADaQAAAAACAjddAAAAAAEA52UAAAAAAwH3ZQAAAAADATNlAAAAAAICP10AAAAAAwFbaQAAAAABAuNlAAAAAAEA710AAAAAAAPPXQAAAAABA6tdAAAAAAECk10AAAAAAQKTXQAAAAAAAbNlAAAAAAAB620AAAAAAQFrZQAAAAACAt9hAAAAAAIC32EAAAAAAgKfWQAAAAADAyddAAAAAAMAC2UAAAAAAgPPXQAAAAACA89dAAAAAAIDz10AAAAAAgPPXQAAAAAAAd9dAAAAAAAA62EAAAAAAAHfXQAAAAAAAd9dAAAAAAAB310AAAAAAQIjYQAAAAAAANNhAAAAAAIBx2EAAAAAAAHfXQAAAAAAAd9dAAAAAAIB510AAAAAAgHnXQAAAAACAeddAAAAAAIB510AAAAAAgHnXQAAAAACAeddAAAAAAABh2kAAAAAAgJjYQAAAAAAAadpAAAAAAABp2kAAAAAAAGnaQAAAAACAtdZAAAAAAAB310AAAAAAgJfYQAAAAAAANthAAAAAAAAD2EAAAAAAgJ/dQAAAAACAn91AAAAAAAD83EAAAAAAAHfXQAAAAABA9dZAAAAAAEBF2EAAAAAAQKXXQAAAAABAANdAAAAAAMAf2EBUVgFhYwEAAABiXAAAAGIAAAAAgKfWQGIAAAAAgKfWQGIAAAAAgJ/dQGIAAAAAAAD4f2IAAAAAAAD4f2FjAGMAYwBjAFYBZ8BjAQAAAGRVBgAAAGJpNjk3NWRVCAAAAEN1cnJlbmN5YWMYAAAAVgFhVgFmY1VcAAAAUx8AAAAfAAAAHwAAAB8AAAAfAAAAHwAAAB8AAAAfAAAAHwAAAB8AAAAfAAAAHwAAAB8AAAAfAAAAHwAAAB8AAAAfAAAAHwAAAB8AAAAfAAAAHwAAAB8AAAAfAAAAHwAAAB8AAAAfAAAAHgAAAB4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HwAAAB8AAAAfAAAAVGMBAAAAYlwAAABiAAAAAAAA+H9iAAAAAAAA+H9iAAAAAAAA+H9iAAAAAAAA+H9iAAAAAAAA+H9kVQMAAABFVVJjAGMAYwBjAFYBZ8BjAAAAAGRVBgAAAGJpODQxNGRVFgAAAE5vdGlvbmFsIFZhbHVlIGFkYXB0ZWRkVQkAAABDT01NQTEyLjJjAAAAAFYBZmNVXAAAAFMAAAAAOJx8wQAAAABlzc3Bw/UoRLVCbMEAAADAC1rWwQAAAACE12fBAAAAAGXN3cEAAAAAZc3dwQAAAABlzd3BAAAAANASc8EAAAAAhNfHwQAAAABlzd3BAAAAwAtaxsEAAAAA9AZ0wQAAAAA4nGzBAAAAAGXNvcEAAAAAhNd3wQAAAABlzb3BAAAAANASQ8EAAAAAZc29wQAAAADQEmPBAAAAAGXNzcEAAAAA9AZ0wQAAAADQElPBAAAAAGXNzcEAAAAAPO91wQAAAAA873XBAAAAAITXl8EAAAAAhNeXwQAAAAA4nGzBAAAAANASY8EAAAAAgIQ+wQAAAADQEmPBAAAAAFyQfcEAAAAA0BJTwQAAAMALWsbBAAAAANASY8EAAAAAYONWwf///59SW2HBAAAAANASU8EAAAAA0BJjwQAAAADQElPBAAAAANASU8EAAADAC1rGwQAAAADQEmPBAAAAANASU8EAAAAAKnWFwQAAAMALWsbBAAAAANASY8EAAAAA0BJTwQAAAACAhB7BAAAAANASc8EAAAAA0BJjwQAAAADQElPBAAAAANASY8EAAAAA0BJTwQAAAADQElPBAAAAAICEHsEAAAAAgIR+wQAAAADQElPBAAAAAPCzasEAAAAA0BJTwQAAAABg40bBAAAAAHawgMEAAAAA0BJTwQAAAMALWsbBAAAAAICELsEAAAAAgIQuwQAAAADQEnPBAAAAAGDjZsEAAAAA0BJTwQAAAADQElPBAAAAANASU8EAAAAAYONGwQAAAADQEmPBAAAAADicbMEAAAAA0BJTwQAAAADQElPBAAAAADicbMEAAAAA0BJjwQAAAACAhC7BAAAAANASY8EAAAAAYONGwQAAAADQEnPBAAAAAICELsEAAAAAgIROwQAAAACAhF7BAAAAAICELsEAAAAA0BJzwQAAAABlzc3BAAAAwAtaxsEAAADAC1rGwQAAAADQElPBVFYBYWMCAAAAYlwAAABiAAAAAAAA+H9iAAAAAGXN3cFiAAAAAICEHsFiAAAAAICEHsFiAAAAAAAA+H9hYwBjAGMAYwBWAWfAYwEAAABkVQYAAABiaTczNzRkVRUAAABTb2Z0IEJ1bGxldCBJbmRpY2F0b3JhYxgAAABWAWFWAWZjVVwAAABTAAAAAP////8AAAAA////////////////AAAAAAAAAAD//////////wAAAAAAAAAA//////////8AAAAA/////wAAAAD///////////////8AAAAAAAAAAP////8AAAAA//////////////////////////////////////////8AAAAA/////wAAAAD//////////////////////////////////////////////////////////wAAAAD//////////////////////////////////////////////////////////////////////////////////////////wAAAAD///////////////////////////////////////////////////////////////////////////////////////////////////////////////////////////////8AAAAAAAAAAP////9UYwEAAABiXAAAAGIAAAAAAAD4f2IAAAAAAAD4f2IAAAAAAAD4f2IAAAAAAAD4f2IAAAAAAAD4f2RVAgAAADFZYwFjAGMAYwBWAWfAYwEAAABkVQYAAABiaTY5NjdkVRAAAABDb3Vwb24gRnJlcXVlbmN5YWMYAAAAVgFhVgFmY1VcAAAAU14AAABeAAAAIwAAAF4AAABeAAAAXgAAAF4AAABeAAAAXgAAAF4AAABeAAAAIwAAACMAAAAjAAAAIwAAACMAAAAjAAAAIwAAACMAAAAjAAAAIwAAACMAAAAjAAAAIwAAACMAAAAjAAAAIwAAACMAAAAjAAAAIwAAACMAAAAjAAAAIwAAACMAAAAjAAAAIwAAACMAAABk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VGMBAAAAYlwAAABiAAAAAAAA+H9iAAAAAAAA+H9iAAAAAAAA+H9iAAAAAAAA+H9iAAAAAAAA+H9kVQMAAABRVFJjAGMAYwBjAFYBZ8BjAAAAAGRVBgAAAGJpNjk5MmRVBgAAAENvdXBvbmRVCQAAAENPTU1BMzIuNGMAAAAAVgFmY1VcAAAAU+F6FK5H4QpAqvHSTWIQC0DD9Shcj8LtP+F6FK5H4QxAZ2ZmZmZmDkCq8dJNYhALQBkEVg4tsgtAF9nO91PjC0DhehSuR+EKQKrx0k1iEAtAGQRWDi2yDECamZmZmZm5P+F6FK5H4fY/mpmZmZmZE0B7FK5H4XqEPz4K16NwPRJAAAAAAAAA7D8zMzMzMzMBQAAAAAAAAOg/mpmZmZmZEUAAAAAAAAAKQHE9CtejcAlAMzMzMzMzEkAAAAAAAAAJQB+F61G4HhNAPgrXo3A9E0AAAAAAAAACQAAAAAAAAABAKVyPwvUoBECamZmZmZkNQBWuR+F6FABAUrgehetREUCF61G4HoUHQD4K16NwPRBAAAAAAAAABEBI4XoUrscQQAAAAAAAAA9AAAAAAAAAAAAVrkfhehQAQMP1KFyPwhFAhetRuB6FEUAVrkfhehQRQAAAAAAAAOQ/16NwPQrXEUDXo3A9CtcRQAAAAAAAABJAAAAAAAAA4D/D9Shcj8L1PzMzMzMzMxJAMzMzMzMzEkBnZmZmZmYRQGdmZmZmZgxAAAAAAAAADEAAAAAAAAAMQAAAAAAAAAxAAAAAAAAADEAAAAAAAAAMQClcj8L1KARAcT0K16NwD0ApXI/C9SgEQClcj8L1KARAKVyPwvUoBEAzMzMzMzMGQD4K16NwPQxAexSuR+F6hD8pXI/C9SgEQClcj8L1KARAMzMzMzMzBEAzMzMzMzMEQDMzMzMzMwRAMzMzMzMzBEAzMzMzMzMEQDMzMzMzMwRAFa5H4XoUCEAAAAAAAAAIQJDC9ShcjwhAH4XrUbgeB0AfhetRuB4HQHE9CtejcAhAKVyPwvUoBEDqJjEIrBz2PwAAAAAAAOg/4XoUrkfh6j+kcD0K16MKQKRwPQrXowpAzczMzMzMCEApXI/C9SgEQAAAAAAAAPA/AAAAAAAA6D8AAAAAAADkPwAAAAAAANA/f2q8dJMYCEBUVgFhYwIAAABiXAAAAGJ7FK5H4XqEP2IAAAAAAAAAAGKamZmZmZkTQGIAAAAAAAAAAGIAAAAAAAD4f2FjAGMAYwBjAFYBZ8BjAQAAAGRVBgAAAGJpNjk3OGRVDQAAAEludGVyZXN0IFR5cGVhYxgAAABWAWFWAWZjVVwAAABTIgAAACIAAAAiAAAAIgAAACIAAAAiAAAAIgAAACIAAAAiAAAAIgAAACI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AhAAAAIQAAACEAAABUYwEAAABiXAAAAGIAAAAAAAD4f2IAAAAAAAD4f2IAAAAAAAD4f2IAAAAAAAD4f2IAAAAAAAD4f2RVBQAAAEZsb2F0YwBjAGMAYwBWAWfAYwEAAABkVQYAAABiaTcwNjhkVQUAAABJbmRleGFjGAAAAFYBYVYBZmNVXAAAAFMgAAAAIAAAAP////8gAAAAIAAAACAAAAAgAAAAIAAAACAAAAAgAAAAIAAAAP///////////////////////////////////////////////////////////////////////////////////////////////////////////////////////////////////////////////////////////////////////////////////////////////////////////////////////////////////////////////////////////////////////////////////////////////////////////////////////////////////////////////////////////////////////////////////////////////////////////////////////////////////////////////1RjAQAAAGJcAAAAYgAAAAAAAPh/YgAAAAAAAPh/YgAAAAAAAPh/YgAAAAAAAPh/YgAAAAAAAPh/ZFUOAAAARVVSL0VVUklCT1IvM01jAWMAYwBjAFYBZ8BjAAAAAGRVBgAAAGJpNzAwNGRVBgAAAFNwcmVhZGRVCQAAAENPTU1BMzIuNGMAAAAAVgFmY1VcAAAAUy1DHOviNko/AAAAAAAAAAAAAAAAAAAAAAAAAAAAAAAA/Knx0k1iYD8AAAAAAAAAAAAAAAAAAAAAAAAAAAAAAAAtQxzr4jZ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XAAAAGItQxzr4jZKP2IAAAAAAAAAAGL8qfHSTWJgP2IAAAAAAAAAAGIAAAAAAAD4f2FjAGMAYwBjAFRnoGZjVVwAAABTAAAAAAAAAAAAAAAAAAAAAAAAAAAAAAAAAAAAAAAAAAAAAAAAAAAAAAAAAAAAAAAAAAAAAAAAAAAAAAAAAAAAAAAAAAAAAAAAAAAAAAAAAAAAAAAAAAAAAAAAAABUVgFlY1UAAAAAU1RhVgFhY1wAAABiXAAAAGMBYwBiAAAAAAAAAABWAWFWAWFWA2FhY0IEAgRWAWFkVWsiAAA8UmVzdWx0IHJlZj0iZGQ2OT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4Ljg5N1oiPjxWYXJpYWJsZXM+PFN0cmluZ1ZhcmlhYmxlIHZhcm5hbWU9ImJpNjk1OCIgbGFiZWw9IklTSU4gQ29kZSIgcmVmPSJiaTY5NTgiIGNvbHVtbj0iYzAiLz48TnVtZXJpY1ZhcmlhYmxlIHZhcm5hbWU9ImJpNjk2MCIgbGFiZWw9Iklzc3VlIERhdGUiIHJlZj0iYmk2OTYwIiBjb2x1bW49ImMxIiBmb3JtYXQ9IkRETU1ZWTgiIHVzYWdlPSJjYXRlZ29yaWNhbCIvPjxOdW1lcmljVmFyaWFibGUgdmFybmFtZT0iYmk2OTY0IiBsYWJlbD0iTWF0dXJpdHkgRGF0ZSIgcmVmPSJiaTY5NjQiIGNvbHVtbj0iYzIiIGZvcm1hdD0iRERNTVlZOCIgdXNhZ2U9ImNhdGVnb3JpY2FsIi8+PFN0cmluZ1ZhcmlhYmxlIHZhcm5hbWU9ImJpNjk3NSIgbGFiZWw9IkN1cnJlbmN5IiByZWY9ImJpNjk3NSIgY29sdW1uPSJjMyIvPjxOdW1lcmljVmFyaWFibGUgdmFybmFtZT0iYmk4NDE0IiBsYWJlbD0iTm90aW9uYWwgVmFsdWUgYWRhcHRlZCIgcmVmPSJiaTg0MTQiIGNvbHVtbj0iYzQiIGZvcm1hdD0iQ09NTUExMi4yIiB1c2FnZT0icXVhbnRpdGF0aXZlIiBkZWZpbmVkQWdncmVnYXRpb249InN1bSIvPjxTdHJpbmdWYXJpYWJsZSB2YXJuYW1lPSJiaTczNzQiIGxhYmVsPSJTb2Z0IEJ1bGxldCBJbmRpY2F0b3IiIHJlZj0iYmk3Mzc0IiBjb2x1bW49ImM1Ii8+PFN0cmluZ1ZhcmlhYmxlIHZhcm5hbWU9ImJpNjk2NyIgbGFiZWw9IkNvdXBvbiBGcmVxdWVuY3kiIHJlZj0iYmk2OTY3IiBjb2x1bW49ImM2Ii8+PE51bWVyaWNWYXJpYWJsZSB2YXJuYW1lPSJiaTY5OTIiIGxhYmVsPSJDb3Vwb24iIHJlZj0iYmk2OTkyIiBjb2x1bW49ImM3IiBmb3JtYXQ9IkNPTU1BMzIuNCIgdXNhZ2U9InF1YW50aXRhdGl2ZSIgZGVmaW5lZEFnZ3JlZ2F0aW9uPSJzdW0iLz48U3RyaW5nVmFyaWFibGUgdmFybmFtZT0iYmk2OTc4IiBsYWJlbD0iSW50ZXJlc3QgVHlwZSIgcmVmPSJiaTY5NzgiIGNvbHVtbj0iYzgiLz48U3RyaW5nVmFyaWFibGUgdmFybmFtZT0iYmk3MDY4IiBsYWJlbD0iSW5kZXgiIHJlZj0iYmk3MDY4IiBjb2x1bW49ImM5Ii8+PE51bWVyaWNWYXJpYWJsZSB2YXJuYW1lPSJiaTcwMDQiIGxhYmVsPSJTcHJlYWQiIHJlZj0iYmk3MDA0IiBjb2x1bW49ImMxMCIgZm9ybWF0PSJDT01NQTMyLjQiIHVzYWdlPSJxdWFudGl0YXRpdmUiIGRlZmluZWRBZ2dyZWdhdGlvbj0ic3VtIi8+PC9WYXJpYWJsZXM+PENvbHVtbnM+PFN0cmluZ0NvbHVtbiBjb2xuYW1lPSJjMCIgZW5jb2Rpbmc9InRleHQiIG1heExlbmd0aD0iMiIvPjxOdW1lcmljQ29sdW1uIGNvbG5hbWU9ImMxIiBlbmNvZGluZz0idGV4dCIgZGF0YVR5cGU9ImRhdGUiLz48TnVtZXJpY0NvbHVtbiBjb2xuYW1lPSJjMiIgZW5jb2Rpbmc9InRleHQiIGRhdGFUeXBlPSJkYXRlIi8+PFN0cmluZ0NvbHVtbiBjb2xuYW1lPSJjMyIgZW5jb2Rpbmc9InRleHQiIG1heExlbmd0aD0iMiIvPjxOdW1lcmljQ29sdW1uIGNvbG5hbWU9ImM0IiBlbmNvZGluZz0idGV4dCIgZGF0YVR5cGU9ImRvdWJsZSIvPjxTdHJpbmdDb2x1bW4gY29sbmFtZT0iYzUiIGVuY29kaW5nPSJ0ZXh0IiBtYXhMZW5ndGg9IjEiLz48U3RyaW5nQ29sdW1uIGNvbG5hbWU9ImM2IiBlbmNvZGluZz0idGV4dCIgbWF4TGVuZ3RoPSIzIi8+PE51bWVyaWNDb2x1bW4gY29sbmFtZT0iYzciIGVuY29kaW5nPSJ0ZXh0IiBkYXRhVHlwZT0iZG91YmxlIi8+PFN0cmluZ0NvbHVtbiBjb2xuYW1lPSJjOCIgZW5jb2Rpbmc9InRleHQiIG1heExlbmd0aD0iMiIvPjxTdHJpbmdDb2x1bW4gY29sbmFtZT0iYzkiIGVuY29kaW5nPSJ0ZXh0IiBtYXhMZW5ndGg9IjIiLz48TnVtZXJpY0NvbHVtbiBjb2xuYW1lPSJjMTAiIGVuY29kaW5nPSJ0ZXh0IiBkYXRhVHlwZT0iZG91YmxlIi8+PC9Db2x1bW5zPjxEYXRhIGZvcm1hdD0iQ1NWIiByb3dDb3VudD0iOTIiIGF2YWlsYWJsZVJvd0NvdW50PSI5MiIgc2l6ZT0iNDkyNCIgZGF0YUxheW91dD0ibWluaW1hbCIgZ3JhbmRUb3RhbD0iZmFsc2UiIGlzSW5kZXhlZD0idHJ1ZSIgY29udGVudEtleT0iUEVBUlVXRzJTM0JCUENFR1BSWlFLSUk3NjJHV0hXVUMiPjwhW0NEQVRBWzExLDIxNjc4LjAsMjM1MDUuMCwzMSwtMy4wRTcsMCw5NCwzLjM2LDM0LDMyLDguMEUtNAozLDE5ODY0LjAsMjQyNDcuMCwzMSwtMS4wRTksLTEsOTQsMy4zODMsMzQsMzIsMC4wCjM4LDE4NDYyLjAsMjU3NjcuMCwzMSwtMS40ODE2NjgyMTNFNywwLDM1LDAuOTMsMzQsLTEsMC4wCjEwLDIwNjMyLjAsMjQzNzcuMCwzMSwtMS41RTksLTEsOTQsMy42MSwzNCwzMiwwLjAKMiwxOTgwNy4wLDIzNDYwLjAsMzEsLTEuMjVFNywtMSw5NCwzLjgwMDAwMDAwMDAwMDAwMDMsMzQsMzIsMC4wMDIKNSwxOTg2NC4wLDI0NjEyLjAsMzEsLTIuMEU5LC0xLDk0LDMuMzgzLDM0LDMyLDAuMAoxNiwyMjM0NC4wLDI1MzU4LjAsMzEsLTIuMEU5LDAsOTQsMy40NjIsMzQsMzIsMC4wCjE1LDIyMDc4LjAsMjUwMDAuMCwzMSwtMi4wRTksMCw5NCwzLjQ4NiwzNCwzMiwwLjAKMjIsMjMwMzAuMCwyNTk1Mi4wLDMxLC0yLjBFNywtMSw5NCwzLjM2LDM0LDMyLDAuMDAxNgo0LDE5ODY0LjAsMjM1MTcuMCwzMSwtOC4wRTgsLTEsOTQsMy4zODMsMzQsMzIsMC4wCjI0LDIzMDkxLjAsMjU2NDguMCwzMSwtMi4wRTksMCw5NCwzLjU4NywzNCwzMiwwLjAKMTQsMjE5MjkuMCwyNTU4Mi4wLDMxLC03LjVFOCwwLDM1LDAuMSwzMywtMSwwLjAKNywxOTkzMi4wLDIzNTg1LjAsMzEsLTIuMUU3LC0xLDM1LDEuNDMsMzMsLTEsMC4wCjM2LDE3OTc0LjAsMjM0NTMuMCwzMSwtMS41RTcsLTEsMzUsNC45LDMzLC0xLDAuMAoxMywyMTgwMy4wLDI1NDU2LjAsMzEsLTUuMEU4LDAsMzUsMC4wMSwzMywtMSwwLjAKNTQsMTg3MzUuMCwyNjA0MC4wLDMxLC0yLjVFNywtMSwzNSw0LjU2MDAwMDAwMDAwMDAwMDUsMzMsLTEsMC4wCjEyLDIxNjg0LjAsMjcxNjMuMCwzMSwtNS4wRTgsMCwzNSwwLjg3NSwzMywtMSwwLjAKNiwxOTkyMS4wLDI1NTY2LjAsMzEsLTI1MDAwMDAuMCwtMSwzNSwyLjE1LDMzLC0xLDAuMAo5NSwyMDEyNC4wLDIzNzc3LjAsMzEsLTUuMEU4LC0xLDM1LDAuNzUsMzMsLTEsMC4wCjUwLDE4NzAwLjAsMjQ3MzcuMCwzMSwtMS4wRTcsLTEsMzUsNC40LDMzLC0xLDAuMAoyMSwyMzAyMC4wLDI1MjEyLjAsMzEsLTEuMEU5LDAsMzUsMy4yNSwzMywtMSwwLjAKMjMsMjMwNTcuMCwyODUzNi4wLDMxLC0yLjFFNywwLDM1LDMuMTgsMzMsLTEsMC4wCjU1LDE4NzM1LjAsMjUzMTAuMCwzMSwtNTAwMDAwMC4wLC0xLDM1LDQuNTUsMzMsLTEsMC4wCjI1LDIzMTE0LjAsMjQ3NTguMCwzMSwtMS4wRTksMCwzNSwzLjEyNSwzMywtMSwwLjAKMjYsMTc1OTcuMCwyNDkwMi4wLDMxLC0yLjNFNywtMSwzNSw0Ljc4LDMzLC0xLDAuMAoyNywxNzY0NS4wLDI0NTg0LjAsMzEsLTIuM0U3LC0xLDM1LDQuODEwMDAwMDAwMDAwMDAwNSwzMywtMSwwLjAKMjgsMTg1NDkuMCwyNTg1NC4wLDMwLC0xLjBFOCwtMSwzNSwyLjI1LDMzLC0xLDAuMAoyOSwxODg3OS4wLDI0MzU4LjAsMzAsLTEuMEU4LC0xLDM1LDIuMCwzMywtMSwwLjAKNjYsMTk2NDUuMCwyNDAyOC4wLDMxLC0xLjVFNywtMSwzNSwyLjUyLDMzLC0xLDAuMAozNywxODQyMC4wLDI1NzI1LjAsMzEsLTEuMEU3LC0xLDM1LDMuNywzMywtMSwwLjAKODYsMjAwMzEuMCwyNjk3MS4wLDMxLC0yMDAwMDAwLjAsLTEsMzUsMi4wMTAwMDAwMDAwMDAwMDAyLDMzLC0xLDAuMAo0NiwxODY2Mi4wLDI0OTE5LjAsMzEsLTEuMEU3LC0xLDM1LDQuMzMsMzMsLTEsMC4wCjIwLDIyOTcxLjAsMjY2MjQuMCwzMSwtMy4xRTcsMCwzNSwyLjk0LDMzLC0xLDAuMAo0NCwxODYzOS4wLDI0MTE4LjAsMzEsLTUwMDAwMDAuMCwtMSwzNSw0LjA2MDAwMDAwMDAwMDAwMDUsMzMsLTEsMC4wCjE5LDIyOTA3LjAsMjU4MjkuMCwzMSwtNy41RTgsMCwzNSwyLjUsMzMsLTEsMC4wCjQzLDE4NjE2LjAsMjYxMDMuMCwzMSwtMS4wRTcsLTEsMzUsNC4xOTUsMzMsLTEsMC4wCjQyLDE4NjAyLjAsMjU5MDcuMCwzMSwtNjAwMDAwMC4wLC0xLDM1LDMuODc1LDMzLC0xLDAuMAo0NSwxODY0Ny4wLDI0MTI2LjAsMzEsLTkwOTk5MjQuOTk5OTk5OTk4LC0xLDEwMCwwLjAsMzMsLTEsMC4wCjg3LDIwMDMxLjAsMjY5NzEuMCwzMSwtNTAwMDAwMC4wLC0xLDM1LDIuMDEwMDAwMDAwMDAwMDAwMiwzMywtMSwwLjAKNDcsMTg2NjcuMCwyNjMzNy4wLDMxLC0xLjBFNywtMSwzNSw0LjQ0LDMzLC0xLDAuMAo0OCwxODY3NS4wLDIzNzg5LjAsMzEsLTUwMDAwMDAuMCwtMSwzNSw0LjM4LDMzLC0xLDAuMAo0OSwxODY4MC4wLDI0NTI0LjAsMzEsLTUwMDAwMDAuMCwtMSwzNSw0LjI3MDAwMDAwMDAwMDAwMDUsMzMsLTEsMC4wCjk2LDIwODM3LjAsMjQ0ODkuMCwzMSwtNy41RTgsLTEsMzUsMC42MjUsMzMsLTEsMC4wCjUxLDE4NzMwLjAsMjQyMDkuMCwzMSwtMS4wRTcsLTEsMzUsNC40NiwzMywtMSwwLjAKNTIsMTg3MzAuMCwyNDIwOS4wLDMxLC01MDAwMDAwLjAsLTEsMzUsNC40NiwzMywtMSwwLjAKNTMsMTg3MjguMCwyNjAzMi4wLDMxLC00LjVFNywtMSwzNSw0LjUsMzMsLTEsMC4wCjE4LDIyNjU3LjAsMjgxMzYuMCwzMSwtNy41RTgsMCwzNSwwLjUsMzMsLTEsMC4wCjksMjA0ODIuMCwyNTk2MS4wLDMxLC0xLjBFNywtMSwzNSwxLjM2LDMzLC0xLDAuMAo1NiwxODczNS4wLDI1MzEwLjAsMzEsLTUwMDAwMDAuMCwtMSwzNSw0LjU1LDMzLC0xLDAuMAo1NywxODczNS4wLDI1MzEwLjAsMzEsLTUwMDAwMC4wLC0xLDM1LDQuNTUsMzMsLTEsMC4wCjU4LDE4ODE1LjAsMjMxOTguMCwzMSwtMi4wRTcsLTEsMzUsNC4zNTAwMDAwMDAwMDAwMDA1LDMzLC0xLDAuMAo1OSwxOTAwMi4wLDI0MzU5LjAsMzEsLTEuMEU3LC0xLDM1LDMuNTUwMDAwMDAwMDAwMDAwMywzMywtMSwwLjAKNjAsMTkwMzYuMCwyNTYxMS4wLDMxLC01MDAwMDAwLjAsLTEsMzUsMy41LDMzLC0xLDAuMAo2MSwxOTA0Ny4wLDI0NTI2LjAsMzEsLTEuMEU3LC0xLDM1LDMuNSwzMywtMSwwLjAKNjIsMTkwNDcuMCwyNDUyNi4wLDMxLC01MDAwMDAwLjAsLTEsMzUsMy41LDMzLC0xLDAuMAo2MywxOTA0Ny4wLDI0NTI2LjAsMzEsLTUwMDAwMDAuMCwtMSwzNSwzLjUsMzMsLTEsMC4wCjY0LDE5MDQ3LjAsMjQ1MjYuMCwzMSwtNTAwMDAwLjAsLTEsMzUsMy41LDMzLC0xLDAuMAo2NSwxOTY0NS4wLDI0MDI4LjAsMzEsLTMuMkU3LC0xLDM1LDIuNTIsMzMsLTEsMC4wCjQxLDE4NTk5LjAsMjQ4MDguMCwzMSwtNTAwMDAwMC4wLC0xLDM1LDMuOTMsMzMsLTEsMC4wCjY3LDE5NjQ1LjAsMjQwMjguMCwzMSwtMS40RTcsLTEsMzUsMi41MiwzMywtMSwwLjAKNjgsMTk2NDUuMCwyNDAyOC4wLDMxLC01MDAwMDAwLjAsLTEsMzUsMi41MiwzMywtMSwwLjAKNjksMTk2NDUuMCwyNDAyOC4wLDMxLC0zMDAwMDAwLjAsLTEsMzUsMi41MiwzMywtMSwwLjAKNzQsMTk2NDIuMCwyNTEyMS4wLDMxLC0zLjVFNywtMSwzNSwyLjc3NSwzMywtMSwwLjAKNDAsMTg1NzUuMCwyNDc4NC4wLDMxLC01MDAwMDAwLjAsLTEsMzUsMy41MzAwMDAwMDAwMDAwMDAyLDMzLC0xLDAuMAoxNywyMjY1Ny4wLDI1MDMwLjAsMzEsLTcuNUU4LDAsMzUsMC4wMSwzMywtMSwwLjAKNzMsMTk2NDUuMCwyNDAyOC4wLDMxLC0xMDAwMDAwLjAsLTEsMzUsMi41MiwzMywtMSwwLjAKNzIsMTk2NDUuMCwyNDAyOC4wLDMxLC0xMDAwMDAwLjAsLTEsMzUsMi41MiwzMywtMSwwLjAKNzUsMTk2NTUuMCwyNDAzOC4wLDMxLC0yLjBFNywtMSwzNSwyLjUyNSwzMywtMSwwLjAKNzYsMTk2NTUuMCwyNDAzOC4wLDMxLC0xLjJFNywtMSwzNSwyLjUyNSwzMywtMSwwLjAKNzcsMTk2NTUuMCwyNDAzOC4wLDMxLC01MDAwMDAwLjAsLTEsMzUsMi41MjUsMzMsLTEsMC4wCjc4LDE5NjU1LjAsMjQwMzguMCwzMSwtNTAwMDAwMC4wLC0xLDM1LDIuNTI1LDMzLC0xLDAuMAo3OSwxOTY1NS4wLDI0MDM4LjAsMzEsLTUwMDAwMDAuMCwtMSwzNSwyLjUyNSwzMywtMSwwLjAKODAsMTk2NTUuMCwyNDAzOC4wLDMxLC0zMDAwMDAwLjAsLTEsMzUsMi41MjUsMzMsLTEsMC4wCjgxLDE5Njc0LjAsMjcwMTIuMCwzMSwtMS4wRTcsLTEsMzUsMy4wMTAwMDAwMDAwMDAwMDAyLDMzLC0xLDAuMAo4MiwxOTY3NS4wLDI1MTg2LjAsMzEsLTEuNUU3LC0xLDM1LDMuMCwzMywtMSwwLjAKODMsMTk3MzkuMCwyNzA0NC4wLDMxLC01MDAwMDAwLjAsLTEsMzUsMy4wNzAwMDAwMDAwMDAwMDAzLDMzLC0xLDAuMAo4NCwxOTczOS4wLDI3MDQ0LjAsMzEsLTUwMDAwMDAuMCwtMSwzNSwyLjg5LDMzLC0xLDAuMAo4NSwxOTczOS4wLDI3MDQ0LjAsMzEsLTEuNUU3LC0xLDM1LDIuODksMzMsLTEsMC4wCjM5LDE4NTA2LjAsMjMyNTQuMCwzMSwtMS4wRTcsLTEsMzUsMy4wNTUsMzMsLTEsMC4wCjcxLDE5NjQ1LjAsMjQwMjguMCwzMSwtMTAwMDAwMC4wLC0xLDM1LDIuNTIsMzMsLTEsMC4wCjg4LDIwNDMzLjAsMjUxODIuMCwzMSwtMS4wRTcsLTEsMzUsMS4zODIwMDAwMDAwMDAwMDAxLDMzLC0xLDAuMAo4OSwyMDc3NS4wLDI0NzkyLjAsMzEsLTMwMDAwMDAuMCwtMSwzNSwwLjc1LDMzLC0xLDAuMAo5MCwyMTMwMS4wLDI0NTg4LjAsMzEsLTIuMEU3LC0xLDM1LDAuODQsMzMsLTEsMC4wCjkxLDIzMDI5LjAsMzAzMzQuMCwzMSwtMTAwMDAwMC4wLC0xLDM1LDMuMzMsMzMsLTEsMC4wCjkyLDIzMDI5LjAsMzAzMzQuMCwzMSwtNDAwMDAwMC4wLC0xLDM1LDMuMzMsMzMsLTEsMC4wCjkzLDIzMTA1LjAsMjk2ODAuMCwzMSwtODAwMDAwMC4wLC0xLDM1LDMuMSwzMywtMSwwLjAKNzAsMTk2NDUuMCwyNDAyOC4wLDMxLC0xMDAwMDAwLjAsLTEsMzUsMi41MiwzMywtMSwwLjAKOCwyMDA0MC4wLDIzNTA5LjAsMzEsLTIuMEU3LC0xLDM1LDEuMCwzMywtMSwwLjAKOTcsMjEyMDEuMCwyNDg1My4wLDMxLC0xLjBFOSwtMSwzNSwwLjc1LDMzLC0xLDAuMAo5OCwyMTI5MS4wLDI0MjEzLjAsMzEsLTcuNUU4LDAsMzUsMC42MjUsMzMsLTEsMC4wCjk5LDIxMzYxLjAsMjM1NTMuMCwzMSwtNy41RTgsMCwzNSwwLjI1LDMzLC0xLDAuMAoxLDE5MjI1LjAsMjQ3MDMuMCwzMSwtNTAwMDAwMC4wLC0xLDM1LDMuMDEyLDMzLC0xLDAuMApdXT48L0RhdGE+PFN0cmluZ1RhYmxlIGZvcm1hdD0iQ1NWIiByb3dDb3VudD0iMTAxIiBzaXplPSIxNDQ2IiBjb250ZW50S2V5PSJNWVlPTDREVkVGUzQzN1c2Rk9aVlVKUTZNSVJRQk9XQSI+PCFbQ0RBVEFbIjFZIgoiQVQwMDAwQTBXNjM0IgoiQVQwMDAwQTE2VE02IgoiQVQwMDAwQTE3WlYyIgoiQVQwMDAwQTE3Wlg4IgoiQVQwMDAwQTE3WlozIgoiQVQwMDAwQTE4WEg0IgoiQVQwMDAwQTE5MUc2IgoiQVQwMDAwQTFBS0w0IgoiQVQwMDAwQTFKVlM3IgoiQVQwMDAwQTFMTEM4IgoiQVQwMDAwQTI4Nk0yIgoiQVQwMDAwQTI4NlcxIgoiQVQwMDAwQTJBNlczIgoiQVQwMDAwQTJDRFQ2IgoiQVQwMDAwQTJIQjM3IgoiQVQwMDAwQTJRQlI0IgoiQVQwMDAwQTJVWE0xIgoiQVQwMDAwQTJVWE45IgoiQVQwMDAwQTMwNko0IgoiQVQwMDAwQTMxUTU1IgoiQVQwMDAwQTMyNEY1IgoiQVQwMDAwQTMyNjEyIgoiQVQwMDAwQTMyUzM3IgoiQVQwMDAwQTMzOTgyIgoiQVQwMDAwQTMzTVA5IgoiQVQwMDBCMDA4MDczIgoiQVQwMDBCMDA4MTE1IgoiQ0gwMTE3OTQwNjQwIgoiQ0gwMTM1OTk4NjM4IgoiQ0hGIgoiRVVSIgoiRVVSL0VVUklCT1IvM00iCiJGaXhlZCIKIkZsb2F0IgoiUEEiCiJRT1hEQkEwMDYzNTYiCiJRT1hEQkEwMTMxOTYiCiJRT1hEQkEwMTM3OTAiCiJRT1hEQkEwMTQyMDIiCiJRT1hEQkEwMTQ5OTYiCiJRT1hEQkEwMTU0MTUiCiJRT1hEQkEwMTU0MzEiCiJRT1hEQkEwMTU0ODAiCiJRT1hEQkEwMTU1MTQiCiJRT1hEQkEwMTU1NjMiCiJRT1hEQkEwMTU1ODkiCiJRT1hEQkEwMTYyNDkiCiJRT1hEQkEwMTYyNzIiCiJRT1hEQkEwMTYyOTgiCiJRT1hEQkEwMTYzMTQiCiJRT1hEQkEwMTY0NTQiCiJRT1hEQkEwMTc2NDMiCiJRT1hEQkEwMTc2NTAiCiJRT1hEQkEwMTc3MDAiCiJRT1hEQkEwMTc3MTgiCiJRT1hEQkEwMTc3MjYiCiJRT1hEQkEwMTc3MzQiCiJRT1hEQkEwMTc3NTkiCiJRT1hEQkEwMTc4NDEiCiJRT1hEQkEwMTc4ODIiCiJRT1hEQkEwMTc5MDgiCiJRT1hEQkEwMTc5MTYiCiJRT1hEQkEwMTc5MjQiCiJRT1hEQkEwMTc5MzIiCiJRT1hEQkEwMjc5MTUiCiJRT1hEQkEwMjc5MjMiCiJRT1hEQkEwMjc5MzEiCiJRT1hEQkEwMjc5NDkiCiJRT1hEQkEwMjc5NTYiCiJRT1hEQkEwMjc5NjQiCiJRT1hEQkEwMjc5NzIiCiJRT1hEQkEwMjc5ODAiCiJRT1hEQkEwMjc5OTgiCiJRT1hEQkEwMjgwMDQiCiJRT1hEQkEwMjgwMTIiCiJRT1hEQkEwMjgwMjAiCiJRT1hEQkEwMjgwMzgiCiJRT1hEQkEwMjgwNDYiCiJRT1hEQkEwMjgwNTMiCiJRT1hEQkEwMjgwNjEiCiJRT1hEQkEwMjgxNDUiCiJRT1hEQkEwMjgxNjAiCiJRT1hEQkEwMjgxODYiCiJRT1hEQkEwMjgxOTQiCiJRT1hEQkEwMjgyMDIiCiJRT1hEQkEwMjgyNTEiCiJRT1hEQkEwMjgyNjkiCiJRT1hEQkEwMzIzMjkiCiJRT1hEQkEwMzIzNjAiCiJRT1hEQkEwMzI0MzYiCiJRT1hEQkEwNDYwMjIiCiJRT1hEQkEwNDYwMzAiCiJRT1hEQkEwNDYwOTciCiJRVFIiCiJYUzExODE0NDg1NjEiCiJYUzE1NTAyMDMxODMiCiJYUzE3NTA5NzQ2NTgiCiJYUzE4MDc0OTU2MDgiCiJYUzE4NDUxNjE3OTAiCiJaQyIKXV0+PC9TdHJpbmdUYWJsZT48L1Jlc3VsdD5WAWFjAGMAYwBjAWMAYwBjAFYBYWMBAAAAYwBjAF1FTkRfUkMr</data>
</ReportState>
</file>

<file path=customXml/item49.xml><?xml version="1.0" encoding="utf-8"?>
<ReportState xmlns="sas.reportstate">
  <data type="reportstate">UkNfU1RBUlRbVgVnZ1VjAwAAAFNnYwIAAABjAAAAAGRVBgAAAHZlNjQ2MmRVAAAAAGMAAAAAZ5lmVQEAAABTVgFnmGRVBgAAAGJpODU1NGRVEgAAAFJlZmluYW5jaW5nIE1hcmtlcmFWAWdjAWRVAgAAADcxYxj8//9iAAAAAAAA+H9kVQIAAAA3MWMBAAAAVGMIAAAAYWMAZ2MCAAAAYwAAAABkVQYAAAB2ZTY0NjlkVQAAAABjAAAAAGeZZlUBAAAAU1YBZ5hkVQYAAABiaTg1NTVkVQ4AAABBVFQgQXNzZXQgVHlwZWFWAWdjAWRVCgAAAENvbW1lcmNpYWxjGPz//2IAAAAAAAD4f2RVCgAAAENvbW1lcmNpYWxjAQAAAFRjCAAAAGFjAGdjAgAAAGMAAAAAZFUFAAAAdmU3MjNkVQAAAABjAAAAAGeZZlUBAAAAU1YBZ5hkVQYAAABiaTY1NDdkVQwAAABDdXQgT2ZmIERhdGVhVgFnYwBhYxj8//9iAAAAAMCl1kBkVQoAAAAzMC8wNi8yMDIzYwEAAABUYwgAAABhYwBUVgFmVQIAAABTZFUGAAAAYmk2NTQ5ZFUGAAAAYmk2NTQ3VFYBYVYBZ2RVBgAAAGRkNjU1MlYBZlUCAAAAU2RVGQAAADFzdCBsaWVuIC8gTm8gcHJpb3IgcmFua3NkVQUAAABPdGhlclRWAWZnVQMAAABTVgFnwGMAAAAAZFUGAAAAYmk2NTQ3ZFUMAAAAQ3V0IE9mZiBEYXRlZFUHAAAARERNTVlZOGMYAAAAVgFmY1UCAAAAUwAAAADApdZAAAAAAMCl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vpJTQZQTpPwdsrb1o7ss/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YvMjAyM1YBZ2MAYWMY/P//YgAAAADApdZAZFUKAAAAMzAvMDYvMjAyM1YBYWMCAAAAYwFWAWZjVQEAAABTAAAAAFRWAWFWAWZnVQEAAABTVgFnYwBhYxj8//9i76SU0GUE6T9kVQcAAAA3OCwxOCAlVFYBYVRjAQAAAGMBVgFhVgFhVgFhVgFhZ2RVBQAAAE90aGVyVgFnYwFkVQUAAABPdGhlcmMBAAAAYgAAAAAAAPh/ZFUFAAAAT3RoZXJWAWZnVQEAAABTZ2RVCgAAADMwLzA2LzIwMjNWAWdjAGFjGPz//2IAAAAAwKXWQGRVCgAAADMwLzA2LzIwMjNWAWFjAgAAAGMBVgFmY1UBAAAAUwEAAABUVgFhVgFmZ1UBAAAAU1YBZ2MAYWMY/P//Ygdsrb1o7ss/ZFUHAAAAMjEsODI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2LzIwMjNWAWdjAGFjGPz//2IAAAAAwKXWQGRVCgAAADMwLzA2LzIwMjNWAWFjAQAAAGMBVgFhVgFhVgFhVgFhVGMAAAAAYwBWAWFWAWFWAWFWAWFnZFUEAAAAcm9vdFYBYVYBZmdVAQAAAFNnZFUKAAAAMzAvMDYvMjAyM1YBZ2MAYWMY/P//YgAAAADApdZAZFUKAAAAMzAvMDYvMjAyM1YBYWMBAAAAYwFWAWFWAWFWAWFWAWFUYwAAAABjAFYBYVYBYVYBYVYBYWMBVGMBYwBjAGIAAAAAAAAAAFYBZlUBAAAAU2RVBgAAAGJpNjU0OFRjAGMAYwBhY0IFAgBWAWFkVcs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giIGRhdGFMYXlvdXQ9Im1pbmltYWwiIGdyYW5kVG90YWw9ImZhbHNlIiBpc0luZGV4ZWQ9InRydWUiIGNvbnRlbnRLZXk9IjVJUE4yUjRXNVBCM0FJQ1dISTJZV1Q0VzJYMjQ0T1hPIj48IVtDREFUQVsyMzE5MS4wLDAsMC43ODE3ODY4MzAzMTQ2OTkKMjMxOTEuMCwxLDAuMjE4MjEzMTY5Njg1Mjk5MzM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5.xml><?xml version="1.0" encoding="utf-8"?>
<ReportState xmlns="sas.reportstate">
  <data type="reportstate">Q0VDU19TVEFSVFtWAWdVAAAAAFNUXUVORF9DRUNTKys=</data>
</ReportState>
</file>

<file path=customXml/item50.xml><?xml version="1.0" encoding="utf-8"?>
<ReportState xmlns="sas.reportstate">
  <data type="reportstate">Q0VDU19TVEFSVFtWAWdVAAAAAFNUXUVORF9DRUNTKys=</data>
</ReportState>
</file>

<file path=customXml/item51.xml><?xml version="1.0" encoding="utf-8"?>
<ReportState xmlns="sas.reportstate">
  <data type="reportstate">Q0VDU19TVEFSVFtWAWdVAAAAAFNUXUVORF9DRUNTKys=</data>
</ReportState>
</file>

<file path=customXml/item52.xml><?xml version="1.0" encoding="utf-8"?>
<ReportState xmlns="sas.reportstate">
  <data type="reportstate">UkNfU1RBUlRbVgVnZ1VjAgAAAFNnYwIAAABjAAAAAGRVBgAAAHZlMzU5NmRVAAAAAGMAAAAAZ5lmVQEAAABTVgFnmGRVBgAAAGJpODU0MmRVEgAAAFJlZmluYW5jaW5nIE1hcmtlcmFWAWdjAWRVAgAAADc0Yxj8//9iAAAAAAAA+H9kVQIAAAA3NGMBAAAAVGMIAAAAYWMAZ2MCAAAAYwAAAABkVQUAAAB2ZTcyM2RVAAAAAGMAAAAAZ5lmVQEAAABTVgFnmGRVBgAAAGJpNDk2M2RVDAAAAEN1dCBPZmYgRGF0ZWFWAWdjAGFjGPz//2IAAAAAwKXWQGRVCgAAADMwLzA2LzIwMjN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DApdZAAAAAAMCl1kAAAAAAwKXWQAAAAADApd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9A1OXJt2M0/DZjc+8aJ6D93V2EalaftPlRWAWFjAgAAAGIEAAAAYgAAAAAAAPh/YgAAAAAAAPh/YgAAAAAAAPh/YgAAAAAAAPh/YgAAAAAAAPh/YWMAYwBjAGMBVGegZmNVBAAAAFMAAAAAVFYBZWNVAAAAAFNUYVYBYWMEAAAAYgQAAABjAWMAYgAAAAAAAAAAVgFhVgFhVgNnZ2RVBgAAAGRkNDk2N1YBYVYBZmdVAQAAAFNnZFUKAAAAMzAvMDYvMjAyM1YBZ2MAYWMY/P//YgAAAADApdZAZFUKAAAAMzAvMDYvMjAyM1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0DU5cm3YzT9kVQcAAAAyMywzMiAlVFYBYWdkVQoAAABBbW9ydGlzaW5nVgFnYwFkVQoAAABBbW9ydGlzaW5nYwAAAABiAAAAAAAA+H9kVQoAAABBbW9ydGlzaW5nVgFhYwIAAABjAVYBZmNVAQAAAFMCAAAAVFYBYVYBZmdVAQAAAFNWAWdjAGFjGPz//2INmNz7xonoP2RVBwAAADc2LDY4ICVUVgFhZ2RVBQAAAE90aGVyVgFnYwFkVQUAAABPdGhlcmMCAAAAYgAAAAAAAPh/ZFUFAAAAT3RoZXJWAWFjAgAAAGMBVgFmY1UBAAAAUwMAAABUVgFhVgFmZ1UBAAAAU1YBZ2MAYWMY/P//YndXYRqVp+0+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YvMjAyM1YBZ2MAYWMY/P//YgAAAADApdZAZFUKAAAAMzAvMDY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wLzA2LzIwMjNWAWdjAGFjGPz//2IAAAAAwKXWQGRVCgAAADMwLzA2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JNNTNIREs0M05YM0JWRzZMQlhOTUk0WDRKSlk1QlEyRiI+PCFbQ0RBVEFbMjMxOTEuMCwtMTAwLDEuMAoyMzE5MS4wLDEsMC4yMzMxNjczNDM4NzcwMTI1NQoyMzE5MS4wLDAsMC43NjY4MTg1MTU2OTg3ODg5CjIzMTkxLjAsMiwxLjQxNDA0MjQxOTUyNjgyNDl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53.xml><?xml version="1.0" encoding="utf-8"?>
<ReportState xmlns="sas.reportstate">
  <data type="reportstate">UkNfU1RBUlRbVgVnZ1VjAgAAAFNnYwIAAABjAAAAAGRVBgAAAHZlNzA3NWRVAAAAAGMAAAAAZ5lmVQEAAABTVgFnmGRVBgAAAGJpODU3MmRVEgAAAFJlZmluYW5jaW5nIE1hcmtlcmFWAWdjAWRVAgAAADc0Yxj8//9iAAAAAAAA+H9kVQIAAAA3NGMBAAAAVGMIAAAAYWMAZ2MCAAAAYwAAAABkVQUAAAB2ZTcyM2RVAAAAAGMAAAAAZ5lmVQEAAABTVgFnmGRVBgAAAGJpODU3MWRVDAAAAEN1dCBPZmYgRGF0ZWFWAWdjAGFjGPz//2IAAAAAwKXWQGRVCgAAADMwLzA2LzIwMjNjAQAAAFRjCAAAAGFjAFRWAWZVCAAAAFNkVQYAAABiaTcyMDVkVQYAAABiaTcyMDZkVQYAAABiaTcyMDdkVQYAAABiaTcyMDlkVQYAAABiaTc2NzJkVQYAAABiaTcyMDhkVQYAAABiaTcyMTBkVQYAAABiaTcyMTJUVgFhVgFnZFUGAAAAZGQ3MjEzVgFmVRAAAABTZFUMAAAAQVQwMDAwQTE3Wlk2ZFUMAAAAQVQwMDAwQTFLQ0g4ZFUMAAAAQVQwMDBCMDA5MjQ2ZFUMAAAAQVQwMDBCMDA5NDAyZFUDAAAARVVSZFUOAAAARVVSL0VVUklCT1IvM01kVQUAAABGaXhlZGRVBQAAAEZsb2F0ZFUCAAAAUEFkVQwAAABRT1hEQkEwMDcxNTZkVQwAAABRT1hEQkEwMDc5MzNkVQwAAABRT1hEQkEwMDgwMDZkVQwAAABRT1hEQkEwMDkzODRkVQwAAABRT1hEQkEwMTI3NjhkVQMAAABRVFJkVQIAAABaQ1RWAWZnVQsAAABTVgFnwGMBAAAAZFUGAAAAYmk3MjA1ZFUJAAAASVNJTiBDb2RlYWMYAAAAVgFhVgFmY1UJAAAAUwEAAAAAAAAAAgAAAAkAAAAKAAAACwAAAA0AAAAMAAAAAwAAAFRjAQAAAGIJAAAAYgAAAAAAAPh/YgAAAAAAAPh/YgAAAAAAAPh/YgAAAAAAAPh/YgAAAAAAAPh/ZFUMAAAAQVQwMDAwQTFLQ0g4YwBjAGMAYwBWAWfAYwAAAABkVQYAAABiaTcyMDZkVQoAAABJc3N1ZSBEYXRlZFUHAAAARERNTVlZOGMYAAAAVgFmY1UJAAAAUwAAAACACNRAAAAAAABm00AAAAAAQD7RQAAAAADAmdFAAAAAAECf0UAAAAAAAKHRQAAAAADA8dFAAAAAAEC50UAAAAAAAFPSQFRWAWFjAQAAAGIJAAAAYgAAAABAPtFAYgAAAABAPtFAYgAAAACACNRAYgAAAAAAAPh/YgAAAAAAAPh/YWMAYwBjAGMAVgFnwGMAAAAAZFUGAAAAYmk3MjA3ZFUNAAAATWF0dXJpdHkgRGF0ZWRVBwAAAERETU1ZWThjGAAAAFYBZmNVCQAAAFMAAAAAwPTXQAAAAADArddAAAAAAMCp10AAAAAAQLzYQAAAAAAA+dZAAAAAAMD61kAAAAAAABTZQAAAAAAAE9dAAAAAAECS10BUVgFhYwEAAABiCQAAAGIAAAAAAPnWQGIAAAAAAPnWQGIAAAAAABTZQGIAAAAAAAD4f2IAAAAAAAD4f2FjAGMAYwBjAFYBZ8BjAQAAAGRVBgAAAGJpNzIwOWRVCAAAAEN1cnJlbmN5YWMYAAAAVgFhVgFmY1UJAAAAUwQAAAAEAAAABAAAAAQAAAAEAAAABAAAAAQAAAAEAAAABAAAAFRjAQAAAGIJAAAAYgAAAAAAAPh/YgAAAAAAAPh/YgAAAAAAAPh/YgAAAAAAAPh/YgAAAAAAAPh/ZFUDAAAARVVSYwBjAGMAYwBWAWfAYwAAAABkVQYAAABiaTg0OTZkVRYAAABOb3Rpb25hbCBWYWx1ZSBhZGFwdGVkZFUJAAAAQ09NTUExMi4yYwAAAABWAWZjVQkAAABTAAAAwAta1sEAAACAk9zUwQAAAABg40bBAAAAANASY8EAAAAAOJxswQAAAADQEmPBAAAAAGDjRsEAAAAA0BJjwf///x9FV2HBVFYBYWMCAAAAYgkAAABiAAAAAAAA+H9iAAAAwAta1sFiAAAAAGDjRsFiAAAAAGDjRsFiAAAAAAAA+H9hYwBjAGMAYwBWAWfAYwEAAABkVQYAAABiaTc2NzJkVRUAAABTb2Z0IEJ1bGxldCBJbmRpY2F0b3JhYxgAAABWAWFWAWZjVQkAAABT////////////////////////////////////////////////VGMBAAAAYgkAAABiAAAAAAAA+H9iAAAAAAAA+H9iAAAAAAAA+H9iAAAAAAAA+H9iAAAAAAAA+H9hYwFjAGMAYwBWAWfAYwEAAABkVQYAAABiaTcyMDhkVRAAAABDb3Vwb24gRnJlcXVlbmN5YWMYAAAAVgFhVgFmY1UJAAAAUw4AAAAOAAAACAAAAAgAAAAIAAAACAAAAAgAAAAIAAAADwAAAFRjAQAAAGIJAAAAYgAAAAAAAPh/YgAAAAAAAPh/YgAAAAAAAPh/YgAAAAAAAPh/YgAAAAAAAPh/ZFUDAAAAUVRSYwBjAGMAYwBWAWfAYwAAAABkVQYAAABiaTcyMTVkVQYAAABDb3Vwb25kVQkAAABDT01NQTMyLjRjAAAAAFYBZmNVCQAAAFOYbhKDwMoLQKrx0k1iEAtA9P3UeOmmE0CPwvUoXI8TQAAAAAAAABRA7FG4HoXrE0AAAAAAAAAQQFK4HoXrURFAAAAAAAAA+H9UVgFhYwIAAABiCQAAAGKq8dJNYhALQGKq8dJNYhALQGIAAAAAAAAUQGIAAAAAAAD4f2IAAAAAAAD4f2FjAWMAYwBjAFYBZ8BjAQAAAGRVBgAAAGJpNzIxMGRVDQAAAEludGVyZXN0IFR5cGVhYxgAAABWAWFWAWZjVQkAAABTBwAAAAcAAAAGAAAABgAAAAYAAAAGAAAABgAAAAYAAAAGAAAAVGMBAAAAYgkAAABiAAAAAAAA+H9iAAAAAAAA+H9iAAAAAAAA+H9iAAAAAAAA+H9iAAAAAAAA+H9kVQUAAABGbG9hdGMAYwBjAGMAVgFnwGMBAAAAZFUGAAAAYmk3MjEyZFUFAAAASW5kZXhhYxgAAABWAWFWAWZjVQkAAABTBQAAAAUAAAD/////////////////////////////////////VGMBAAAAYgkAAABiAAAAAAAA+H9iAAAAAAAA+H9iAAAAAAAA+H9iAAAAAAAA+H9iAAAAAAAA+H9kVQ4AAABFVVIvRVVSSUJPUi8zTWMBYwBjAGMAVgFnwGMAAAAAZFUGAAAAYmk3MjE3ZFUGAAAAU3ByZWFkZFUJAAAAQ09NTUEzMi40YwAAAABWAWZjVQkAAABTAAAAAAAAAAAAAAAAAAAAAAAAAAAAAAAAAAAAAAAAAAAAAAAAAAAAAAAAAAAAAAAAAAAAAAAAAAAAAAAAAAAAAAAAAAAAAAAAVFYBYWMCAAAAYgkAAABiAAAAAAAA+H9iAAAAAAAAAABiAAAAAAAAAABiAAAAAAAAAABiAAAAAAAA+H9hYwBjAGMAYwBUZ6BmY1UJAAAAUwAAAAAAAAAAAFRWAWVjVQAAAABTVGFWAWFjCQAAAGIJAAAAYwFjAGIAAAAAAAAAAFYBYVYBYVYDYWFjQgQCBFYBYWRV9wsAADxSZXN1bHQgcmVmPSJkZDcyMTM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guODk3WiI+PFZhcmlhYmxlcz48U3RyaW5nVmFyaWFibGUgdmFybmFtZT0iYmk3MjA1IiBsYWJlbD0iSVNJTiBDb2RlIiByZWY9ImJpNzIwNSIgY29sdW1uPSJjMCIvPjxOdW1lcmljVmFyaWFibGUgdmFybmFtZT0iYmk3MjA2IiBsYWJlbD0iSXNzdWUgRGF0ZSIgcmVmPSJiaTcyMDYiIGNvbHVtbj0iYzEiIGZvcm1hdD0iRERNTVlZOCIgdXNhZ2U9ImNhdGVnb3JpY2FsIi8+PE51bWVyaWNWYXJpYWJsZSB2YXJuYW1lPSJiaTcyMDciIGxhYmVsPSJNYXR1cml0eSBEYXRlIiByZWY9ImJpNzIwNyIgY29sdW1uPSJjMiIgZm9ybWF0PSJERE1NWVk4IiB1c2FnZT0iY2F0ZWdvcmljYWwiLz48U3RyaW5nVmFyaWFibGUgdmFybmFtZT0iYmk3MjA5IiBsYWJlbD0iQ3VycmVuY3kiIHJlZj0iYmk3MjA5IiBjb2x1bW49ImMzIi8+PE51bWVyaWNWYXJpYWJsZSB2YXJuYW1lPSJiaTg0OTYiIGxhYmVsPSJOb3Rpb25hbCBWYWx1ZSBhZGFwdGVkIiByZWY9ImJpODQ5NiIgY29sdW1uPSJjNCIgZm9ybWF0PSJDT01NQTEyLjIiIHVzYWdlPSJxdWFudGl0YXRpdmUiIGRlZmluZWRBZ2dyZWdhdGlvbj0ic3VtIi8+PFN0cmluZ1ZhcmlhYmxlIHZhcm5hbWU9ImJpNzY3MiIgbGFiZWw9IlNvZnQgQnVsbGV0IEluZGljYXRvciIgcmVmPSJiaTc2NzIiIGNvbHVtbj0iYzUiLz48U3RyaW5nVmFyaWFibGUgdmFybmFtZT0iYmk3MjA4IiBsYWJlbD0iQ291cG9uIEZyZXF1ZW5jeSIgcmVmPSJiaTcyMDgiIGNvbHVtbj0iYzYiLz48TnVtZXJpY1ZhcmlhYmxlIHZhcm5hbWU9ImJpNzIxNSIgbGFiZWw9IkNvdXBvbiIgcmVmPSJiaTcyMTUiIGNvbHVtbj0iYzciIGZvcm1hdD0iQ09NTUEzMi40IiB1c2FnZT0icXVhbnRpdGF0aXZlIiBkZWZpbmVkQWdncmVnYXRpb249InN1bSIvPjxTdHJpbmdWYXJpYWJsZSB2YXJuYW1lPSJiaTcyMTAiIGxhYmVsPSJJbnRlcmVzdCBUeXBlIiByZWY9ImJpNzIxMCIgY29sdW1uPSJjOCIvPjxTdHJpbmdWYXJpYWJsZSB2YXJuYW1lPSJiaTcyMTIiIGxhYmVsPSJJbmRleCIgcmVmPSJiaTcyMTIiIGNvbHVtbj0iYzkiLz48TnVtZXJpY1ZhcmlhYmxlIHZhcm5hbWU9ImJpNzIxNyIgbGFiZWw9IlNwcmVhZCIgcmVmPSJiaTcyMTciIGNvbHVtbj0iYzEwIiBmb3JtYXQ9IkNPTU1BMzIuNCIgdXNhZ2U9InF1YW50aXRhdGl2ZSIgZGVmaW5lZEFnZ3JlZ2F0aW9uPSJzdW0iLz48L1ZhcmlhYmxlcz48Q29sdW1ucz48U3RyaW5nQ29sdW1uIGNvbG5hbWU9ImMwIiBlbmNvZGluZz0idGV4dCIgbWF4TGVuZ3RoPSIyIi8+PE51bWVyaWNDb2x1bW4gY29sbmFtZT0iYzEiIGVuY29kaW5nPSJ0ZXh0IiBkYXRhVHlwZT0iZGF0ZSIvPjxOdW1lcmljQ29sdW1uIGNvbG5hbWU9ImMyIiBlbmNvZGluZz0idGV4dCIgZGF0YVR5cGU9ImRhdGUiLz48U3RyaW5nQ29sdW1uIGNvbG5hbWU9ImMzIiBlbmNvZGluZz0idGV4dCIgbWF4TGVuZ3RoPSIxIi8+PE51bWVyaWNDb2x1bW4gY29sbmFtZT0iYzQiIGVuY29kaW5nPSJ0ZXh0IiBkYXRhVHlwZT0iZG91YmxlIi8+PFN0cmluZ0NvbHVtbiBjb2xuYW1lPSJjNSIgZW5jb2Rpbmc9InRleHQiIG1heExlbmd0aD0iMCIvPjxTdHJpbmdDb2x1bW4gY29sbmFtZT0iYzYiIGVuY29kaW5nPSJ0ZXh0IiBtYXhMZW5ndGg9IjIiLz48TnVtZXJpY0NvbHVtbiBjb2xuYW1lPSJjNyIgZW5jb2Rpbmc9InRleHQiIGRhdGFUeXBlPSJkb3VibGUiLz48U3RyaW5nQ29sdW1uIGNvbG5hbWU9ImM4IiBlbmNvZGluZz0idGV4dCIgbWF4TGVuZ3RoPSIxIi8+PFN0cmluZ0NvbHVtbiBjb2xuYW1lPSJjOSIgZW5jb2Rpbmc9InRleHQiIG1heExlbmd0aD0iMSIvPjxOdW1lcmljQ29sdW1uIGNvbG5hbWU9ImMxMCIgZW5jb2Rpbmc9InRleHQiIGRhdGFUeXBlPSJkb3VibGUiLz48L0NvbHVtbnM+PERhdGEgZm9ybWF0PSJDU1YiIHJvd0NvdW50PSI5IiBhdmFpbGFibGVSb3dDb3VudD0iOSIgc2l6ZT0iNDM3IiBkYXRhTGF5b3V0PSJtaW5pbWFsIiBncmFuZFRvdGFsPSJmYWxzZSIgaXNJbmRleGVkPSJ0cnVlIiBjb250ZW50S2V5PSI1RENVWUVOTVFPRE9QU09WVEpGSjZYNUo0VldKT1o1MiI+PCFbQ0RBVEFbMSwyMDUxNC4wLDI0NTMxLjAsNCwtMS41RTksLTEsMTQsMy40NzQsNyw1LDAuMAowLDE5ODY0LjAsMjQyNDcuMCw0LC0xLjRFOSwtMSwxNCwzLjM4Myw3LDUsMC4wCjIsMTc2NTcuMCwyNDIzMS4wLDQsLTMwMDAwMDAuMCwtMSw4LDQuOTEzLDYsLTEsMC4wCjksMTgwMjMuMCwyNTMyOS4wLDQsLTEuMEU3LC0xLDgsNC44OSw2LC0xLDAuMAoxMCwxODA0NS4wLDIzNTI0LjAsNCwtMS41RTcsLTEsOCw1LjAsNiwtMSwwLjAKMTEsMTgwNTIuMCwyMzUzMS4wLDQsLTEuMEU3LC0xLDgsNC45OCw2LC0xLDAuMAoxMywxODM3NS4wLDI1NjgwLjAsNCwtMzAwMDAwMC4wLC0xLDgsNC4wLDYsLTEsMC4wCjEyLDE4MTQ5LjAsMjM2MjguMCw0LC0xLjBFNywtMSw4LDQuMzMsNiwtMSwwLjAKMywxODc2NC4wLDI0MTM3LjAsNCwtOTA5MTYyNC45OTk5OTk5OTgsLTEsMTUsLiw2LC0xLDAuMApdXT48L0RhdGE+PFN0cmluZ1RhYmxlIGZvcm1hdD0iQ1NWIiByb3dDb3VudD0iMTYiIHNpemU9IjE5MCIgY29udGVudEtleT0iQVgzR09QV0pCM1NXNlFYRTdER1lOSU1aUU9RUFhYQ0YiPjwhW0NEQVRBWyJBVDAwMDBBMTdaWTYiCiJBVDAwMDBBMUtDSDgiCiJBVDAwMEIwMDkyNDYiCiJBVDAwMEIwMDk0MDIiCiJFVVIiCiJFVVIvRVVSSUJPUi8zTSIKIkZpeGVkIgoiRmxvYXQiCiJQQSIKIlFPWERCQTAwNzE1NiIKIlFPWERCQTAwNzkzMyIKIlFPWERCQTAwODAwNiIKIlFPWERCQTAwOTM4NCIKIlFPWERCQTAxMjc2OCIKIlFUUiIKIlpDIgpdXT48L1N0cmluZ1RhYmxlPjwvUmVzdWx0PlYBYWMAYwBjAGMBYwBjAGMAVgFhYwEAAABjAGMAXUVORF9SQys=</data>
</ReportState>
</file>

<file path=customXml/item54.xml><?xml version="1.0" encoding="utf-8"?>
<ReportState xmlns="sas.reportstate">
  <data type="reportstate">UkNfU1RBUlRbVgVnZ1VjAgAAAFNnYwIAAABjAAAAAGRVBgAAAHZlMTIzNmRVAAAAAGMAAAAAZ5lmVQEAAABTVgFnmGRVBgAAAGJpODUwNmRVEgAAAFJlZmluYW5jaW5nIE1hcmtlcmFWAWdjAWRVAgAAADcxYxj8//9iAAAAAAAA+H9kVQIAAAA3MWMBAAAAVGMIAAAAYWMAZ2MCAAAAYwAAAABkVQUAAAB2ZTcyM2RVAAAAAGMAAAAAZ5lmVQEAAABTVgFnmGRVBgAAAGJpODUwNWRVDAAAAEN1dCBPZmYgRGF0ZWFWAWdjAGFjGPz//2IAAAAAwKXWQGRVCgAAADMwLzA2LzIwMjN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3UsE/7tPalAVFYBYWMCAAAAYgEAAABidSwT/u09qUBidSwT/u09qUBidSwT/u09qU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JBR0k1QzJZUFY3NklIM1NMT08yVDJNVEQ3QUZNWURNSyI+PCFbQ0RBVEFbIlkiLDMyMzAuOTY0ODI5MDYyNjMwNQpdXT48L0RhdGE+PC9SZXN1bHQ+VgFhYwBjAGMAYwFjAGMAYwBWAWFjAQAAAGMAYwBdRU5EX1JDKw==</data>
</ReportState>
</file>

<file path=customXml/item55.xml><?xml version="1.0" encoding="utf-8"?>
<ReportState xmlns="sas.reportstate">
  <data type="reportstate">Q0VDU19TVEFSVFtWAWdVAAAAAFNUXUVORF9DRUNTKys=</data>
</ReportState>
</file>

<file path=customXml/item56.xml><?xml version="1.0" encoding="utf-8"?>
<ReportState xmlns="sas.reportstate">
  <data type="reportstate">U0NTX1NUQVJUW1YBZ1YBYV1FTkRfU0NTKys=</data>
</ReportState>
</file>

<file path=customXml/item57.xml><?xml version="1.0" encoding="utf-8"?>
<ReportState xmlns="sas.reportstate">
  <data type="reportstate">UkNfU1RBUlRbVgVnZ1VjAgAAAFNnYwIAAABjAAAAAGRVBgAAAHZlMzU5NmRVAAAAAGMAAAAAZ5lmVQEAAABTVgFnmGRVBgAAAGJpODU0MWRVEgAAAFJlZmluYW5jaW5nIE1hcmtlcmFWAWdjAWRVAgAAADc0Yxj8//9iAAAAAAAA+H9kVQIAAAA3NGMBAAAAVGMIAAAAYWMAZ2MCAAAAYwAAAABkVQUAAAB2ZTcyM2RVAAAAAGMAAAAAZ5lmVQEAAABTVgFnmGRVBgAAAGJpNDk0NGRVDAAAAEN1dCBPZmYgRGF0ZWFWAWdjAGFjGPz//2IAAAAAwKXWQGRVCgAAADMwLzA2LzIwMjNjAQAAAFRjCAAAAGFjAFRWAWZVAgAAAFNkVQYAAABiaTQ5NDRkVQYAAABiaTQ5NDVUVgFhVgFnZFUGAAAAZGQ0OTQ4VgFmVQIAAABTZFUKAAAARml4ZWQgcmF0ZWRVDQAAAEZsb2F0aW5nIHJhdGVUVgFmZ1UDAAAAU1YBZ8BjAAAAAGRVBgAAAGJpNDk0NGRVDAAAAEN1dCBPZmYgRGF0ZWRVBwAAAERETU1ZWThjGAAAAFYBZmNVAwAAAFMAAAAAwKXWQAAAAADApdZAAAAAAMCl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JTmzghnncP6XYyY88w+E/VFYBYWMCAAAAYgMAAABiAAAAAAAA+H9iAAAAAAAA+H9iAAAAAAAA+H9iAAAAAAAA+H9iAAAAAAAA+H9hYwBjAGMAYwFUZ6BmY1UDAAAAUwAAAFRWAWVjVQAAAABTVGFWAWFjAwAAAGIDAAAAYwFjAGIAAAAAAAAAAFYBYVYBYVYDZ2dkVQYAAABkZDQ5NDhWAWFWAWZnVQEAAABTZ2RVCgAAADMwLzA2LzIwMjNWAWdjAGFjGPz//2IAAAAAwKXWQGRVCgAAADMwLzA2LzIwMjN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olObOCGedw/ZFUHAAAANDQsNDkgJVRWAWFnZFUNAAAARmxvYXRpbmcgcmF0ZVYBZ2MBZFUNAAAARmxvYXRpbmcgcmF0ZWMBAAAAYgAAAAAAAPh/ZFUNAAAARmxvYXRpbmcgcmF0ZVYBYWMCAAAAYwFWAWZjVQEAAABTAgAAAFRWAWFWAWZnVQEAAABTVgFnYwBhYxj8//9ipdjJjzzD4T9kVQcAAAA1NSw1MS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YvMjAyM1YBZ2MAYWMY/P//YgAAAADApdZAZFUKAAAAMzAvMDYvMjAyM1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2LzIwMjNWAWdjAGFjGPz//2IAAAAAwKXWQGRVCgAAADMwLzA2LzIwMjN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klZM0o2WFlHN1RFNUhJTEhQWkpZRUU2NTY1TVJDREJJIj48IVtDREFUQVsyMzE5MS4wLC0xMDAsMS4wCjIzMTkxLjAsMCwwLjQ0NDkxNzQxMTAwNjEyNDEKMjMxOTEuMCwxLDAuNTU1MDgyNTg4OTkzODczNApdXT48L0RhdGE+PFN0cmluZ1RhYmxlIGZvcm1hdD0iQ1NWIiByb3dDb3VudD0iMiIgc2l6ZT0iMjkiIGNvbnRlbnRLZXk9IkVDUVVVNlI3NVBBNFBBS1JRUDNYTk9UQlFPVEZWVFVKIj48IVtDREFUQVsiRml4ZWQgcmF0ZSIKIkZsb2F0aW5nIHJhdGUiCl1dPjwvU3RyaW5nVGFibGU+PC9SZXN1bHQ+VgFhYwBjAGMAYwFjAGMAYwBWAWFjAQAAAGMAYwBdRU5EX1JDKw==</data>
</ReportState>
</file>

<file path=customXml/item58.xml><?xml version="1.0" encoding="utf-8"?>
<ReportState xmlns="sas.reportstate">
  <data type="reportstate">UkNfU1RBUlRbVgVnZ1VjAgAAAFNnYwIAAABjAAAAAGRVBQAAAHZlNzIzZFUAAAAAYwAAAABnmWZVAQAAAFNWAWeYZFUGAAAAYmk4NTExZFUMAAAAQ3V0IE9mZiBEYXRlYVYBZ2MAYWMY/P//YgAAAADApdZAZFUKAAAAMzAvMDYvMjAyM2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59.xml><?xml version="1.0" encoding="utf-8"?>
<ReportState xmlns="sas.reportstate">
  <data type="reportstate">U0NTX1NUQVJUW1YBZ1YBYV1FTkRfU0NTKys=</data>
</ReportState>
</file>

<file path=customXml/item6.xml><?xml version="1.0" encoding="utf-8"?>
<ReportState xmlns="sas.reportstate">
  <data type="reportstate">Q0VDU19TVEFSVFtWAWdVAAAAAFNUXUVORF9DRUNTKys=</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UEVDU19TVEFSVFtWAWdWAWZnVQEAAABTVgFnYwFkVQsAAABSZXNpZGVudGlhbGMY/P//YgAAAAAAAPh/ZFULAAAAUmVzaWRlbnRpYWxUY1UCAAAAUwAAVF1FTkRfUEVDUysr</data>
</ReportState>
</file>

<file path=customXml/item62.xml><?xml version="1.0" encoding="utf-8"?>
<ReportState xmlns="sas.reportstate">
  <data type="reportstate">Q0VDU19TVEFSVFtWAWdVAAAAAFNUXUVORF9DRUNTKys=</data>
</ReportState>
</file>

<file path=customXml/item63.xml><?xml version="1.0" encoding="utf-8"?>
<ReportState xmlns="sas.reportstate">
  <data type="reportstate">Q0VDU19TVEFSVFtWAWdVAAAAAFNUXUVORF9DRUNTKys=</data>
</ReportState>
</file>

<file path=customXml/item64.xml><?xml version="1.0" encoding="utf-8"?>
<ReportState xmlns="sas.reportstate">
  <data type="reportstate">UkNfU1RBUlRbVgVnZ1VjAgAAAFNnYwIAAABjAAAAAGRVBQAAAHZlNzIzZFUAAAAAYwAAAABnmWZVAQAAAFNWAWeYZFUGAAAAYmk4NTQ2ZFUMAAAAQ3V0IE9mZiBEYXRlYVYBZ2MAYWMY/P//YgAAAADApdZAZFUKAAAAMzAvMDYvMjAyM2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65.xml><?xml version="1.0" encoding="utf-8"?>
<ReportState xmlns="sas.reportstate">
  <data type="reportstate">Q0VDU19TVEFSVFtWAWdVAAAAAFNUXUVORF9DRUNTKys=</data>
</ReportState>
</file>

<file path=customXml/item66.xml><?xml version="1.0" encoding="utf-8"?>
<ReportState xmlns="sas.reportstate">
  <data type="reportstate">UkNfU1RBUlRbVgVnZ1VjAgAAAFNnYwIAAABjAAAAAGRVBgAAAHZlNjYwNWRVAAAAAGMAAAAAZ5lmVQEAAABTVgFnmGRVBgAAAGJpODU1N2RVEgAAAFJlZmluYW5jaW5nIE1hcmtlcmFWAWdjAWRVAgAAADc0Yxj8//9iAAAAAAAA+H9kVQIAAAA3NGMBAAAAVGMIAAAAYWMAZ2MCAAAAYwAAAABkVQUAAAB2ZTcyM2RVAAAAAGMAAAAAZ5lmVQEAAABTVgFnmGRVBgAAAGJpNjYwN2RVDAAAAEN1dCBPZmYgRGF0ZWFWAWdjAGFjGPz//2IAAAAAwKXWQGRVCgAAADMwLzA2LzIwMjNjAQAAAFRjCAAAAGFjAFRWAWZVAQAAAFNkVQYAAABiaTY2MDdUVgFhVgFnZFUGAAAAZGQ2NjA4VgFhVgFmZ1UPAAAAU1YBZ8BjAAAAAGRVBgAAAGJpNjYwN2RVBAAAAERhdGVkVQUAAABEQVRFOWMYAAAAVgFmY1UBAAAAUwAAAADApdZAVFYBYWMBAAAAYgEAAABiAAAAAMCl1kBiAAAAAMCl1kBiAAAAAMCl1kBiAAAAAAAA+H9iAAAAAAAA+H9hYwBjAGMAYwBWAWfAYwAAAABkVQYAAABiaTY2MDlkVRIAAABUb3RhbCBDb3ZlciBBc3NldHNkVQgAAABDT01NQTEyLmMAAAAAVgFmY1UBAAAAU3pj/nLsn6tAVFYBYWMCAAAAYgEAAABiemP+cuyfq0BiemP+cuyfq0BiemP+cuyfq0BiAAAAAAAA+H9iAAAAAAAA+H9hYwBjAGMAYwBWAWfAYwAAAABkVQYAAABiaTY2MTBkVRkAAABPdXRzdGFuZGluZyBDb3ZlcmVkIEJvbmRzZFUIAAAAQ09NTUExMi5jAAAAAFYBZmNVAQAAAFP+1HjpLiCnQFRWAWFjAgAAAGIBAAAAYv7UeOkuIKdAYv7UeOkuIKdAYv7UeOkuIKdAYgAAAAAAAPh/YgAAAAAAAPh/YWMAYwBjAGMAVgFnwGMAAAAAZFUGAAAAYmk2NjExZFUaAAAAQ292ZXIgUG9vbCBTaXplIFtOUFZdIChtbilkVQgAAABDT01NQTEyLmMAAAAAVgFmY1UBAAAAU3fPgic1rqtAVFYBYWMCAAAAYgEAAABid8+CJzWuq0Bid8+CJzWuq0Bid8+CJzWuq0BiAAAAAAAA+H9iAAAAAAAA+H9hYwBjAGMAYwBWAWfAYwAAAABkVQYAAABiaTY2MTJkVSQAAABPdXRzdGFuZGluZyBDb3ZlcmVkIEJvbmRzIFtOUFZdIChtbilkVQgAAABDT01NQTEyLmMAAAAAVgFmY1UBAAAAUyt9z+WXNqdAVFYBYWMCAAAAYgEAAABiK33P5Zc2p0BiK33P5Zc2p0BiK33P5Zc2p0BiAAAAAAAA+H9iAAAAAAAA+H9hYwBjAGMAYwBWAWfAYwAAAABkVQYAAABiaTY2MTNkVSUAAABBY3R1YWwgTm9taW5hbCBPQyAtIEZ1bGwgTG9hbiBCYWxhbmNlZFULAAAAUEVSQ0VOVDMyLjJjAAAAAFYBZmNVAQAAAFPY4kRg1+bIP1RWAWFjAgAAAGIBAAAAYtjiRGDX5sg/YtjiRGDX5sg/YtjiRGDX5sg/YgAAAAAAAPh/YgAAAAAAAPh/YWMAYwBjAGMAVgFnwGMAAAAAZFUGAAAAYmk2NjE0ZFUpAAAAQWN0dWFsIE5vbWluYWwgT0MgLSBFbGlnaWJsZSBMb2FuIEJhbGFuY2VkVQkAAABDT01NQTMyLjJjAAAAAFYBZmNVAQAAAFNYfLr/fDjGP1RWAWFjAgAAAGIBAAAAYlh8uv98OMY/Ylh8uv98OMY/Ylh8uv98OMY/YgAAAAAAAPh/YgAAAAAAAPh/YWMAYwBjAGMAVgFnwGMAAAAAZFUGAAAAYmk2NjE1ZFUNAAAAQWN0dWFsIE5QViBPQ2RVCwAAAFBFUkNFTlQzMi4yYwAAAABWAWZjVQEAAABT2B7cPf6hyD9UVgFhYwIAAABiAQAAAGLYHtw9/qHIP2LYHtw9/qHIP2LYHtw9/qHIP2IAAAAAAAD4f2IAAAAAAAD4f2FjAGMAYwBjAFYBZ8BjAAAAAGRVBgAAAGJpNzMwMmRVJAAAAENvc3RzIGZvciBQcm9ncmFtIExpcXVpZGF0aW9uIGluIEVVUmRVCQAAAENPTU1BMzIuMmMAAAAAVgFmY1UBAAAAUwAAAADAXBXBVFYBYWMCAAAAYgEAAABiAAAAAAAA+H9iAAAAAMBcFcFiAAAAAMBcFcFiAAAAAMBcFcFiAAAAAAAA+H9hYwBjAGMAYwBWAWfAYwAAAABkVQYAAABiaTY2MTZkVQsAAABDYXNoIGluIEVVUmRVCQAAAENPTU1BMzIuMmMAAAAAVgFmY1UBAAAAUwAAAAAAAAAAVFYBYWMCAAAAYgEAAABiAAAAAAAA+H9iAAAAAAAAAABiAAAAAAAAAABiAAAAAAAAAABiAAAAAAAA+H9hYwBjAGMAYwBWAWfAYwAAAABkVQYAAABiaTY2MTdkVRIAAAAlIENvdmVyIFBvb2wgTG9hbnNkVQsAAABQRVJDRU5UMTIuMmMAAAAAVgFmY1UBAAAAUwAAAAAAAPA/VFYBYWMCAAAAYgEAAABiAAAAAAAA8D9iAAAAAAAA8D9iAAAAAAAA8D9iAAAAAAAA+H9iAAAAAAAA+H9hYwBjAGMAYwBWAWfAYwAAAABkVQYAAABiaTY2MThkVQsAAAAlIFN1YiBCb25kc2RVCwAAAFBFUkNFTlQxMi4yYwAAAABWAWZjVQEAAABTAAAAAAAAAABUVgFhYwIAAABiAQAAAGIAAAAAAAD4f2IAAAAAAAAAAGIAAAAAAAAAAGIAAAAAAAAAAGIAAAAAAAD4f2FjAGMAYwBjAFYBZ8BjAAAAAGRVBgAAAGJpNjYxOWRVEQAAACUgQ292ZXIgUG9vbCBDYXNoZFULAAAAUEVSQ0VOVDEyLjJjAAAAAFYBZmNVAQAAAFMAAAAAAAAAAFRWAWFjAgAAAGIBAAAAYgAAAAAAAPh/YgAAAAAAAAAAYgAAAAAAAAAAYgAAAAAAAAAAYgAAAAAAAPh/YWMAYwBjAGMAVgFnwGMAAAAAZFUGAAAAYmk2NjIwZFUbAAAATGVnYWxseSBSZXF1aXJlZCBOb21pbmFsIE9DZFULAAAAUEVSQ0VOVDE1LjJjAAAAAFYBZmNVAQAAAFN7FK5H4XqUP1RWAWFjAgAAAGIBAAAAYnsUrkfhepQ/YnsUrkfhepQ/YnsUrkfhepQ/YgAAAAAAAPh/YgAAAAAAAPh/YWMAYwBjAGMAVgFnwGMAAAAAZFUGAAAAYmk3NzQ2ZFUkAAAAVG90YWwgQ292ZXIgQXNzZXRzIC0gZWxpZ2libGUgYW1vdW50ZFUIAAAAQ09NTUExMi5jAAAAAFYBZmNVAQAAAFNZZZbyvSSrQFRWAWFjAgAAAGIBAAAAYllllvK9JKtAYllllvK9JKtAYllllvK9JKtAYgAAAAAAAPh/YgAAAAAAAPh/YWMAYwBjAGMAVGegZmNVAQAAAFMAVFYBZWNVAAAAAFNUYVYBYWMBAAAAYgEAAABjAWMAYgAAAAAAAAAAVgFhVgFhVgNhYWNCBAIEVgFhZFWJDwAAPFJlc3VsdCByZWY9ImRkNjYw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wOToyNjozNC42OTdaIj48VmFyaWFibGVzPjxOdW1lcmljVmFyaWFibGUgdmFybmFtZT0iYmk2NjA3IiBsYWJlbD0iRGF0ZSIgcmVmPSJiaTY2MDciIGNvbHVtbj0iYzAiIGZvcm1hdD0iREFURTkiIHVzYWdlPSJjYXRlZ29yaWNhbCIvPjxOdW1lcmljVmFyaWFibGUgdmFybmFtZT0iYmk2NjA5IiBsYWJlbD0iVG90YWwgQ292ZXIgQXNzZXRzIiByZWY9ImJpNjYwOSIgY29sdW1uPSJjMSIgZm9ybWF0PSJDT01NQTEyLiIgdXNhZ2U9InF1YW50aXRhdGl2ZSIgZGVmaW5lZEFnZ3JlZ2F0aW9uPSJzdW0iLz48TnVtZXJpY1ZhcmlhYmxlIHZhcm5hbWU9ImJpNjYxMCIgbGFiZWw9Ik91dHN0YW5kaW5nIENvdmVyZWQgQm9uZHMiIHJlZj0iYmk2NjEwIiBjb2x1bW49ImMyIiBmb3JtYXQ9IkNPTU1BMTIuIiB1c2FnZT0icXVhbnRpdGF0aXZlIiBkZWZpbmVkQWdncmVnYXRpb249InN1bSIvPjxOdW1lcmljVmFyaWFibGUgdmFybmFtZT0iYmk2NjExIiBsYWJlbD0iQ292ZXIgUG9vbCBTaXplIFtOUFZdIChtbikiIHJlZj0iYmk2NjExIiBjb2x1bW49ImMzIiBmb3JtYXQ9IkNPTU1BMTIuIiB1c2FnZT0icXVhbnRpdGF0aXZlIiBkZWZpbmVkQWdncmVnYXRpb249InN1bSIvPjxOdW1lcmljVmFyaWFibGUgdmFybmFtZT0iYmk2NjEyIiBsYWJlbD0iT3V0c3RhbmRpbmcgQ292ZXJlZCBCb25kcyBbTlBWXSAobW4pIiByZWY9ImJpNjYxMiIgY29sdW1uPSJjNCIgZm9ybWF0PSJDT01NQTEyLiIgdXNhZ2U9InF1YW50aXRhdGl2ZSIgZGVmaW5lZEFnZ3JlZ2F0aW9uPSJzdW0iLz48TnVtZXJpY1ZhcmlhYmxlIHZhcm5hbWU9ImJpNjYxMyIgbGFiZWw9IkFjdHVhbCBOb21pbmFsIE9DIC0gRnVsbCBMb2FuIEJhbGFuY2UiIHJlZj0iYmk2NjEzIiBjb2x1bW49ImM1IiBmb3JtYXQ9IlBFUkNFTlQzMi4yIiB1c2FnZT0icXVhbnRpdGF0aXZlIiBkZWZpbmVkQWdncmVnYXRpb249InN1bSIvPjxOdW1lcmljVmFyaWFibGUgdmFybmFtZT0iYmk2NjE0IiBsYWJlbD0iQWN0dWFsIE5vbWluYWwgT0MgLSBFbGlnaWJsZSBMb2FuIEJhbGFuY2UiIHJlZj0iYmk2NjE0IiBjb2x1bW49ImM2IiBmb3JtYXQ9IkNPTU1BMzIuMiIgdXNhZ2U9InF1YW50aXRhdGl2ZSIgZGVmaW5lZEFnZ3JlZ2F0aW9uPSJzdW0iLz48TnVtZXJpY1ZhcmlhYmxlIHZhcm5hbWU9ImJpNjYxNSIgbGFiZWw9IkFjdHVhbCBOUFYgT0MiIHJlZj0iYmk2NjE1IiBjb2x1bW49ImM3IiBmb3JtYXQ9IlBFUkNFTlQzMi4yIiB1c2FnZT0icXVhbnRpdGF0aXZlIiBkZWZpbmVkQWdncmVnYXRpb249InN1bSIvPjxOdW1lcmljVmFyaWFibGUgdmFybmFtZT0iYmk3MzAyIiBsYWJlbD0iQ29zdHMgZm9yIFByb2dyYW0gTGlxdWlkYXRpb24gaW4gRVVSIiByZWY9ImJpNzMwMiIgY29sdW1uPSJjOCIgZm9ybWF0PSJDT01NQTMyLjIiIHVzYWdlPSJxdWFudGl0YXRpdmUiIGRlZmluZWRBZ2dyZWdhdGlvbj0ic3VtIi8+PE51bWVyaWNWYXJpYWJsZSB2YXJuYW1lPSJiaTY2MTYiIGxhYmVsPSJDYXNoIGluIEVVUiIgcmVmPSJiaTY2MTYiIGNvbHVtbj0iYzkiIGZvcm1hdD0iQ09NTUEzMi4yIiB1c2FnZT0icXVhbnRpdGF0aXZlIiBkZWZpbmVkQWdncmVnYXRpb249InN1bSIvPjxOdW1lcmljVmFyaWFibGUgdmFybmFtZT0iYmk2NjE3IiBsYWJlbD0iJSBDb3ZlciBQb29sIExvYW5zIiByZWY9ImJpNjYxNyIgY29sdW1uPSJjMTAiIGZvcm1hdD0iUEVSQ0VOVDEyLjIiIHVzYWdlPSJxdWFudGl0YXRpdmUiIGRlZmluZWRBZ2dyZWdhdGlvbj0ic3VtIi8+PE51bWVyaWNWYXJpYWJsZSB2YXJuYW1lPSJiaTY2MTgiIGxhYmVsPSIlIFN1YiBCb25kcyIgcmVmPSJiaTY2MTgiIGNvbHVtbj0iYzExIiBmb3JtYXQ9IlBFUkNFTlQxMi4yIiB1c2FnZT0icXVhbnRpdGF0aXZlIiBkZWZpbmVkQWdncmVnYXRpb249InN1bSIvPjxOdW1lcmljVmFyaWFibGUgdmFybmFtZT0iYmk2NjE5IiBsYWJlbD0iJSBDb3ZlciBQb29sIENhc2giIHJlZj0iYmk2NjE5IiBjb2x1bW49ImMxMiIgZm9ybWF0PSJQRVJDRU5UMTIuMiIgdXNhZ2U9InF1YW50aXRhdGl2ZSIgZGVmaW5lZEFnZ3JlZ2F0aW9uPSJzdW0iLz48TnVtZXJpY1ZhcmlhYmxlIHZhcm5hbWU9ImJpNjYyMCIgbGFiZWw9IkxlZ2FsbHkgUmVxdWlyZWQgTm9taW5hbCBPQyIgcmVmPSJiaTY2MjAiIGNvbHVtbj0iYzEzIiBmb3JtYXQ9IlBFUkNFTlQxNS4yIiB1c2FnZT0icXVhbnRpdGF0aXZlIiBkZWZpbmVkQWdncmVnYXRpb249InN1bSIvPjxOdW1lcmljVmFyaWFibGUgdmFybmFtZT0iYmk3NzQ2IiBsYWJlbD0iVG90YWwgQ292ZXIgQXNzZXRzIC0gZWxpZ2libGUgYW1vdW50IiByZWY9ImJpNzc0NiIgY29sdW1uPSJjMTQiIGZvcm1hdD0iQ09NTUExMi4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xOdW1lcmljQ29sdW1uIGNvbG5hbWU9ImMxMyIgZW5jb2Rpbmc9InRleHQiIGRhdGFUeXBlPSJkb3VibGUiLz48TnVtZXJpY0NvbHVtbiBjb2xuYW1lPSJjMTQiIGVuY29kaW5nPSJ0ZXh0IiBkYXRhVHlwZT0iZG91YmxlIi8+PC9Db2x1bW5zPjxEYXRhIGZvcm1hdD0iQ1NWIiByb3dDb3VudD0iMSIgYXZhaWxhYmxlUm93Q291bnQ9IjEiIHNpemU9IjE3OSIgZGF0YUxheW91dD0ibWluaW1hbCIgZ3JhbmRUb3RhbD0iZmFsc2UiIGlzSW5kZXhlZD0iZmFsc2UiIGNvbnRlbnRLZXk9IkJTSUZPNjZXQlZDNTVBNkdXSlBUUlVaTDRCU0czWlJDIj48IVtDREFUQVsyMzE5MS4wLDM1MzUuOTYxODE0ODMyMzQ3LDI5NjAuMDkxNjI1LDM1NDMuMTAzODE3MDY5ODQwNywyOTcxLjI5NjY3NTE5LDAuMTk0NTQ0NzE3Nzk0NzkwMSwwLjE3MzU5ODg4NTQwOTc0ODEsMC4xOTI0NDM2MzgwNDM0MDYyNSwtMzUwMDAwLjAsMC4wLDEuMCwwLjAsMC4wLDAuMDIsMzQ3NC4zNzA5OTE0MjA2MjMzCl1dPjwvRGF0YT48L1Jlc3VsdD5WAWFjAGMAYwBjAWMAYwBjAFYBYWMBAAAAYwBjAF1FTkRfUkMr</data>
</ReportState>
</file>

<file path=customXml/item67.xml><?xml version="1.0" encoding="utf-8"?>
<ReportState xmlns="sas.reportstate">
  <data type="reportstate">UEVDU19TVEFSVFtWAWdWAWZnVQEAAABTVgFnYwFkVQIAAAA3NGMY/P//YgAAAAAAAPh/ZFUCAAAANzRUY1UCAAAAUwAAVF1FTkRfUEVDUysr</data>
</ReportState>
</file>

<file path=customXml/item68.xml><?xml version="1.0" encoding="utf-8"?>
<ReportState xmlns="sas.reportstate">
  <data type="reportstate">UkNfU1RBUlRbVgVnZ1VjAgAAAFNnYwIAAABjAAAAAGRVBgAAAHZlMzU5NmRVAAAAAGMAAAAAZ5lmVQEAAABTVgFnmGRVBgAAAGJpODUzNWRVEgAAAFJlZmluYW5jaW5nIE1hcmtlcmFWAWdjAWRVAgAAADc0Yxj8//9iAAAAAAAA+H9kVQIAAAA3NGMBAAAAVGMIAAAAYWMAZ2MCAAAAYwAAAABkVQUAAAB2ZTcyM2RVAAAAAGMAAAAAZ5lmVQEAAABTVgFnmGRVBgAAAGJpMzcxNWRVDAAAAEN1dCBPZmYgRGF0ZWFWAWdjAGFjGPz//2IAAAAAwKXWQGRVCgAAADMwLzA2LzIwMjN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wKXWQAAAAADApdZAAAAAAMCl1kAAAAAAwKXWQAAAAADApdZAAAAAAMCl1kAAAAAAwKX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O5R2ITSXhACc8LytpfQUCxuPK0VD1mQAwO32QgVHhAu9JpwmyFhUCK0FceAyGdQK8yLKjw3NlAVFYBYWMCAAAAYgcAAABiAAAAAAAA+H9iAAAAAAAA+H9iAAAAAAAA+H9iAAAAAAAA+H9iAAAAAAAA+H9hYwBjAGMAYwFWAWfAYwAAAABkVQYAAABiaTM3MTFkVQwAAABOb21pbmFsIChtbilkVQgAAABDT01NQTEyLmMAAAAAVgFmY1UHAAAAU4Jj/nLsn6tApSMOHjsfZkAMluraBxN4QELsnXqDOXFAoRwDYfNJe0CkVE6lp/uJQGbw8AF+WJZAVFYBYWMCAAAAYgcAAABiAAAAAAAA+H9iAAAAAAAA+H9iAAAAAAAA+H9iAAAAAAAA+H9iAAAAAAAA+H9hYwBjAGMAYwFWAWfAYwAAAABkVQYAAABiaTM3NDFkVQwAAABOTy4gT0YgTE9BTlNkVQgAAABDT01NQTEyLmMYAAAAVgFmY1UHAAAAUwAAAAAAxsFAAAAAAADls0AAAAAAAOqgQAAAAAAAIIZAAAAAAADQg0AAAAAAAOB7QAAAAAAAAEtAVFYBYWMCAAAAYgcAAABiAAAAAAAA+H9iAAAAAAAA+H9iAAAAAAAA+H9iAAAAAAAA+H9iAAAAAAAA+H9hYwBjAGMAYwFWAWfAYwAAAABkVQYAAABiaTM3MTNkVREAAAAlIG9mIFRvdGFsIEFzc2V0c2RVCwAAAFBFUkNFTlQxMi4yYxgAAABWAWZjVQcAAABTAAAAAAAA8D+C/0OMMaCpP8lqzkIn47s/0O8Xc+jzsz/+yRkOaZy/P5M7X+YqGc4/ANlHKobi2T9UVgFhYwIAAABiBwAAAGIAAAAAAAD4f2IAAAAAAAD4f2IAAAAAAAD4f2IAAAAAAAD4f2IAAAAAAAD4f2FjAGMAYwBjAVYBZ8BjAAAAAGRVBgAAAGJpMzcxNGRVEQAAACUgTnVtYmVyIG9mIExvYW5zZFULAAAAUEVSQ0VOVDEyLjJjGAAAAFYBZmNVBwAAAFMAAAAAAADwPyc4T8DR6OE/PudzPudzzj96Cx5H2OqzP8WDbyvq1bE/s8Tk5fcXqT9M6+exUU54P1RWAWFjAgAAAGIHAAAAYgAAAAAAAPh/YgAAAAAAAPh/YgAAAAAAAPh/YgAAAAAAAPh/YgAAAAAAAPh/YWMAYwBjAGMBVGegZmNVBwAAAFMAAAAAAAAAVFYBZWNVAAAAAFNUYVYBYWMHAAAAYgcAAABjAWMAYgAAAAAAAAAAVgFhVgFhVgNnZ2RVBgAAAGRkMzcxOVYBYVYBZmdVAQAAAFNnZFUKAAAAMzAvMDYvMjAyM1YBZ2MAYWMY/P//YgAAAADApdZAZFUKAAAAMzAvMDYvMjAyM1YBZmdVBwAAAFNnZFULAAAATUFUQ0hFU19BTExWAWdjAWRVCwAAAE1BVENIRVNfQUxMY5z///9iAAAAAAAA+H9kVQsAAABNQVRDSEVTX0FMTFYBYWMCAAAAYwFWAWZjVQEAAABTAAAAAFRWAWFWAWZnVQUAAABTVgFnYwBhYxj8//9i47lHYhNJeEBkVQMAAAAzODlWAWdjAGFjGPz//2KCY/5y7J+rQGRVBgAAADPCoDUzNlYBZ2MAYWMY/P//YgAAAAAAxsFAZFUGAAAAOcKgMTAwVgFnYwBhYxj8//9iAAAAAAAA8D9kVQgAAAAxMDAsMDAgJVYBZ2MAYWMY/P//YgAAAAAAAPA/ZFUIAAAAMTAwLDAwICVUVgFhZ2RVDgAAAD4wIC0gPD0xMDAsMDAwVgFnYwFkVQ4AAAA+MCAtIDw9MTAwLDAwMGMAAAAAYgAAAAAAAPh/ZFUOAAAAPjAgLSA8PTEwMCwwMDBWAWFjAgAAAGMBVgFmY1UBAAAAUwEAAABUVgFhVgFmZ1UFAAAAU1YBZ2MAYWMY/P//YgnPC8raX0FAZFUCAAAAMzVWAWdjAGFjGPz//2KlIw4eOx9mQGRVAwAAADE3N1YBZ2MAYWMY/P//YgAAAAAA5bNAZFUGAAAANcKgMDkzVgFnYwBhYxj8//9igv9DjDGgqT9kVQYAAAA1LDAxICVWAWdjAGFjGPz//2InOE/A0ejhP2RVBwAAADU1LDk3ICVUVgFhZ2RVFAAAAD4xMDAsMDAwIC0gPD0zMDAsMDAwVgFnYwFkVRQAAAA+MTAwLDAwMCAtIDw9MzAwLDAwMGMCAAAAYgAAAAAAAPh/ZFUUAAAAPjEwMCwwMDAgLSA8PTMwMCwwMDBWAWFjAgAAAGMBVgFmY1UBAAAAUwIAAABUVgFhVgFmZ1UFAAAAU1YBZ2MAYWMY/P//YrG48rRUPWZAZFUDAAAAMTc4VgFnYwBhYxj8//9iDJbq2gcTeEBkVQMAAAAzODVWAWdjAGFjGPz//2IAAAAAAOqgQGRVBgAAADLCoDE2NVYBZ2MAYWMY/P//YslqzkIn47s/ZFUHAAAAMTAsODkgJVYBZ2MAYWMY/P//Yj7ncz7nc84/ZFUHAAAAMjMsNzkgJVRWAWFnZFUUAAAAPjMwMCwwMDAgLSA8PTUwMCwwMDBWAWdjAWRVFAAAAD4zMDAsMDAwIC0gPD01MDAsMDAwYwMAAABiAAAAAAAA+H9kVRQAAAA+MzAwLDAwMCAtIDw9NTAwLDAwMFYBYWMCAAAAYwFWAWZjVQEAAABTAwAAAFRWAWFWAWZnVQUAAABTVgFnYwBhYxj8//9iDA7fZCBUeEBkVQMAAAAzODlWAWdjAGFjGPz//2JC7J16gzlxQGRVAwAAADI3NlYBZ2MAYWMY/P//YgAAAAAAIIZAZFUDAAAANzA4VgFnYwBhYxj8//9i0O8Xc+jzsz9kVQYAAAA3LDc5ICVWAWdjAGFjGPz//2J6Cx5H2OqzP2RVBgAAADcsNzggJVRWAWFnZFUWAAAAPjUwMCwwMDAgLSA8PTEsMDAwLDAwMFYBZ2MBZFUWAAAAPjUwMCwwMDAgLSA8PTEsMDAwLDAwMGMFAAAAYgAAAAAAAPh/ZFUWAAAAPjUwMCwwMDAgLSA8PTEsMDAwLDAwMFYBYWMCAAAAYwFWAWZjVQEAAABTBAAAAFRWAWFWAWZnVQUAAABTVgFnYwBhYxj8//9iu9JpwmyFhUBkVQMAAAA2ODlWAWdjAGFjGPz//2KhHANh80l7QGRVAwAAADQzN1YBZ2MAYWMY/P//YgAAAAAA0INAZFUDAAAANjM0VgFnYwBhYxj8//9i/skZDmmcvz9kVQcAAAAxMiwzNSAlVgFnYwBhYxj8//9ixYNvK+rVsT9kVQYAAAA2LDk3ICVUVgFhZ2RVGAAAAD4xLDAwMCwwMDAgLSA8PTUsMDAwLDAwMFYBZ2MBZFUYAAAAPjEsMDAwLDAwMCAtIDw9NSwwMDAsMDAwYwEAAABiAAAAAAAA+H9kVRgAAAA+MSwwMDAsMDAwIC0gPD01LDAwMCwwMDBWAWFjAgAAAGMBVgFmY1UBAAAAUwUAAABUVgFhVgFmZ1UFAAAAU1YBZ2MAYWMY/P//YorQVx4DIZ1AZFUGAAAAMcKgODY0VgFnYwBhYxj8//9ipFROpaf7iUBkVQMAAAA4MzFWAWdjAGFjGPz//2IAAAAAAOB7QGRVAwAAADQ0NlYBZ2MAYWMY/P//YpM7X+YqGc4/ZFUHAAAAMjMsNTEgJVYBZ2MAYWMY/P//YrPE5OX3F6k/ZFUGAAAANCw5MCAlVFYBYWdkVQoAAAA+NSwwMDAsMDAwVgFnYwFkVQoAAAA+NSwwMDAsMDAwYwQAAABiAAAAAAAA+H9kVQoAAAA+NSwwMDAsMDAwVgFhYwIAAABjAVYBZmNVAQAAAFMGAAAAVFYBYVYBZmdVBQAAAFNWAWdjAGFjGPz//2KvMiyo8NzZQGRVBwAAADI2wqA0ODRWAWdjAGFjGPz//2Jm8PABfliWQGRVBgAAADHCoDQzMFYBZ2MAYWMY/P//YgAAAAAAAEtAZFUCAAAANTRWAWdjAGFjGPz//2IA2UcqhuLZP2RVBwAAADQwLDQ1ICVWAWdjAGFjGPz//2JM6+exUU54P2RVBgAAADAsNTk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MwLzA2LzIwMjNWAWdjAGFjGPz//2IAAAAAwKXWQGRVCgAAADMwLzA2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zVgFnYwBhYxj8//9iAAAAAMCl1kBkVQoAAAAzMC8wNi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a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E1IiBkYXRhTGF5b3V0PSJtaW5pbWFsIiBncmFuZFRvdGFsPSJmYWxzZSIgaXNJbmRleGVkPSJ0cnVlIiBjb250ZW50S2V5PSJGMjVYSTM3RERTNllSNTdFS1RQWkhZNFhGRE9UQjQ2RyI+PCFbQ0RBVEFbMjMxOTEuMCwtMTAwLDM4OC41NjcyMzIzOTkxNTg2LDM1MzUuOTYxODE0ODMyMzUwNyw5MTAwLjAsMS4wLDEuMAoyMzE5MS4wLDAsMzQuNzQ4ODY0NDE3ODA2NjEsMTc2Ljk3NTk2NjQ3OTg4ODYzLDUwOTMuMCwwLjA1MDA1MDMwNDc2Nzg2NCwwLjU1OTY3MDMyOTY3MDMyOTcKMjMxOTEuMCwyLDE3Ny45MTY1OTAxODkwNDI0LDM4NS4xODk0MTc3NTkyNzc0LDIxNjUuMCwwLjEwODkzNDgzNTI1Mjg5MTUxLDAuMjM3OTEyMDg3OTEyMDg3OQoyMzE5MS4wLDMsMzg5LjI1NzkwODY5ODM3NTgsMjc1LjU5NDU5OTM1ODQ1MDIsNzA4LjAsMC4wNzc5NDA0OTA4MTcwNjk3NywwLjA3NzgwMjE5NzgwMjE5NzgKMjMxOTEuMCw1LDY4OC42NzgxMDUxODkwNzg4LDQzNi42MjE5MTg2ODk4NzYxNyw2MzQuMCwwLjEyMzQ4MDM4Mjg2NDUzNTQyLDAuMDY5NjcwMzI5NjcwMzI5NjcKMjMxOTEuMCwxLDE4NjQuMjUzMDQ1NDM2OTU3Niw4MzEuNDU2ODU4MjY0ODgzMSw0NDYuMCwwLjIzNTE0MzA1MzUxODYwOTUsMC4wNDkwMTA5ODkwMTA5ODkwMQoyMzE5MS4wLDQsMjY0ODMuNzYwMjY0NDQzODcsMTQzMC4xMjMwNTQyNzk5NjksNTQuMCwwLjQwNDQ1MDkzMjc3OTAyOCwwLjAwNTkzNDA2NTkzNDA2NTkzNDU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69.xml><?xml version="1.0" encoding="utf-8"?>
<ReportState xmlns="sas.reportstate">
  <data type="reportstate">UkNfU1RBUlRbVgVnZ1VjAQAAAFNnYxAAAABjAgAAAGRVBQAAAHZlNzIzZFUAAAAAYwAAAABnmWZVAQAAAFNWAWeYZFUFAAAAYmk3MjhkVQwAAABDdXQgT2ZmIERhdGVkVQcAAABERE1NWVk4VgFnYwBhYxj8//9iAAAAAMCl1kBhYwEAAABUYwgAAABhYwBUVgFmVQEAAABTZFUFAAAAYmk3MjhUVgFhVgFnZFUGAAAAZGQxNzEyVgFhVgFmZ1UBAAAAU1YBZ8BjAAAAAGRVBQAAAGJpNzI4ZFUMAAAAQ3V0IE9mZiBEYXRlZFUHAAAARERNTVlZOGMYAAAAVgFmY1UXAAAAUwAAAACAqNZAAAAAAECo1kAAAAAAgKfWQAAAAABAp9ZAAAAAAACn1kAAAAAAwKbWQAAAAACAptZAAAAAAMCl1kAAAAAAQJ7WQAAAAAAAltZAAAAAAACP1kAAAAAAQIfWQAAAAABAgNZAAAAAAEB41kAAAAAAwHDWQAAAAABAadZAAAAAAIBh1kAAAAAAAFrWQAAAAADAUdZAAAAAAIBK1kAAAAAAwDPWQAAAAABAHdZAAAAAAEAG1kBUVgFhYwEAAABiFwAAAGIAAAAAAAD4f2IAAAAAAAD4f2IAAAAAAAD4f2IAAAAAAAD4f2IAAAAAAAD4f2FjAGMAYwBjAVRnoGZjVRcAAABTAAAAAAAAAAAAAAAAAAAAAAAAAAAAAABUVgFlY1UAAAAAU1RhVgFhYxcAAABiFwAAAGMBYwBiAAAAAAAAAABWAWFWAWFWA2FhY0IAAABWAWFkVcY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MtMDctMTJUMTA6MTQ6MTkuODgz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MyIgYXZhaWxhYmxlUm93Q291bnQ9IjIzIiBzaXplPSIxODQiIGRhdGFMYXlvdXQ9Im1pbmltYWwiIGdyYW5kVG90YWw9ImZhbHNlIiBpc0luZGV4ZWQ9ImZhbHNlIiBjb250ZW50S2V5PSJaNTIzV0xFT0hNNU01VTJMTEZZU1dWR0tWWFoyVDNTVyI+PCFbQ0RBVEFbMjMyMDIuMAoyMzIwMS4wCjIzMTk4LjAKMjMxOTcuMAoyMzE5Ni4wCjIzMTk1LjAKMjMxOTQuMAoyMzE5MS4wCjIzMTYxLjAKMjMxMjguMAoyMzEwMC4wCjIzMDY5LjAKMjMwNDEuMAoyMzAwOS4wCjIyOTc5LjAKMjI5NDkuMAoyMjkxOC4wCjIyODg4LjAKMjI4NTUuMAoyMjgyNi4wCjIyNzM1LjAKMjI2NDUuMAoyMjU1My4wCl1dPjwvRGF0YT48L1Jlc3VsdD5WAWFjAGMAYwBjAWMAYwBjAFYBYWMBAAAAYwBjAF1FTkRfUkMr</data>
</ReportState>
</file>

<file path=customXml/item7.xml><?xml version="1.0" encoding="utf-8"?>
<ReportState xmlns="sas.reportstate">
  <data type="reportstate">UkNfU1RBUlRbVgVnZ1VjAgAAAFNnYwIAAABjAAAAAGRVBgAAAHZlNjYwNWRVAAAAAGMAAAAAZ5lmVQEAAABTVgFnmGRVBgAAAGJpODU2NGRVEgAAAFJlZmluYW5jaW5nIE1hcmtlcmFWAWdjAWRVAgAAADc0Yxj8//9iAAAAAAAA+H9kVQIAAAA3NGMBAAAAVGMIAAAAYWMAZ2MCAAAAYwAAAABkVQUAAAB2ZTcyM2RVAAAAAGMAAAAAZ5lmVQEAAABTVgFnmGRVBgAAAGJpNjY3MmRVDAAAAEN1dCBPZmYgRGF0ZWFWAWdjAGFjGPz//2IAAAAAwKXWQGRVCgAAADMwLzA2LzIwMjN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wKXWQAAAAADApdZAAAAAAMCl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NAAAAMzAuIEp1bmkgMjAyM1YBZ2MAYWMY/P//YgAAAADApdZAZFUNAAAAMzAuIEp1bmkgMjAyM1YBYWMDAAAAYwFWAWZjVQEAAABTAAAAAFRWAWFWAWZnVQEAAABTVgFnYwBhYxj8//9iAAAAAAAAAABkVQEAAAAwVFYBYVRjAgAAAGMBVgFhVgFhVgFhVgFhVGMBAAAAYwFWAWFWAWFWAWFWAWFnZFUCAAAARVVWAWdjAWRVAgAAAEVVYwEAAABiAAAAAAAA+H9kVQIAAABFVVYBZmdVAgAAAFNnZFULAAAATUFUQ0hFU19BTExWAWdjAWRVCwAAAE1BVENIRVNfQUxMY5z///9iAAAAAAAA+H9kVQsAAABNQVRDSEVTX0FMTFYBZmdVAQAAAFNnZFUNAAAAMzAuIEp1bmkgMjAyM1YBZ2MAYWMY/P//YgAAAADApdZAZFUNAAAAMzAuIEp1bmkgMjAyM1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DQAAADMwLiBKdW5pIDIwMjNWAWdjAGFjGPz//2IAAAAAwKXWQGRVDQAAADMwLiBKdW5pIDIwMjNWAWFjAwAAAGMBVgFmY1UBAAAAUwIAAABUVgFhVgFmZ1UBAAAAU1YBZ2MAYWMY/P//YgAAAAAAAAAAZFUBAAAAMF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Q0AAAAzMC4gSnVuaSAyMDIzVgFnYwBhYxj8//9iAAAAAMCl1kBkVQ0AAAAzMC4gSnVuaSAyMDIzVgFhYwEAAABjAVYBYVYBYVYBYVYBYVRjAAAAAGMAVgFhVgFhVgFhVgFhZ2RVBAAAAHJvb3RWAWFWAWZnVQEAAABTZ2RVDQAAADMwLiBKdW5pIDIwMjNWAWdjAGFjGPz//2IAAAAAwKXWQGRVDQAAADMwLiBKdW5pIDIwMjNWAWFjAQAAAGMBVgFhVgFhVgFhVgFhVGMAAAAAYwBWAWFWAWFWAWFWAWFjAVRjAWMAYwBiAAAAAAAAAABWAWZVAQAAAFNkVQYAAABiaTY2NzNUYwBjAGMAYWNCBQIAVgFhZFWP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yMC44OTN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jZEWUJWN05aS0hRTko1SFJLSlJWT0tGV05PRVFKS0lFIj48IVtDREFUQVsyMzE5MS4wLC0xMDAsLTEwMCwwLjAKMjMxOTEuMCwxLC0xMDAsMC4wCjIzMTkxLjAsMSwwLDAuM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70.xml><?xml version="1.0" encoding="utf-8"?>
<ReportState xmlns="sas.reportstate">
  <data type="reportstate">UkNfU1RBUlRbVgVnZ1VjAwAAAFNnYwIAAABjAAAAAGRVBgAAAHZlNjQ2MmRVAAAAAGMAAAAAZ5lmVQEAAABTVgFnmGRVBgAAAGJpODU1M2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MCl1kBkVQoAAAAzMC8wNi8yMDIz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nAAAAb3RoZXIgUkUgd2l0aCBhIHNvY2lhbCByZWxldmFudCBwdXJwb3NlZFUwAAAAUHJvcGVydHkgZGV2ZWxvcGVycyAvIEJ1bGRpbmcgdW5kZXIgY29uc3RydWN0aW9uZFUGAAAAUmV0YWlsZFUOAAAAU2hvcHBpbmcgbWFsbHNUVgFmZ1UHAAAAU1YBZ8BjAAAAAGRVBgAAAGJpNjUzMmRVDAAAAEN1dCBPZmYgRGF0ZWRVBwAAAERETU1ZWThjGAAAAFYBZmNVDQAAAFMAAAAAwKXWQAAAAADApdZAAAAAAMCl1kAAAAAAwKXWQAAAAADApdZAAAAAAMCl1kAAAAAAwKXWQAAAAADApdZAAAAAAMCl1kAAAAAAwKXWQAAAAADApdZAAAAAAMCl1kAAAAAAwKX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KAAAABQAAAAIAAAALAAAAAwAAAAAAAAAHAAAABAAAAAYAAAAIAAAACQAAAFRjAQAAAGINAAAAYgAAAAAAAPh/YgAAAAAAAPh/YgAAAAAAAPh/YgAAAAAAAPh/YgAAAAAAAPh/YWMAYwBjAGMBVgFnwGMAAAAAZFUGAAAAYmk2NTI4ZFUMAAAATm9taW5hbCAobW4pZFUIAAAAQ09NTUExMi5jAAAAAFYBZmNVDQAAAFNSglOX2MvJQFKCU5fYy8lA3XxkWKT1k0DMbcXyJ9CLQN9xTFRBxJRABfIVLcLMn0ARLMt+fwpyQLJhJOe1SntA3EyL9qp8tkB0lAWu2d2BQAfwXzRURFZAi+bcwoRlWECWMUs1FTp7QFRWAWFjAgAAAGINAAAAYgAAAAAAAPh/YgAAAAAAAPh/YgAAAAAAAPh/YgAAAAAAAPh/YgAAAAAAAPh/YWMAYwBjAGMBVgFnwGMAAAAAZFUGAAAAYmk2NTI5ZFUYAAAATnVtYmVyIG9mIE1vcnRnYWdlIExvYW5zZFUIAAAAQ09NTUExMi5jGAAAAFYBZmNVDQAAAFMAAAAAgMzQQAAAAACAzNBAAAAAAAD8qUAAAAAAAOCAQAAAAAAAjJlAAAAAAACwf0AAAAAAAPBwQAAAAAAAxKJAAAAAAAAtvkAAAAAAADB8QAAAAAAAgFtAAAAAAAAAVUAAAAAAAOBiQFRWAWFjAgAAAGINAAAAYgAAAAAAAPh/YgAAAAAAAPh/YgAAAAAAAPh/YgAAAAAAAPh/YgAAAAAAAPh/YWMAYwBjAGMBVgFnwGMAAAAAZFUGAAAAYmk2NTMwZFURAAAAJSBvZiBUb3RhbCBBc3NldHNkVQsAAABQRVJDRU5UMTIuMmMYAAAAVgFmY1UNAAAAUwAAAAAAAPA/AAAAAAAA8D9VhjG2dMK4Pz8v7g09QLE/c3Sv48HCuT9b2iz9QrnDPx3EuHYyYZY/hAW/OnjtoD/0f6OiFeXbP24Di+bPKaY/c8bKWzKfez8vQ9amf0N+P6+2lwko46A/VFYBYWMCAAAAYg0AAABiAAAAAAAA+H9iAAAAAAAA+H9iAAAAAAAA+H9iAAAAAAAA+H9iAAAAAAAA+H9hYwBjAGMAYwFWAWfAYwAAAABkVQYAAABiaTY1MzFkVREAAAAlIE51bWJlciBvZiBMb2Fuc2RVCwAAAFBFUkNFTlQxMi4yYxgAAABWAWZjVQ0AAABTAAAAAAAA8D8AAAAAAADwP3AT6xauv8g/EvcLnpISoD+YOZmEAVW4P3V9cdNALp4/Vl+F188hkD8JiaSojt/BP5fzSPWnvdw/t67iQNzYmj/SM6vIOjF6P3LYWG9bAHQ/fv84zTn6gT9UVgFhYwIAAABiDQAAAGIAAAAAAAD4f2IAAAAAAAD4f2IAAAAAAAD4f2IAAAAAAAD4f2IAAAAAAAD4f2FjAGMAYwBjAVRnoGZjVQ0AAABTAAAAAAAAAAAAAAAAAFRWAWVjVQAAAABTVGFWAWFjDQAAAGINAAAAYwFjAGIAAAAAAAAAAFYBYVYBYVYDZ2dkVQYAAABkZDY1MzdWAWFWAWZnVQEAAABTZ2RVCgAAADMwLzA2LzIwMjNWAWdjAGFjGPz//2IAAAAAwKXWQGRVCgAAADMwLzA2LzIwMjNWAWZnVQIAAABTZ2RVCwAAAE1BVENIRVNfQUxMVgFnYwFkVQsAAABNQVRDSEVTX0FMTGOc////YgAAAAAAAPh/ZFULAAAATUFUQ0hFU19BTExWAWZnVQEAAABTZ2RVCwAAAE1BVENIRVNfQUxMVgFnYwFkVQsAAABNQVRDSEVTX0FMTGOc////YgAAAAAAAPh/ZFULAAAATUFUQ0hFU19BTExWAWFjAwAAAGMBVgFmY1UBAAAAUwAAAABUVgFhVgFmZ1UEAAAAU1YBZ2MAYWMY/P//YlKCU5fYy8lAZFUHAAAAMTPCoDIwOFYBZ2MAYWMY/P//YgAAAACAzNBAZFUHAAAAMTfCoDIwMl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lKCU5fYy8lAZFUHAAAAMTPCoDIwOFYBZ2MAYWMY/P//YgAAAACAzNBAZFUHAAAAMTfCoDIwMlYBZ2MAYWMY/P//YgAAAAAAAPA/ZFUIAAAAMTAwLDAwICVWAWdjAGFjGPz//2IAAAAAAADwP2RVCAAAADEwMCwwMCAlVFYBYWdkVQYAAABSZXRhaWxWAWdjAWRVBgAAAFJldGFpbGMKAAAAYgAAAAAAAPh/ZFUGAAAAUmV0YWlsVgFhYwMAAABjAVYBZmNVAQAAAFMCAAAAVFYBYVYBZmdVBAAAAFNWAWdjAGFjGPz//2LdfGRYpPWTQGRVBgAAADHCoDI3N1YBZ2MAYWMY/P//YgAAAAAA/KlAZFUGAAAAM8KgMzI2VgFnYwBhYxj8//9iVYYxtnTCuD9kVQYAAAA5LDY3ICVWAWdjAGFjGPz//2JwE+sWrr/IP2RVBwAAADE5LDMzICVUVgFhZ2RVBgAAAE9mZmljZVYBZ2MBZFUGAAAAT2ZmaWNlYwUAAABiAAAAAAAA+H9kVQYAAABPZmZpY2VWAWFjAwAAAGMBVgFmY1UBAAAAUwMAAABUVgFhVgFmZ1UEAAAAU1YBZ2MAYWMY/P//YsxtxfIn0ItAZFUDAAAAODkwVgFnYwBhYxj8//9iAAAAAADggEBkVQMAAAA1NDBWAWdjAGFjGPz//2I/L+4NPUCxP2RVBgAAADYsNzQgJVYBZ2MAYWMY/P//YhL3C56SEqA/ZFUGAAAAMywxNCAlVFYBYWdkVQ0AAABIb3RlbC9Ub3VyaXNtVgFnYwFkVQ0AAABIb3RlbC9Ub3VyaXNtYwIAAABiAAAAAAAA+H9kVQ0AAABIb3RlbC9Ub3VyaXNtVgFhYwMAAABjAVYBZmNVAQAAAFMEAAAAVFYBYVYBZmdVBAAAAFNWAWdjAGFjGPz//2LfcUxUQcSUQGRVBgAAADHCoDMyOVYBZ2MAYWMY/P//YgAAAAAAjJlAZFUGAAAAMcKgNjM1VgFnYwBhYxj8//9ic3Sv48HCuT9kVQcAAAAxMCwwNiAlVgFnYwBhYxj8//9imDmZhAFVuD9kVQYAAAA5LDUwICVUVgFhZ2RVDgAAAFNob3BwaW5nIG1hbGxzVgFnYwFkVQ4AAABTaG9wcGluZyBtYWxsc2MLAAAAYgAAAAAAAPh/ZFUOAAAAU2hvcHBpbmcgbWFsbHNWAWFjAwAAAGMBVgFmY1UBAAAAUwUAAABUVgFhVgFmZ1UEAAAAU1YBZ2MAYWMY/P//YgXyFS3CzJ9AZFUGAAAAMsKgMDM1VgFnYwBhYxj8//9iAAAAAACwf0BkVQMAAAA1MDdWAWdjAGFjGPz//2Jb2iz9QrnDP2RVBwAAADE1LDQxICVWAWdjAGFjGPz//2J1fXHTQC6eP2RVBgAAADIsOTUgJVRWAWFnZFUIAAAASW5kdXN0cnlWAWdjAWRVCAAAAEluZHVzdHJ5YwMAAABiAAAAAAAA+H9kVQgAAABJbmR1c3RyeVYBYWMDAAAAYwFWAWZjVQEAAABTBgAAAFRWAWFWAWZnVQQAAABTVgFnYwBhYxj8//9iESzLfn8KckBkVQMAAAAyODlWAWdjAGFjGPz//2IAAAAAAPBwQGRVAwAAADI3MVYBZ2MAYWMY/P//Yh3EuHYyYZY/ZFUGAAAAMiwxOSAlVgFnYwBhYxj8//9iVl+F188hkD9kVQYAAAAxLDU4ICVUVgFhZ2RVCwAAAEFncmljdWx0dXJlVgFnYwFkVQsAAABBZ3JpY3VsdHVyZWMAAAAAYgAAAAAAAPh/ZFULAAAAQWdyaWN1bHR1cmVWAWFjAwAAAGMBVgFmY1UBAAAAUwcAAABUVgFhVgFmZ1UEAAAAU1YBZ2MAYWMY/P//YrJhJOe1SntAZFUDAAAANDM3VgFnYwBhYxj8//9iAAAAAADEokBkVQYAAAAywqA0MDJWAWdjAGFjGPz//2KEBb86eO2gP2RVBgAAADMsMzEgJVYBZ2MAYWMY/P//YgmJpKiO38E/ZFUHAAAAMTMsOTYgJVRWAWFnZFUXAAAAT3RoZXIgY29tbWVyY2lhbGx5IHVzZWRWAWdjAWRVFwAAAE90aGVyIGNvbW1lcmNpYWxseSB1c2VkYwcAAABiAAAAAAAA+H9kVRcAAABPdGhlciBjb21tZXJjaWFsbHkgdXNlZFYBYWMDAAAAYwFWAWZjVQEAAABTCAAAAFRWAWFWAWZnVQQAAABTVgFnYwBhYxj8//9i3EyL9qp8tkBkVQYAAAA1wqA3NTdWAWdjAGFjGPz//2IAAAAAAC2+QGRVBgAAADfCoDcyNVYBZ2MAYWMY/P//YvR/o6IV5ds/ZFUHAAAANDMsNTkgJVYBZ2MAYWMY/P//YpfzSPWnvdw/ZFUHAAAANDQsOTEgJVRWAWFnZFUEAAAATGFuZFYBZ2MBZFUEAAAATGFuZGMEAAAAYgAAAAAAAPh/ZFUEAAAATGFuZFYBYWMDAAAAYwFWAWZjVQEAAABTCQAAAFRWAWFWAWZnVQQAAABTVgFnYwBhYxj8//9idJQFrtndgUBkVQMAAAA1NzJWAWdjAGFjGPz//2IAAAAAADB8QGRVAwAAADQ1MVYBZ2MAYWMY/P//Ym4Di+bPKaY/ZFUGAAAANCwzMyAlVgFnYwBhYxj8//9it67iQNzYmj9kVQYAAAAyLDYyICVUVgFhZ2RVBQAAAE90aGVyVgFnYwFkVQUAAABPdGhlcmMGAAAAYgAAAAAAAPh/ZFUFAAAAT3RoZXJWAWFjAwAAAGMBVgFmY1UBAAAAUwoAAABUVgFhVgFmZ1UEAAAAU1YBZ2MAYWMY/P//YgfwXzRURFZAZFUCAAAAODlWAWdjAGFjGPz//2IAAAAAAIBbQGRVAwAAADExMFYBZ2MAYWMY/P//YnPGylsyn3s/ZFUGAAAAMCw2NyAlVgFnYwBhYxj8//9i0jOryDoxej9kVQYAAAAwLDY0ICVUVgFhZ2RVJwAAAG90aGVyIFJFIHdpdGggYSBzb2NpYWwgcmVsZXZhbnQgcHVycG9zZVYBZ2MBZFUnAAAAb3RoZXIgUkUgd2l0aCBhIHNvY2lhbCByZWxldmFudCBwdXJwb3NlYwgAAABiAAAAAAAA+H9kVScAAABvdGhlciBSRSB3aXRoIGEgc29jaWFsIHJlbGV2YW50IHB1cnBvc2VWAWFjAwAAAGMBVgFmY1UBAAAAUwsAAABUVgFhVgFmZ1UEAAAAU1YBZ2MAYWMY/P//Yovm3MKEZVhAZFUCAAAAOThWAWdjAGFjGPz//2IAAAAAAABVQGRVAgAAADg0VgFnYwBhYxj8//9iL0PWpn9Dfj9kVQYAAAAwLDc0ICVWAWdjAGFjGPz//2Jy2FhvWwB0P2RVBgAAADAsNDkgJVRWAWFnZFUwAAAAUHJvcGVydHkgZGV2ZWxvcGVycyAvIEJ1bGRpbmcgdW5kZXIgY29uc3RydWN0aW9uVgFnYwFkVTAAAABQcm9wZXJ0eSBkZXZlbG9wZXJzIC8gQnVsZGluZyB1bmRlciBjb25zdHJ1Y3Rpb25jCQAAAGIAAAAAAAD4f2RVMAAAAFByb3BlcnR5IGRldmVsb3BlcnMgLyBCdWxkaW5nIHVuZGVyIGNvbnN0cnVjdGlvblYBYWMDAAAAYwFWAWZjVQEAAABTDAAAAFRWAWFWAWZnVQQAAABTVgFnYwBhYxj8//9iljFLNRU6e0BkVQMAAAA0MzZWAWdjAGFjGPz//2IAAAAAAOBiQGRVAwAAADE1MVYBZ2MAYWMY/P//Yq+2lwko46A/ZFUGAAAAMywzMCAlVgFnYwBhYxj8//9ifv84zTn6gT9kVQYAAAAwLDg4ICVUVgFhVGMCAAAAYwFWAWFWAWFWAWFWAWFUYwEAAABjAVYBYVYBYVYBYVYBYVRjAAAAAGMBVgFhVgFhVgFhVgFhVgFmZ1UBAAAAU2dkVRcAAABkZWZhdWx0Um93QXhpc0hpZXJhcmNoeWRVEAAAAFplaWxlbmhpZXJhcmNoaWVWAWZnVQMAAABTZ2RVBgAAAGJpNjUzMmRVDAAAAEN1dCBPZmYgRGF0ZWRVBwAAAERETU1ZWThjAAAAAGMBVgFhVgFhZ2RVBgAAAGJpNjUzM2RVDgAAAEFUVCBBc3NldCBUeXBlYWMBAAAAYwFWAWFWAWFnZFUGAAAAYmk2NTM0ZFUUAAAAQVRUIFByb3BlcnR5IFN1YnR5cGVhYwEAAABjAVYBYVYBYVRjAAAAAGdkVQQAAAByb290VgFhVgFmZ1UBAAAAU2dkVQoAAAAzMC8wNi8yMDIzVgFnYwBhYxj8//9iAAAAAMCl1kBkVQoAAAAzMC8wN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dkVQQAAAByb290VgFhVgFmZ1UBAAAAU2dkVQoAAAAzMC8wNi8yMDIzVgFnYwBhYxj8//9iAAAAAMCl1kBkVQoAAAAzMC8wN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MBVGMBYwBjAGIAAAAAAAAAAFYBZlUEAAAAU2RVBgAAAGJpNjUyOGRVBgAAAGJpNjUyOWRVBgAAAGJpNjUzMGRVBgAAAGJpNjUzMVRjAGMAYwBhY0IFAgBWAWFkVTUMAAA8UmVzdWx0IHJlZj0iZGQ2NTM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Y1MzIiIGxhYmVsPSJDdXQgT2ZmIERhdGUiIHJlZj0iYmk2NTMyIiBjb2x1bW49ImMwIiBmb3JtYXQ9IkRETU1ZWTgiIHVzYWdlPSJjYXRlZ29yaWNhbCIvPjxTdHJpbmdWYXJpYWJsZSB2YXJuYW1lPSJiaTY1MzMiIGxhYmVsPSJBVFQgQXNzZXQgVHlwZSIgcmVmPSJiaTY1MzMiIGNvbHVtbj0iYzEiIHNvcnRPbj0iY3VzdG9tIiBjdXN0b21Tb3J0PSJjczYxMjAiLz48U3RyaW5nVmFyaWFibGUgdmFybmFtZT0iYmk2NTM0IiBsYWJlbD0iQVRUIFByb3BlcnR5IFN1YnR5cGUiIHJlZj0iYmk2NTM0IiBjb2x1bW49ImMyIiBzb3J0T249ImN1c3RvbSIgY3VzdG9tU29ydD0iY3MzMzI1Ii8+PE51bWVyaWNWYXJpYWJsZSB2YXJuYW1lPSJiaTY1MjgiIGxhYmVsPSJOb21pbmFsIChtbikiIHJlZj0iYmk2NTI4IiBjb2x1bW49ImMzIiBmb3JtYXQ9IkNPTU1BMTIuIiB1c2FnZT0icXVhbnRpdGF0aXZlIiBkZWZpbmVkQWdncmVnYXRpb249InN1bSIvPjxOdW1lcmljVmFyaWFibGUgdmFybmFtZT0iYmk2NTI5IiBsYWJlbD0iTnVtYmVyIG9mIE1vcnRnYWdlIExvYW5zIiByZWY9ImJpNjUyOSIgY29sdW1uPSJjNCIgZm9ybWF0PSJDT01NQTEyLiIgdXNhZ2U9InF1YW50aXRhdGl2ZSIvPjxOdW1lcmljVmFyaWFibGUgdmFybmFtZT0iYmk2NTMwIiBsYWJlbD0iJSBvZiBUb3RhbCBBc3NldHMiIHJlZj0iYmk2NTMwIiBjb2x1bW49ImM1IiBmb3JtYXQ9IlBFUkNFTlQxMi4yIiB1c2FnZT0icXVhbnRpdGF0aXZlIi8+PE51bWVyaWNWYXJpYWJsZSB2YXJuYW1lPSJiaTY1MzEiIGxhYmVsPSIlIE51bWJlciBvZiBMb2FucyIgcmVmPSJiaTY1MzE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I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xMyIgYXZhaWxhYmxlUm93Q291bnQ9IjEzIiBzaXplPSI5NTQiIGRhdGFMYXlvdXQ9Im1pbmltYWwiIGdyYW5kVG90YWw9ImZhbHNlIiBpc0luZGV4ZWQ9InRydWUiIGNvbnRlbnRLZXk9IktYRk5OUU01N0IyTUFBWkFYTTJUN09RSU9VNkg0S0FZIj48IVtDREFUQVsyMzE5MS4wLC0xMDAsLTEwMCwxMzIwNy42OTIxMTgxMDkzNTMsMTcyMDIuMCwxLjAsMS4wCjIzMTkxLjAsMSwtMTAwLDEzMjA3LjY5MjExODEwOTM1MywxNzIwMi4wLDEuMCwxLjAKMjMxOTEuMCwxLDEwLDEyNzcuNDEwNDkzNDQwNzQzNSwzMzI2LjAsMC4wOTY3MTcxNjE2MzcxMzg1NywwLjE5MzM0OTYxMDUxMDQwNTc4CjIzMTkxLjAsMSw1LDg5MC4wMTk1MDYwMTgwNzksNTQwLjAsMC4wNjczODY0NTE2MjY3NTcyNiwwLjAzMTM5MTY5ODYzOTY5MzA2CjIzMTkxLjAsMSwyLDEzMjkuMDYzNzk4MTM2MTg2NywxNjM1LjAsMC4xMDA2MjgwMTE3ODY2OTgwNCwwLjA5NTA0NzA4NzU0Nzk1OTU0CjIzMTkxLjAsMSwxMSwyMDM1LjE4OTYyNTExMzM4ODcsNTA3LjAsMC4xNTQwOTEyMzc2NjAxMjgwOCwwLjAyOTQ3MzMxNzA1NjE1NjI2MwoyMzE5MS4wLDEsMywyODguNjU2MTI2Nzc5MjE0MDUsMjcxLjAsMC4wMjE4NTUxNTI2MDMzNDAyNDUsMC4wMTU3NTM5ODIwOTUxMDUyMjIKMjMxOTEuMCwxLDAsNDM2LjY2OTQwOTg4NzQyNDIsMjQwMi4wLDAuMDMzMDYxNzQ5NjIxNTQ3OTgsMC4xMzk2MzQ5MjYxNzEzNzU0MwoyMzE5MS4wLDEsNyw1NzU2LjY2NzgyNDQ2NTA1LDc3MjUuMCwwLjQzNTg1NzIwOTA0MDQ3NzEsMC40NDkwNzU2ODg4NzMzODY4NAoyMzE5MS4wLDEsNCw1NzEuNzMxMjg4OTUxNDg1Niw0NTEuMCwwLjA0MzI4Nzc1MTA5NTI1NTUsMC4wMjYyMTc4ODE2NDE2Njk1NzQKMjMxOTEuMCwxLDYsODkuMDY3NjM5NDQwMjM5OTcsMTEwLjAsMC4wMDY3NDM2MTg2OTE1NzQyMzgsMC4wMDYzOTQ2MDUyNzg0NTU5OTQKMjMxOTEuMCwxLDgsOTcuNTg2MjI4MDk5NTU5MDIsODQuMCwwLjAwNzM4ODU5MDQ2ODg2NDQ2MSwwLjAwNDg4MzE1MzEyMTczMDAzMgoyMzE5MS4wLDEsOSw0MzUuNjMwMTc3Nzc3OTgyMSwxNTEuMCwwLjAzMjk4MzA2NTc2ODIxODUxNSwwLjAwODc3ODA0OTA2NDA2MjMxOApdXT48L0RhdGE+PFN0cmluZ1RhYmxlIGZvcm1hdD0iQ1NWIiByb3dDb3VudD0iMTIiIHNpemU9IjIyMyIgY29udGVudEtleT0iQlVXSFhHWjNNS0tNUkQ0TjdNTTUyNENSTkhSVU80N1MiPjwhW0NEQVRBWyJBZ3JpY3VsdHVyZSIKIkNvbW1lcmNpYWwiCiJIb3RlbC9Ub3VyaXNtIgoiSW5kdXN0cnkiCiJMYW5kIgoiT2ZmaWNlIgoiT3RoZXIiCiJPdGhlciBjb21tZXJjaWFsbHkgdXNlZCIKIm90aGVyIFJFIHdpdGggYSBzb2NpYWwgcmVsZXZhbnQgcHVycG9zZSIKIlByb3BlcnR5IGRldmVsb3BlcnMgLyBCdWxkaW5nIHVuZGVyIGNvbnN0cnVjdGlvbiIKIlJldGFpbCIKIlNob3BwaW5nIG1hbGxzIgpdXT48L1N0cmluZ1RhYmxlPjwvUmVzdWx0PlYBYWMAYwBjAGMBYwBjAGMAVgFhYwEAAABjAGMAXUVORF9SQys=</data>
</ReportState>
</file>

<file path=customXml/item71.xml><?xml version="1.0" encoding="utf-8"?>
<ReportState xmlns="sas.reportstate">
  <data type="reportstate">UkNfU1RBUlRbVgVnZ1VjAgAAAFNnYwIAAABjAAAAAGRVBQAAAHZlNzIzZFUAAAAAYwAAAABnmWZVAQAAAFNWAWeYZFUGAAAAYmk4NTQ1ZFUMAAAAQ3V0IE9mZiBEYXRlYVYBZ2MAYWMY/P//YgAAAADApdZAZFUKAAAAMzAvMDYvMjAyM2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72.xml><?xml version="1.0" encoding="utf-8"?>
<ReportState xmlns="sas.reportstate">
  <data type="reportstate">UkNfU1RBUlRbVgVnZ1VjAgAAAFNnYwIAAABjAAAAAGRVBgAAAHZlNjYwNWRVAAAAAGMAAAAAZ5lmVQEAAABTVgFnmGRVBgAAAGJpODU2MGRVEgAAAFJlZmluYW5jaW5nIE1hcmtlcmFWAWdjAWRVAgAAADc0Yxj8//9iAAAAAAAA+H9kVQIAAAA3NGMBAAAAVGMIAAAAYWMAZ2MCAAAAYwAAAABkVQUAAAB2ZTcyM2RVAAAAAGMAAAAAZ5lmVQEAAABTVgFnmGRVBgAAAGJpODU2MWRVDAAAAEN1dCBPZmYgRGF0ZWFWAWdjAGFjGPz//2IAAAAAwKXWQGRVCgAAADMwLzA2LzIwMjN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fqLa2k9Y6kGF61FYKBRMQQOOxNBKUepBAAAgPe0N5kEAACA97Q3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n6i2tpPWOpBZFUTAAAAM8KgNTM1wqA5NjHCoDgxNCw4M1RWAWFnZFUDAAAAQ0hGVgFnYwFkVQMAAABDSEZjAgAAAGIAAAAAAAD4f2RVAwAAAENIRlYBYWMCAAAAYwFWAWZjVQEAAABTAQAAAFRWAWFWAWZnVQEAAABTVgFnYwBhYxj8//9ihetRWCgUTEFkVQ4AAAAzwqA2ODDCoDMzNiw2OVRWAWFnZFUDAAAARVVSVgFnYwFkVQMAAABFVVJjAwAAAGIAAAAAAAD4f2RVAwAAAEVVUlYBYWMCAAAAYwFWAWZjVQEAAABTAgAAAFRWAWFWAWZnVQEAAABTVgFnYwBhYxj8//9iA47E0EpR6kFkVRMAAAAzwqA1MzLCoDI4McKgNDc4LDE0VFYBYVRjAQAAAGMBVgFhVgFhVgFhVgFhZ2RVBAAAAEJPTkRWAWdjAWRVBAAAAEJPTkRjAQAAAGIAAAAAAAD4f2RVBAAAAEJPTkRWAWZnVQIAAABTZ2RVCwAAAE1BVENIRVNfQUxMVgFnYwFkVQsAAABNQVRDSEVTX0FMTGOc////YgAAAAAAAPh/ZFULAAAATUFUQ0hFU19BTExWAWFjAgAAAGMBVgFmY1UBAAAAUwMAAABUVgFhVgFmZ1UBAAAAU1YBZ2MAYWMY/P//YgAAID3tDeZBZFUTAAAAMsKgOTYwwqAwOTHCoDYyNSwwMFRWAWFnZFUDAAAARVVSVgFnYwFkVQMAAABFVVJjAwAAAGIAAAAAAAD4f2RVAwAAAEVVUlYBYWMCAAAAYwFWAWZjVQEAAABTBAAAAFRWAWFWAWZnVQEAAABTVgFnYwBhYxj8//9iAAAgPe0N5kFkVRMAAAAywqA5NjDCoDA5McKgNjI1LDA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A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5Ljg4M1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A3IiBkYXRhTGF5b3V0PSJtaW5pbWFsIiBncmFuZFRvdGFsPSJmYWxzZSIgaXNJbmRleGVkPSJ0cnVlIiBjb250ZW50S2V5PSJUQzdNUFhTMzNPT05NTElLSDdQN1ozSjdaV0RYU0NQTSI+PCFbQ0RBVEFbMCwtMTAwLDMuNTM1OTYxODE0ODMyMzM1NUU5CjAsMiwzNjgwMzM2LjY5CjAsMywzLjUzMjI4MTQ3ODE0MjMzNTRFOQoxLC0xMDAsMi45NjAwOTE2MjVFOQoxLDMsMi45NjAwOTE2MjVFOQ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73.xml><?xml version="1.0" encoding="utf-8"?>
<ReportState xmlns="sas.reportstate">
  <data type="reportstate">UkNfU1RBUlRbVgVnZ1VjAgAAAFNnYwIAAABjAAAAAGRVBgAAAHZlNjYwNWRVAAAAAGMAAAAAZ5lmVQEAAABTVgFnmGRVBgAAAGJpODU1OWRVEgAAAFJlZmluYW5jaW5nIE1hcmtlcmFWAWdjAWRVAgAAADc0Yxj8//9iAAAAAAAA+H9kVQIAAAA3NGMBAAAAVGMIAAAAYWMAZ2MCAAAAYwAAAABkVQUAAAB2ZTcyM2RVAAAAAGMAAAAAZ5lmVQEAAABTVgFnmGRVBgAAAGJpNjY0MGRVDAAAAEN1dCBPZmYgRGF0ZWFWAWdjAGFjGPz//2IAAAAAwKXWQGRVCgAAADMwLzA2LzIwMjNjAQAAAFRjCAAAAGFjAFRWAWZVAgAAAFNkVQYAAABiaTY2NDBkVQYAAABiaTY2NDFUVgFhVgFnZFUGAAAAZGQ2NjQ0VgFmVQIAAABTZFUFAAAAQVNTRVRkVQQAAABCT05EVFYBZmdVBAAAAFNWAWfAYwAAAABkVQYAAABiaTY2NDBkVQwAAABDdXQgT2ZmIERhdGVkVQcAAABERE1NWVk4YxgAAABWAWZjVQMAAABTAAAAAMCl1kAAAAAAwKXWQAAAAADApd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nvwWStUzQDcvJ1dTOSxAhh2krYHiFkBUVgFhYwIAAABiAwAAAGIAAAAAAAD4f2IAAAAAAAD4f2IAAAAAAAD4f2IAAAAAAAD4f2IAAAAAAAD4f2FjAGMAYwBjAVYBZ8BjAAAAAGRVBgAAAGJpNjYzOGRVIAAAAFdlaWdodGVkIEF2ZXJhZ2UgTGlmZSAoaW4geWVhcnMpZFUJAAAAQ09NTUExMi4xYxgAAABWAWZjVQMAAABTvHmMPfvpEUCnJ9dzYvEVQLpOTjDZMwpAVFYBYWMCAAAAYgMAAABiAAAAAAAA+H9iAAAAAAAA+H9iAAAAAAAA+H9iAAAAAAAA+H9iAAAAAAAA+H9hYwBjAGMAYwFUZ6BmY1UDAAAAUwAAAFRWAWVjVQAAAABTVGFWAWFjAwAAAGIDAAAAYwFjAGIAAAAAAAAAAFYBYVYBYVYDZ2dkVQYAAABkZDY2NDRWAWFWAWZnVQEAAABTZ2RVCgAAADMwLzA2LzIwMjNWAWdjAGFjGPz//2IAAAAAwKXWQGRVCgAAADMwLzA2LzIwMjNWAWZnVQMAAABTZ2RVCwAAAE1BVENIRVNfQUxMVgFnYwFkVQsAAABNQVRDSEVTX0FMTGOc////YgAAAAAAAPh/ZFULAAAATUFUQ0hFU19BTExWAWFjAgAAAGMBVgFmY1UBAAAAUwAAAABUVgFhVgFmZ1UCAAAAU1YBZ2MAYWMY/P//Yrx5jD376RFAZFUDAAAANCw1VgFnYwBhYxj8//9i/p78FkrVM0BkVQUAAAAxOSw4M1RWAWFnZFUFAAAAQVNTRVRWAWdjAWRVBQAAAEFTU0VUYwAAAABiAAAAAAAA+H9kVQUAAABBU1NFVFYBYWMCAAAAYwFWAWZjVQEAAABTAQAAAFRWAWFWAWZnVQIAAABTVgFnYwBhYxj8//9ipyfXc2LxFUBkVQMAAAA1LDVWAWdjAGFjGPz//2I3LydXUzksQGRVBQAAADE0LDExVFYBYWdkVQQAAABCT05EVgFnYwFkVQQAAABCT05EYwEAAABiAAAAAAAA+H9kVQQAAABCT05EVgFhYwIAAABjAVYBZmNVAQAAAFMCAAAAVFYBYVYBZmdVAgAAAFNWAWdjAGFjGPz//2K6Tk4w2TMKQGRVAwAAADMsM1YBZ2MAYWMY/P//YoYdpK2B4hZAZFUEAAAANSw3Ml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2LzIwMjNWAWdjAGFjGPz//2IAAAAAwKXWQGRVCgAAADMwLzA2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Ni8yMDIzVgFnYwBhYxj8//9iAAAAAMCl1kBkVQoAAAAzMC8wN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OS44ODN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I3QkRESFFKN0xTU1QyRVgyVU1SRUtCRTc2NlVPU0FDVCI+PCFbQ0RBVEFbMjMxOTEuMCwtMTAwLDE5LjgzMzE2MTc3MDUxMDczNSw0LjQ3ODQ5NzQ2ODY2MTI1NgoyMzE5MS4wLDAsMTQuMTExOTYzOTYyMTA5ODEsNS40ODU3MjcxMjg5ODkyMzE1CjIzMTkxLjAsMSw1LjcyMTE5NzgwODQwMDkyMSwzLjI3NTMxNjU5ODMxMDIzOA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74.xml>
</file>

<file path=customXml/item75.xml>
</file>

<file path=customXml/item76.xml><?xml version="1.0" encoding="utf-8"?>
<ReportState xmlns="sas.reportstate">
  <data type="reportstate">U0NTX1NUQVJUW1YBZ1YBYV1FTkRfU0NTKys=</data>
</ReportState>
</file>

<file path=customXml/item77.xml><?xml version="1.0" encoding="utf-8"?>
<ReportState xmlns="sas.reportstate">
  <data type="reportstate">UkNfU1RBUlRbVgVnZ1VjAgAAAFNnYwIAAABjAAAAAGRVBgAAAHZlMTIzNmRVAAAAAGMAAAAAZ5lmVQEAAABTVgFnmGRVBgAAAGJpODUzOGRVEgAAAFJlZmluYW5jaW5nIE1hcmtlcmFWAWdjAWRVAgAAADcxYxj8//9iAAAAAAAA+H9kVQIAAAA3MWMBAAAAVGMIAAAAYWMAZ2MCAAAAYwAAAABkVQUAAAB2ZTcyM2RVAAAAAGMAAAAAZ5lmVQEAAABTVgFnmGRVBQAAAGJpMTE0ZFUMAAAAQ3V0IE9mZiBEYXRlYVYBZ2MAYWMY/P//YgAAAADApdZAZFUKAAAAMzAvMDYvMjAyM2MBAAAAVGMIAAAAYWMAVFYBZlUBAAAAU2RVBQAAAGJpMTE0VFYBYVYBZ2RVBgAAAGRkNDI1NVYBYVYBZmdVDwAAAFNWAWfAYwAAAABkVQUAAABiaTExNGRVBAAAAERhdGVkVQUAAABEQVRFOWMYAAAAVgFmY1UBAAAAUwAAAADApdZAVFYBYWMBAAAAYgEAAABiAAAAAMCl1kBiAAAAAMCl1kBiAAAAAMCl1kBiAAAAAAAA+H9iAAAAAAAA+H9hYwBjAGMAYwBWAWfAYwAAAABkVQYAAABiaTQwODFkVRIAAABUb3RhbCBDb3ZlciBBc3NldHNkVQgAAABDT01NQTEyLmMAAAAAVgFmY1UBAAAAUzWYTxHmctxAVFYBYWMCAAAAYgEAAABiNZhPEeZy3EBiNZhPEeZy3EBiNZhPEeZy3EBiAAAAAAAA+H9iAAAAAAAA+H9hYwBjAGMAYwBWAWfAYwAAAABkVQYAAABiaTQxMzRkVRkAAABPdXRzdGFuZGluZyBDb3ZlcmVkIEJvbmRzZFUIAAAAQ09NTUExMi5jAAAAAFYBZmNVAQAAAFNAQ0FG3X/VQFRWAWFjAgAAAGIBAAAAYkBDQUbdf9VAYkBDQUbdf9VAYkBDQUbdf9VAYgAAAAAAAPh/YgAAAAAAAPh/YWMAYwBjAGMAVgFnwGMAAAAAZFUGAAAAYmk0MTM5ZFUaAAAAQ292ZXIgUG9vbCBTaXplIFtOUFZdIChtbilkVQgAAABDT01NQTEyLmMAAAAAVgFmY1UBAAAAUwQGVrXOft1AVFYBYWMCAAAAYgEAAABiBAZWtc5+3UBiBAZWtc5+3UBiBAZWtc5+3UBiAAAAAAAA+H9iAAAAAAAA+H9hYwBjAGMAYwBWAWfAYwAAAABkVQYAAABiaTQxNDRkVSQAAABPdXRzdGFuZGluZyBDb3ZlcmVkIEJvbmRzIFtOUFZdIChtbilkVQgAAABDT01NQTEyLmMAAAAAVgFmY1UBAAAAU1EaIYGRq9RAVFYBYWMCAAAAYgEAAABiURohgZGr1EBiURohgZGr1EBiURohgZGr1EBiAAAAAAAA+H9iAAAAAAAA+H9hYwBjAGMAYwBWAWfAYwAAAABkVQYAAABiaTQxNDhkVSUAAABBY3R1YWwgTm9taW5hbCBPQyAtIEZ1bGwgTG9hbiBCYWxhbmNlZFULAAAAUEVSQ0VOVDMyLjJjAAAAAFYBZmNVAQAAAFN4WeZU3K/UP1RWAWFjAgAAAGIBAAAAYnhZ5lTcr9Q/YnhZ5lTcr9Q/YnhZ5lTcr9Q/YgAAAAAAAPh/YgAAAAAAAPh/YWMAYwBjAGMAVgFnwGMAAAAAZFUGAAAAYmk2MDIyZFUpAAAAQWN0dWFsIE5vbWluYWwgT0MgLSBFbGlnaWJsZSBMb2FuIEJhbGFuY2VkVQkAAABDT01NQTMyLjJjAAAAAFYBZmNVAQAAAFMAZRkwPrTLP1RWAWFjAgAAAGIBAAAAYgBlGTA+tMs/YgBlGTA+tMs/YgBlGTA+tMs/YgAAAAAAAPh/YgAAAAAAAPh/YWMAYwBjAGMAVgFnwGMAAAAAZFUGAAAAYmk0MTkyZFUNAAAAQWN0dWFsIE5QViBPQ2RVCwAAAFBFUkNFTlQzMi4yYwAAAABWAWZjVQEAAABTbOMxOylT2z9UVgFhYwIAAABiAQAAAGJs4zE7KVPbP2Js4zE7KVPbP2Js4zE7KVPbP2IAAAAAAAD4f2IAAAAAAAD4f2FjAGMAYwBjAFYBZ8BjAAAAAGRVBgAAAGJpNzMwMWRVJAAAAENvc3RzIGZvciBQcm9ncmFtIExpcXVpZGF0aW9uIGluIEVVUmRVCQAAAENPTU1BMzIuMmMAAAAAVgFmY1UBAAAAUwAAAAAQIDbBVFYBYWMCAAAAYgEAAABiAAAAAAAA+H9iAAAAABAgNsFiAAAAABAgNsFiAAAAABAgNsFiAAAAAAAA+H9hYwBjAGMAYwBWAWfAYwAAAABkVQYAAABiaTQwNTlkVQsAAABDYXNoIGluIEVVUmRVCQAAAENPTU1BMzIuMmMAAAAAVgFmY1UBAAAAUwAAAAAAAAAAVFYBYWMCAAAAYgEAAABiAAAAAAAA+H9iAAAAAAAAAABiAAAAAAAAAABiAAAAAAAAAABiAAAAAAAA+H9hYwBjAGMAYwBWAWfAYwAAAABkVQYAAABiaTQyNDlkVRIAAAAlIENvdmVyIFBvb2wgTG9hbnNkVQsAAABQRVJDRU5UMTIuMmMAAAAAVgFmY1UBAAAAUwAAAAAAAPA/VFYBYWMCAAAAYgEAAABiAAAAAAAA8D9iAAAAAAAA8D9iAAAAAAAA8D9iAAAAAAAA+H9iAAAAAAAA+H9hYwBjAGMAYwBWAWfAYwAAAABkVQYAAABiaTYxMjZkVQsAAAAlIFN1YiBCb25kc2RVCwAAAFBFUkNFTlQxMi4yYwAAAABWAWZjVQEAAABTAAAAAAAAAABUVgFhYwIAAABiAQAAAGIAAAAAAAD4f2IAAAAAAAAAAGIAAAAAAAAAAGIAAAAAAAAAAGIAAAAAAAD4f2FjAGMAYwBjAFYBZ8BjAAAAAGRVBgAAAGJpNDI0MmRVEQAAACUgQ292ZXIgUG9vbCBDYXNoZFULAAAAUEVSQ0VOVDEyLjJjAAAAAFYBZmNVAQAAAFMAAAAAAAAAAFRWAWFjAgAAAGIBAAAAYgAAAAAAAPh/YgAAAAAAAAAAYgAAAAAAAAAAYgAAAAAAAAAAYgAAAAAAAPh/YWMAYwBjAGMAVgFnwGMAAAAAZFUGAAAAYmk0MzgxZFUbAAAATGVnYWxseSBSZXF1aXJlZCBOb21pbmFsIE9DZFULAAAAUEVSQ0VOVDE1LjJjAAAAAFYBZmNVAQAAAFN7FK5H4XqUP1RWAWFjAgAAAGIBAAAAYnsUrkfhepQ/YnsUrkfhepQ/YnsUrkfhepQ/YgAAAAAAAPh/YgAAAAAAAPh/YWMAYwBjAGMAVgFnwGMAAAAAZFUGAAAAYmk3NzQ1ZFUkAAAAVG90YWwgQ292ZXIgQXNzZXRzIC0gZWxpZ2libGUgYW1vdW50ZFUIAAAAQ09NTUExMi5jAAAAAFYBZmNVAQAAAFM6Tu4WjSfaQFRWAWFjAgAAAGIBAAAAYjpO7haNJ9pAYjpO7haNJ9pAYjpO7haNJ9pAYgAAAAAAAPh/YgAAAAAAAPh/YWMAYwBjAGMAVGegZmNVAQAAAFMAVFYBZWNVAAAAAFNUYVYBYWMBAAAAYgEAAABjAWMAYgAAAAAAAAAAVgFhVgFhVgNhYWNCBAIEVgFhZFWUDw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wOToyNjozNC42OTd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zMwMSIgbGFiZWw9IkNvc3RzIGZvciBQcm9ncmFtIExpcXVpZGF0aW9uIGluIEVVUiIgcmVmPSJiaTczMDEiIGNvbHVtbj0iYzgiIGZvcm1hdD0iQ09NTUEzMi4yIiB1c2FnZT0icXVhbnRpdGF0aXZlIiBkZWZpbmVkQWdncmVnYXRpb249InN1bSIvPjxOdW1lcmljVmFyaWFibGUgdmFybmFtZT0iYmk0MDU5IiBsYWJlbD0iQ2FzaCBpbiBFVVIiIHJlZj0iYmk0MDU5IiBjb2x1bW49ImM5IiBmb3JtYXQ9IkNPTU1BMzIuMiIgdXNhZ2U9InF1YW50aXRhdGl2ZSIgZGVmaW5lZEFnZ3JlZ2F0aW9uPSJzdW0iLz48TnVtZXJpY1ZhcmlhYmxlIHZhcm5hbWU9ImJpNDI0OSIgbGFiZWw9IiUgQ292ZXIgUG9vbCBMb2FucyIgcmVmPSJiaTQyNDkiIGNvbHVtbj0iYzEwIiBmb3JtYXQ9IlBFUkNFTlQxMi4yIiB1c2FnZT0icXVhbnRpdGF0aXZlIiBkZWZpbmVkQWdncmVnYXRpb249InN1bSIvPjxOdW1lcmljVmFyaWFibGUgdmFybmFtZT0iYmk2MTI2IiBsYWJlbD0iJSBTdWIgQm9uZHMiIHJlZj0iYmk2MTI2IiBjb2x1bW49ImMxMSIgZm9ybWF0PSJQRVJDRU5UMTIuMiIgdXNhZ2U9InF1YW50aXRhdGl2ZSIgZGVmaW5lZEFnZ3JlZ2F0aW9uPSJzdW0iLz48TnVtZXJpY1ZhcmlhYmxlIHZhcm5hbWU9ImJpNDI0MiIgbGFiZWw9IiUgQ292ZXIgUG9vbCBDYXNoIiByZWY9ImJpNDI0MiIgY29sdW1uPSJjMTIiIGZvcm1hdD0iUEVSQ0VOVDEyLjIiIHVzYWdlPSJxdWFudGl0YXRpdmUiIGRlZmluZWRBZ2dyZWdhdGlvbj0ic3VtIi8+PE51bWVyaWNWYXJpYWJsZSB2YXJuYW1lPSJiaTQzODEiIGxhYmVsPSJMZWdhbGx5IFJlcXVpcmVkIE5vbWluYWwgT0MiIHJlZj0iYmk0MzgxIiBjb2x1bW49ImMxMyIgZm9ybWF0PSJQRVJDRU5UMTUuMiIgdXNhZ2U9InF1YW50aXRhdGl2ZSIgZGVmaW5lZEFnZ3JlZ2F0aW9uPSJzdW0iLz48TnVtZXJpY1ZhcmlhYmxlIHZhcm5hbWU9ImJpNzc0NSIgbGFiZWw9IlRvdGFsIENvdmVyIEFzc2V0cyAtIGVsaWdpYmxlIGFtb3VudCIgcmVmPSJiaTc3NDU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TIiIGRhdGFMYXlvdXQ9Im1pbmltYWwiIGdyYW5kVG90YWw9ImZhbHNlIiBpc0luZGV4ZWQ9ImZhbHNlIiBjb250ZW50S2V5PSJUQVlRWFNXUEJLQkJXUjZKU09NWkw3UE41N0JQV0xKSSI+PCFbQ0RBVEFbMjMxOTEuMCwyOTEzMS41OTQ4MDY1NzQ0NzgsMjIwMTUuNDU3NDEzMDIwNzc3LDMwMjAzLjIyOTgxNzg3Mjg4LDIxMTY2LjI3MzUwNjQyNzQ4LDAuMzIzMjMzNjgzNTAwMjU1MTYsMC4yMTY0MzgwNzc0MzYzODYzMiwwLjQyNjk1MDc0ODI2MDAxNzksLTE0NTAwMDAuMCwwLjAsMS4wLDAuMCwwLjAsMC4wMiwyNjc4Mi4yMDQ1MjQ1ODk5MTMKXV0+PC9EYXRhPjwvUmVzdWx0PlYBYWMAYwBjAGMBYwBjAGMAVgFhYwEAAABjAGMAXUVORF9SQys=</data>
</ReportState>
</file>

<file path=customXml/item78.xml><?xml version="1.0" encoding="utf-8"?>
<ReportState xmlns="sas.reportstate">
  <data type="reportstate">Q0VDU19TVEFSVFtWAWdVAAAAAFNUXUVORF9DRUNTKys=</data>
</ReportState>
</file>

<file path=customXml/item79.xml><?xml version="1.0" encoding="utf-8"?>
<ReportState xmlns="sas.reportstate">
  <data type="reportstate">UkNfU1RBUlRbVgVnZ1VjAQAAAFNnYxAAAABjAgAAAGRVBQAAAHZlNzIzZFUAAAAAYwAAAABnmWZVAQAAAFNWAWeYZFUFAAAAYmk3MjhkVQwAAABDdXQgT2ZmIERhdGVkVQcAAABERE1NWVk4VgFnYwBhYxj8//9iAAAAAMCl1kBhYwEAAABUYwgAAABhYwBUVgFmVQEAAABTZFUFAAAAYmk3MjhUVgFhVgFnZFUGAAAAZGQxNzEyVgFhVgFmZ1UBAAAAU1YBZ8BjAAAAAGRVBQAAAGJpNzI4ZFUMAAAAQ3V0IE9mZiBEYXRlZFUHAAAARERNTVlZOGMYAAAAVgFmY1UXAAAAUwAAAACAqNZAAAAAAECo1kAAAAAAgKfWQAAAAABAp9ZAAAAAAACn1kAAAAAAwKbWQAAAAACAptZAAAAAAMCl1kAAAAAAQJ7WQAAAAAAAltZAAAAAAACP1kAAAAAAQIfWQAAAAABAgNZAAAAAAEB41kAAAAAAwHDWQAAAAABAadZAAAAAAIBh1kAAAAAAAFrWQAAAAADAUdZAAAAAAIBK1kAAAAAAwDPWQAAAAABAHdZAAAAAAEAG1kBUVgFhYwEAAABiFwAAAGIAAAAAAAD4f2IAAAAAAAD4f2IAAAAAAAD4f2IAAAAAAAD4f2IAAAAAAAD4f2FjAGMAYwBjAVRnoGZjVRcAAABTAAAAAAAAAAAAAAAAAAAAAAAAAAAAAABUVgFlY1UAAAAAU1RhVgFhYxcAAABiFwAAAGMBYwBiAAAAAAAAAABWAWFWAWFWA2FhY0IAAABWAWFkVcY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MtMDctMTJUMTA6MTQ6MTkuODgz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MyIgYXZhaWxhYmxlUm93Q291bnQ9IjIzIiBzaXplPSIxODQiIGRhdGFMYXlvdXQ9Im1pbmltYWwiIGdyYW5kVG90YWw9ImZhbHNlIiBpc0luZGV4ZWQ9ImZhbHNlIiBjb250ZW50S2V5PSJaNTIzV0xFT0hNNU01VTJMTEZZU1dWR0tWWFoyVDNTVyI+PCFbQ0RBVEFbMjMyMDIuMAoyMzIwMS4wCjIzMTk4LjAKMjMxOTcuMAoyMzE5Ni4wCjIzMTk1LjAKMjMxOTQuMAoyMzE5MS4wCjIzMTYxLjAKMjMxMjguMAoyMzEwMC4wCjIzMDY5LjAKMjMwNDEuMAoyMzAwOS4wCjIyOTc5LjAKMjI5NDkuMAoyMjkxOC4wCjIyODg4LjAKMjI4NTUuMAoyMjgyNi4wCjIyNzM1LjAKMjI2NDUuMAoyMjU1My4wCl1dPjwvRGF0YT48L1Jlc3VsdD5WAWFjAGMAYwBjAWMAYwBjAFYBYWMBAAAAYwBjAF1FTkRfUkMr</data>
</ReportState>
</file>

<file path=customXml/item8.xml><?xml version="1.0" encoding="utf-8"?>
<ReportState xmlns="sas.reportstate">
  <data type="reportstate">Q0VDU19TVEFSVFtWAWdVAAAAAFNUXUVORF9DRUNTKys=</data>
</ReportState>
</file>

<file path=customXml/item80.xml><?xml version="1.0" encoding="utf-8"?>
<ReportState xmlns="sas.reportstate">
  <data type="reportstate">UEVDU19TVEFSVFtWAWdWAWZnVQEAAABTVgFnYwFkVQIAAAA3MWMY/P//YgAAAAAAAPh/ZFUCAAAANzFUY1UCAAAAUwAAVF1FTkRfUEVDUysr</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Q0VDU19TVEFSVFtWAWdVAAAAAFNUXUVORF9DRUNTKys=</data>
</ReportState>
</file>

<file path=customXml/item83.xml><?xml version="1.0" encoding="utf-8"?>
<ReportState xmlns="sas.reportstate">
  <data type="reportstate">UkNfU1RBUlRbVgVnZ1VjAgAAAFNnYwIAAABjAAAAAGRVBgAAAHZlMTIzNmRVAAAAAGMAAAAAZ5lmVQEAAABTVgFnmGRVBgAAAGJpODUwNmRVEgAAAFJlZmluYW5jaW5nIE1hcmtlcmFWAWdjAWRVAgAAADcxYxj8//9iAAAAAAAA+H9kVQIAAAA3MWMBAAAAVGMIAAAAYWMAZ2MCAAAAYwAAAABkVQUAAAB2ZTcyM2RVAAAAAGMAAAAAZ5lmVQEAAABTVgFnmGRVBgAAAGJpODUwNWRVDAAAAEN1dCBPZmYgRGF0ZWFWAWdjAGFjGPz//2IAAAAAwKXWQGRVCgAAADMwLzA2LzIwMjN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3UsE/7tPalAVFYBYWMCAAAAYgEAAABidSwT/u09qUBidSwT/u09qUBidSwT/u09qU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JBR0k1QzJZUFY3NklIM1NMT08yVDJNVEQ3QUZNWURNSyI+PCFbQ0RBVEFbIlkiLDMyMzAuOTY0ODI5MDYyNjMwNQpdXT48L0RhdGE+PC9SZXN1bHQ+VgFhYwBjAGMAYwFjAGMAYwBWAWFjAQAAAGMAYwBdRU5EX1JDKw==</data>
</ReportState>
</file>

<file path=customXml/item84.xml><?xml version="1.0" encoding="utf-8"?>
<ReportState xmlns="sas.reportstate">
  <data type="reportstate">UkNfU1RBUlRbVgVnZ1VjAgAAAFNnYwIAAABjAAAAAGRVBgAAAHZlMzU0MGRVAAAAAGMAAAAAZ5lmVQEAAABTVgFnmGRVBgAAAGJpODUxNGRVEgAAAFJlZmluYW5jaW5nIE1hcmtlcmFWAWdjAWRVAgAAADcxYxj8//9iAAAAAAAA+H9kVQIAAAA3MWMBAAAAVGMIAAAAYWMAZ2MCAAAAYwAAAABkVQUAAAB2ZTcyM2RVAAAAAGMAAAAAZ5lmVQEAAABTVgFnmGRVBgAAAGJpMTYzOGRVDAAAAEN1dCBPZmYgRGF0ZWFWAWdjAGFjGPz//2IAAAAAwKXWQGRVCgAAADMwLzA2LzIwMjN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wKXWQAAAAADApdZAAAAAAMCl1kAAAAAAwKXWQAAAAADApdZAAAAAAMCl1kAAAAAAwKXWQAAAAADApdZAAAAAAMCl1kAAAAAAwKXWQAAAAADApdZAAAAAAMCl1kAAAAAAwKXWQAAAAADApdZAAAAAAMCl1kAAAAAAwKXWQAAAAADApdZAAAAAAMCl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FkfBC8Ymuj/2CUypLzLVP/d9JN3af8g/ZTie/8XUwz/5kMTKnDPMP80VzofofeE/ki3gzn3eoj86JDmvjS3MP9+83K1H77g/V9GHH9GetT9PwSkr0Za7P8vTY/AuBN0/SDBRJIe3sD/D371Go228PyE/bAxuELg/Zp+037oKsj97YF9qaNC8P1RWAWFjAgAAAGISAAAAYgAAAAAAAPh/YgAAAAAAAPh/YgAAAAAAAPh/YgAAAAAAAPh/YgAAAAAAAPh/YWMAYwBjAGMBVGegZmNVEgAAAFMAAAAAAAAAAAAAAAAAAAAAAABUVgFlY1UAAAAAU1RhVgFhYxIAAABiEgAAAGMBYwBiAAAAAAAAAABWAWFWAWFWA2dnZFUGAAAAZGQxNDAxVgFhVgFmZ1UBAAAAU2dkVQoAAAAzMC8wNi8yMDIzVgFnYwBhYxj8//9iAAAAAMCl1kBkVQoAAAAzMC8wNi8yMDIz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NFc6H6H3hP2RVBwAAADU0LDY2ICVUVgFhZ2RVCgAAAENvbW1lcmNpYWxWAWdjAWRVCgAAAENvbW1lcmNpYWxjBAAAAGIAAAAAAAD4f2RVCgAAAENvbW1lcmNpYWxWAWFjAwAAAGMBVgFmY1UBAAAAUwwAAABUVgFhVgFmZ1UBAAAAU1YBZ2MAYWMY/P//YsvTY/AuBN0/ZFUHAAAANDUsMz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IWR8ELxia6P2RVBwAAADEwLDIyICVUVgFhZ2RVCwAAAFJlc2lkZW50aWFsVgFnYwFkVQsAAABSZXNpZGVudGlhbGMFAAAAYgAAAAAAAPh/ZFULAAAAUmVzaWRlbnRpYWxWAWFjAwAAAGMBVgFmY1UBAAAAUwcAAABUVgFhVgFmZ1UBAAAAU1YBZ2MAYWMY/P//YpIt4M593qI/ZFUGAAAAMyw2OSAlVFYBYWdkVQoAAABDb21tZXJjaWFsVgFnYwFkVQoAAABDb21tZXJjaWFsYwQAAABiAAAAAAAA+H9kVQoAAABDb21tZXJjaWFsVgFhYwMAAABjAVYBZmNVAQAAAFMNAAAAVFYBYVYBZmdVAQAAAFNWAWdjAGFjGPz//2JIMFEkh7ewP2RVBgAAADYsNTM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L2CUypLzLVP2RVBwAAADMzLDEyICVUVgFhZ2RVCwAAAFJlc2lkZW50aWFsVgFnYwFkVQsAAABSZXNpZGVudGlhbGMFAAAAYgAAAAAAAPh/ZFULAAAAUmVzaWRlbnRpYWxWAWFjAwAAAGMBVgFmY1UBAAAAUwgAAABUVgFhVgFmZ1UBAAAAU1YBZ2MAYWMY/P//YjokOa+NLcw/ZFUHAAAAMjIsMDEgJVRWAWFnZFUKAAAAQ29tbWVyY2lhbFYBZ2MBZFUKAAAAQ29tbWVyY2lhbGMEAAAAYgAAAAAAAPh/ZFUKAAAAQ29tbWVyY2lhbFYBYWMDAAAAYwFWAWZjVQEAAABTDgAAAFRWAWFWAWZnVQEAAABTVgFnYwBhYxj8//9iw9+9RqNtvD9kVQcAAAAxMSwxMC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vd9JN3af8g/ZFUHAAAAMTksMTQgJVRWAWFnZFULAAAAUmVzaWRlbnRpYWxWAWdjAWRVCwAAAFJlc2lkZW50aWFsYwUAAABiAAAAAAAA+H9kVQsAAABSZXNpZGVudGlhbFYBYWMDAAAAYwFWAWZjVQEAAABTCQAAAFRWAWFWAWZnVQEAAABTVgFnYwBhYxj8//9i37zcrUfvuD9kVQYAAAA5LDc0ICVUVgFhZ2RVCgAAAENvbW1lcmNpYWxWAWdjAWRVCgAAAENvbW1lcmNpYWxjBAAAAGIAAAAAAAD4f2RVCgAAAENvbW1lcmNpYWxWAWFjAwAAAGMBVgFmY1UBAAAAUw8AAABUVgFhVgFmZ1UBAAAAU1YBZ2MAYWMY/P//YiE/bAxuELg/ZFUGAAAAOSw0M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mU4nv/F1MM/ZFUHAAAAMTUsNDkgJVRWAWFnZFULAAAAUmVzaWRlbnRpYWxWAWdjAWRVCwAAAFJlc2lkZW50aWFsYwUAAABiAAAAAAAA+H9kVQsAAABSZXNpZGVudGlhbFYBYWMDAAAAYwFWAWZjVQEAAABTCgAAAFRWAWFWAWZnVQEAAABTVgFnYwBhYxj8//9iV9GHH9GetT9kVQYAAAA4LDQ1ICVUVgFhZ2RVCgAAAENvbW1lcmNpYWxWAWdjAWRVCgAAAENvbW1lcmNpYWxjBAAAAGIAAAAAAAD4f2RVCgAAAENvbW1lcmNpYWxWAWFjAwAAAGMBVgFmY1UBAAAAUxAAAABUVgFhVgFmZ1UBAAAAU1YBZ2MAYWMY/P//YmaftN+6CrI/ZFUGAAAANywwNS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vmQxMqcM8w/ZFUHAAAAMjIsMDMgJVRWAWFnZFULAAAAUmVzaWRlbnRpYWxWAWdjAWRVCwAAAFJlc2lkZW50aWFsYwUAAABiAAAAAAAA+H9kVQsAAABSZXNpZGVudGlhbFYBYWMDAAAAYwFWAWZjVQEAAABTCwAAAFRWAWFWAWZnVQEAAABTVgFnYwBhYxj8//9iT8EpK9GWuz9kVQcAAAAxMCw3OCAlVFYBYWdkVQoAAABDb21tZXJjaWFsVgFnYwFkVQoAAABDb21tZXJjaWFsYwQAAABiAAAAAAAA+H9kVQoAAABDb21tZXJjaWFsVgFhYwMAAABjAVYBZmNVAQAAAFMRAAAAVFYBYVYBZmdVAQAAAFNWAWdjAGFjGPz//2J7YF9qaNC8P2RVBwAAADExLDI2ICVUVgFhVGMCAAAAYwFWAWFWAWFWAWFWAWFUYwEAAABjAVYBYVYBYVYBYVYBYVRjAAAAAGMBVgFhVgFhVgFhVgFhVgFmZ1UCAAAAU2dkVRcAAABkZWZhdWx0Um93QXhpc0hpZXJhcmNoeWRVEAAAAFplaWxlbmhpZXJhcmNoaWVWAWZnVQIAAABTZ2RVBgAAAGJpMTYzOGRVDAAAAEN1dCBPZmYgRGF0ZWRVBwAAAERETU1ZWThjAAAAAGMBVgFhVgFhZ2RVBgAAAGJpMjkzMWRVGQAAAEFUVCBTZWFzb25pbmcgKGluIG1vbnRocylhYwEAAABjAVYBYVYBYVRjAAAAAGdkVQQAAAByb290VgFhVgFmZ1UBAAAAU2dkVQoAAAAzMC8wNi8yMDIzVgFnYwBhYxj8//9iAAAAAMCl1kBkVQoAAAAzMC8wNi8yMDIz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nZFUEAAAAcm9vdFYBYVYBZmdVAQAAAFNnZFUKAAAAMzAvMDYvMjAyM1YBZ2MAYWMY/P//YgAAAADApdZAZFUKAAAAMzAvMDYvMjAyM1YBZmdVBQAAAFNnZFUOAAAAVXAgdG8gMTJtb250aHNWAWdjAWRVDgAAAFVwIHRvIDEybW9udGhzYwYAAABiAAAAAAAA+H9kVQ4AAABVcCB0byAxMm1vbnRoc1YBYWMCAAAAYwFWAWFWAWFWAWFWAWFnZFUNAAAA4omlIDYwIG1vbnRoc1YBZ2MBZFUNAAAA4omlIDYwIG1vbnRoc2MDAAAAYgAAAAAAAPh/ZFUNAAAA4omlIDYwIG1vbnRoc1YBYWMCAAAAYwFWAWFWAWFWAWFWAWFnZFUWAAAA4omlIDEyIC0g4omkIDI0IG1vbnRoc1YBZ2MBZFUWAAAA4omlIDEyIC0g4omkIDI0IG1vbnRoc2MAAAAAYgAAAAAAAPh/ZFUWAAAA4omlIDEyIC0g4omkIDI0IG1vbnRoc1YBYWMCAAAAYwFWAWFWAWFWAWFWAWFnZFUWAAAA4omlIDI0IC0g4omkIDM2IG1vbnRoc1YBZ2MBZFUWAAAA4omlIDI0IC0g4omkIDM2IG1vbnRoc2MBAAAAYgAAAAAAAPh/ZFUWAAAA4omlIDI0IC0g4omkIDM2IG1vbnRoc1YBYWMCAAAAYwFWAWFWAWFWAWFWAWFnZFUWAAAA4omlIDM2IC0g4omkIDYwIG1vbnRoc1YBZ2MBZFUWAAAA4omlIDM2IC0g4omkIDYwIG1vbnRoc2MCAAAAYgAAAAAAAPh/ZFUWAAAA4omlIDM2IC0g4omkIDYwIG1vbnRoc1YBYWMCAAAAYwFWAWFWAWFWAWFWAWFUYwEAAABjAFYBYVYBYVYBYVYBYVRjAAAAAGMAVgFhVgFhVgFhVgFhYwFnZFUaAAAAZGVmYXVsdENvbHVtbkF4aXNIaWVyYXJjaHlkVREAAABTcGFsdGVuaGllcmFyY2hpZVYBZmdVAQAAAFNnZFUGAAAAYmkxMzk2ZFUOAAAAQVRUIEFzc2V0IFR5cGVhYwEAAABjAVYBYVYBYVRjAAAAAG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jAVRjAWMAYwBiAAAAAAAAAABWAWZVAQAAAFNkVQYAAABiaTI4OThUYwBjAGMAYWNCBQIAVgFhZFUdCAAAPFJlc3VsdCByZWY9ImRkMTQ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EzOTYiIGxhYmVsPSJBVFQgQXNzZXQgVHlwZSIgcmVmPSJiaTEzOTYiIGNvbHVtbj0iYzAiIHNvcnRPbj0iY3VzdG9tIiBjdXN0b21Tb3J0PSJjczYxMjAiLz48TnVtZXJpY1ZhcmlhYmxlIHZhcm5hbWU9ImJpMTYzOCIgbGFiZWw9IkN1dCBPZmYgRGF0ZSIgcmVmPSJiaTE2MzgiIGNvbHVtbj0iYzEiIGZvcm1hdD0iRERNTVlZOCIgdXNhZ2U9ImNhdGVnb3JpY2FsIi8+PFN0cmluZ1ZhcmlhYmxlIHZhcm5hbWU9ImJpMjkzMSIgbGFiZWw9IkFUVCBTZWFzb25pbmcgKGluIG1vbnRocykiIHJlZj0iYmkyOTMxIiBjb2x1bW49ImMyIiBzb3J0T249ImN1c3RvbSIgY3VzdG9tU29ydD0iY3MyOTM1Ii8+PE51bWVyaWNWYXJpYWJsZSB2YXJuYW1lPSJiaTI4OTgiIGxhYmVsPSIlIG9mIFRPVEFMIEJhbGFuY2UiIHJlZj0iYmkyODk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giIGF2YWlsYWJsZVJvd0NvdW50PSIxOCIgc2l6ZT0iNTgzIiBkYXRhTGF5b3V0PSJtaW5pbWFsIiBncmFuZFRvdGFsPSJmYWxzZSIgaXNJbmRleGVkPSJ0cnVlIiBjb250ZW50S2V5PSJLU1RMQkE3WllIRFBORlhUUUFXSkRKRkozVDVTUUNRNiI+PCFbQ0RBVEFbLTEwMCwyMzE5MS4wLC0xMDAsMS4wCi0xMDAsMjMxOTEuMCw2LDAuMTAyMTU0MTM4NDQwOTYyNjMKLTEwMCwyMzE5MS4wLDMsMC4zMzExODgxMjExNTU4NjA4Ci0xMDAsMjMxOTEuMCwwLDAuMTkxNDAxODIzMDI0NTIwMjIKLTEwMCwyMzE5MS4wLDEsMC4xNTQ5MzA4Mjk4MjM5NzA4Ci0xMDAsMjMxOTEuMCwyLDAuMjIwMzI1MDg3NTU0Njc2OTcKNSwyMzE5MS4wLC0xMDAsMC41NDY2MTk2NjgyMzk3NjUyCjUsMjMxOTEuMCw2LDAuMDM2ODUzNzI0OTU5NzM2NjE0CjUsMjMxOTEuMCwzLDAuMjIwMTQwMTgxMTIwMTE2NzQKNSwyMzE5MS4wLDAsMC4wOTc0MDExMjI5OTYxNzc3NAo1LDIzMTkxLjAsMSwwLjA4NDQ1NDYwMzM4MzkwODUyCjUsMjMxOTEuMCwyLDAuMTA3NzcwMDM1Nzc5ODI2NzkKNCwyMzE5MS4wLC0xMDAsMC40NTMzODAzMzE3NjAyMjYyNAo0LDIzMTkxLjAsNiwwLjA2NTMwMDQxMzQ4MTIyNTk1CjQsMjMxOTEuMCwzLDAuMTExMDQ3OTQwMDM1NzQ1NAo0LDIzMTkxLjAsMCwwLjA5NDAwMDcwMDAyODM0MjcyCjQsMjMxOTEuMCwxLDAuMDcwNDc2MjI2NDQwMDYyMQo0LDIzMTkxLjAsMiwwLjExMjU1NTA1MTc3NDg0OTYz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BYwBjAGMAVgFhYwEAAABjAGMAXUVORF9SQys=</data>
</ReportState>
</file>

<file path=customXml/item85.xml><?xml version="1.0" encoding="utf-8"?>
<ReportState xmlns="sas.reportstate">
  <data type="reportstate">UkNfU1RBUlRbVgVnZ1VjAwAAAFNnYwIAAABjAAAAAGRVBgAAAHZlMTQyNWRVAAAAAGMAAAAAZ5lmVQEAAABTVgFnmGRVBgAAAGJpODUyOGRVDgAAAEFUVCBBc3NldCBUeXBlYVYBZ2MBZFULAAAAUmVzaWRlbnRpYWxjGPz//2IAAAAAAAD4f2RVCwAAAFJlc2lkZW50aWFsYwEAAABUYwgAAABhYwBnYwIAAABjAAAAAGRVBgAAAHZlMzU2OWRVAAAAAGMAAAAAZ5lmVQEAAABTVgFnmGRVBgAAAGJpODUyOWRVEgAAAFJlZmluYW5jaW5nIE1hcmtlcmFWAWdjAWRVAgAAADcxYxj8//9iAAAAAAAA+H9kVQIAAAA3MWMBAAAAVGMIAAAAYWMAZ2MCAAAAYwAAAABkVQUAAAB2ZTcyM2RVAAAAAGMAAAAAZ5lmVQEAAABTVgFnmGRVBgAAAGJpMzAyOWRVDAAAAEN1dCBPZmYgRGF0ZWFWAWdjAGFjGPz//2IAAAAAwKXWQGRVCgAAADMwLzA2LzIwMjNjAQAAAFRjCAAAAGFjAFRWAWZVAgAAAFNkVQYAAABiaTMwNTFkVQYAAABiaTMwMjlUVgFhVgFnZFUGAAAAZGQzMDM0VgFmVQIAAABTZFUZAAAAMXN0IGxpZW4gLyBObyBwcmlvciByYW5rc2RVBQAAAE90aGVyVFYBZmdVAwAAAFNWAWfAYwAAAABkVQYAAABiaTMwMjlkVQwAAABDdXQgT2ZmIERhdGVkVQcAAABERE1NWVk4YxgAAABWAWZjVQIAAABTAAAAAMCl1kAAAAAAwKX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1g6X0qhf+U/+4pBa70A1T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Ni8yMDIzVgFnYwBhYxj8//9iAAAAAMCl1kBkVQoAAAAzMC8wNi8yMDIzVgFhYwIAAABjAVYBZmNVAQAAAFMAAAAAVFYBYVYBZmdVAQAAAFNWAWdjAGFjGPz//2JYOl9KoX/lP2RVBwAAADY3LDE4ICVUVgFhVGMBAAAAYwFWAWFWAWFWAWFWAWFnZFUFAAAAT3RoZXJWAWdjAWRVBQAAAE90aGVyYwEAAABiAAAAAAAA+H9kVQUAAABPdGhlclYBZmdVAQAAAFNnZFUKAAAAMzAvMDYvMjAyM1YBZ2MAYWMY/P//YgAAAADApdZAZFUKAAAAMzAvMDYvMjAyM1YBYWMCAAAAYwFWAWZjVQEAAABTAQAAAFRWAWFWAWZnVQEAAABTVgFnYwBhYxj8//9i+4pBa70A1T9kVQcAAAAzMiw4Mi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EAAABTZFUGAAAAYmkzMDYyVGMAYwBjAGFjQgUCAFYBYWRVyw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NkI0Uk5FRkFaSk9CWUlRVDVaWDVNWENIQlNJNVBBTVkiPjwhW0NEQVRBWzIzMTkxLjAsMCwwLjY3MTgyOTgzODk5ODU4NgoyMzE5MS4wLDEsMC4zMjgxNzAxNjEwMDE0MDkzMw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86.xml><?xml version="1.0" encoding="utf-8"?>
<ReportState xmlns="sas.reportstate">
  <data type="reportstate">Q0VDU19TVEFSVFtWAWdVAAAAAFNUXUVORF9DRUNTKys=</data>
</ReportState>
</file>

<file path=customXml/item87.xml><?xml version="1.0" encoding="utf-8"?>
<ReportState xmlns="sas.reportstate">
  <data type="reportstate">UkNfU1RBUlRbVgVnZ1VjAwAAAFNnYwIAAABjAAAAAGRVBgAAAHZlMTQyNWRVAAAAAGMAAAAAZ5lmVQEAAABTVgFnmGRVBgAAAGJpODUyMGRVDgAAAEFUVCBBc3NldCBUeXBlYVYBZ2MBZFULAAAAUmVzaWRlbnRpYWxjGPz//2IAAAAAAAD4f2RVCwAAAFJlc2lkZW50aWFsYwEAAABUYwgAAABhYwBnYwIAAABjAAAAAGRVBgAAAHZlMzU2OWRVAAAAAGMAAAAAZ5lmVQEAAABTVgFnmGRVBgAAAGJpODUyMWRVEgAAAFJlZmluYW5jaW5nIE1hcmtlcmFWAWdjAWRVAgAAADcxYxj8//9iAAAAAAAA+H9kVQIAAAA3MWMBAAAAVGMIAAAAYWMAZ2MCAAAAYwAAAABkVQUAAAB2ZTcyM2RVAAAAAGMAAAAAZ5lmVQEAAABTVgFnmGRVBgAAAGJpMTkzNmRVDAAAAEN1dCBPZmYgRGF0ZWFWAWdjAGFjGPz//2IAAAAAwKXWQGRVCgAAADMwLzA2LzIwMjN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MCl1kAAAAAAwKXWQAAAAADApdZAAAAAAMCl1kAAAAAAwKXWQAAAAADApdZAAAAAAMCl1kAAAAAAwKXWQAAAAADApd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PK5Li/MZz0CLBZCN26SpQDhoo8gZa6JAvCr1eOSZokDzgGHXO7ahQA9qCUMWRKBAR92k9VkzmEDkJDdxl4WKQOv69dgeEZJAVFYBYWMCAAAAYgkAAABiAAAAAAAA+H9iAAAAAAAA+H9iAAAAAAAA+H9iAAAAAAAA+H9iAAAAAAAA+H9hYwBjAGMAYwFWAWfAYwAAAABkVQYAAABiaTE5NjFkVTkAAABXQSBJbmRleGVkIExUViAoTE9BTiBCQUxBTkNFIC8gSU5ERVhFRCB2YWx1YXRpb24pIChpbiAlKTpkVQsAAABQRVJDRU5UMTIuMmMYAAAAVgFmY1UJAAAAU/IZtFgkHOQ/hSNvVXsg0j8RxbYYSevcP193nc3jpuE/CmzGhY3e5D/znWN+afDnP4foUdZ4H+s/Vlx1s18q7j/eWCx3K3L1P1RWAWFjAgAAAGIJAAAAYgAAAAAAAPh/YgAAAAAAAPh/YgAAAAAAAPh/YgAAAAAAAPh/YgAAAAAAAPh/YWMAYwBjAGMBVgFnwGMAAAAAZFUGAAAAYmkxOTMzZFUYAAAATnVtYmVyIG9mIE1vcnRnYWdlIExvYW5zZFUIAAAAQ09NTUExMi5jGAAAAFYBZmNVCQAAAFMAAAAAIEr3QAAAAABAD+FAAAAAAIA4ykAAAAAAAMfHQAAAAAAAssVAAAAAAACowkAAAAAAAGu5QAAAAAAAyKlAAAAAAAAmsUBUVgFhYwIAAABiCQAAAGIAAAAAAAD4f2IAAAAAAAD4f2IAAAAAAAD4f2IAAAAAAAD4f2IAAAAAAAD4f2FjAGMAYwBjAVYBZ8BjAAAAAGRVBgAAAGJpMTkzNGRVEQAAACUgb2YgVG90YWwgQXNzZXRzZFULAAAAUEVSQ0VOVDEyLjJjGAAAAFYBZmNVCQAAAFMAAAAAAADwP8hZJxOKYso/k1wkJFbzwj/vUqrveiPDP5xZnl8+OcI/7j1u6ma8wD+yUVpXW+a4P2+xB0PESas/s5McpcGWsj9UVgFhYwIAAABiCQAAAGIAAAAAAAD4f2IAAAAAAAD4f2IAAAAAAAD4f2IAAAAAAAD4f2IAAAAAAAD4f2FjAGMAYwBjAVYBZ8BjAAAAAGRVBgAAAGJpMTkzNWRVEQAAACUgTnVtYmVyIG9mIExvYW5zZFULAAAAUEVSQ0VOVDEyLjJjGAAAAFYBZmNVCQAAAFMAAAAAAADwP+xvG4ihcNc/Ks60mYIDwj9BYbgfylXAP+osUMY7z70/ZEocmUGiuT/oEBK6VHaxP/k1OOc4tqE/jXw6v+OPpz9UVgFhYwIAAABiCQAAAGIAAAAAAAD4f2IAAAAAAAD4f2IAAAAAAAD4f2IAAAAAAAD4f2IAAAAAAAD4f2FjAGMAYwBjAVRnoGZjVQkAAABTAAAAAAAAAAAAVFYBZWNVAAAAAFNUYVYBYWMJAAAAYgkAAABjAWMAYgAAAAAAAAAAVgFhVgFhVgNnZ2RVBgAAAGRkMTk0MFYBYVYBZmdVAQAAAFNnZFUKAAAAMzAvMDYvMjAyM1YBZ2MAYWMY/P//YgAAAADApdZAZFUKAAAAMzAvMDYvMjAyM1YBZmdVCQAAAFNnZFULAAAATUFUQ0hFU19BTExWAWdjAWRVCwAAAE1BVENIRVNfQUxMY5z///9iAAAAAAAA+H9kVQsAAABNQVRDSEVTX0FMTFYBYWMCAAAAYwFWAWZjVQEAAABTAAAAAFRWAWFWAWZnVQUAAABTVgFnYwBhYxj8//9i8hm0WCQc5D9kVQcAAAA2Miw4NCAlVgFnYwBhYxj8//9iPK5Li/MZz0BkVQcAAAAxNcKgOTI0VgFnYwBhYxj8//9iAAAAACBK90BkVQcAAAA5NcKgMzk0VgFnYwBhYxj8//9iAAAAAAAA8D9kVQgAAAAxMDAsMDAgJVYBZ2MAYWMY/P//YgAAAAAAAPA/ZFUIAAAAMTAwLDAwICVUVgFhZ2RVCwAAAD4wIC0gPD00MCAlVgFnYwFkVQsAAAA+MCAtIDw9NDAgJWMAAAAAYgAAAAAAAPh/ZFULAAAAPjAgLSA8PTQwICVWAWFjAgAAAGMBVgFmY1UBAAAAUwEAAABUVgFhVgFmZ1UFAAAAU1YBZ2MAYWMY/P//YoUjb1V7INI/ZFUHAAAAMjgsMzIgJVYBZ2MAYWMY/P//YosFkI3bpKlAZFUGAAAAM8KgMjgyVgFnYwBhYxj8//9iAAAAAEAP4UBkVQcAAAAzNMKgOTM4VgFnYwBhYxj8//9iyFknE4piyj9kVQcAAAAyMCw2MSAlVgFnYwBhYxj8//9i7G8biKFw1z9kVQcAAAAzNiw2MiAlVFYBYWdkVQwAAAA+NDAgLSA8PTUwICVWAWdjAWRVDAAAAD40MCAtIDw9NTAgJWMCAAAAYgAAAAAAAPh/ZFUMAAAAPjQwIC0gPD01MCAlVgFhYwIAAABjAVYBZmNVAQAAAFMCAAAAVFYBYVYBZmdVBQAAAFNWAWdjAGFjGPz//2IRxbYYSevcP2RVBwAAADQ1LDE5ICVWAWdjAGFjGPz//2I4aKPIGWuiQGRVBgAAADLCoDM1OFYBZ2MAYWMY/P//YgAAAACAOMpAZFUHAAAAMTPCoDQyNVYBZ2MAYWMY/P//YpNcJCRW88I/ZFUHAAAAMTQsODEgJVYBZ2MAYWMY/P//YirOtJmCA8I/ZFUHAAAAMTQsMDcgJVRWAWFnZFUMAAAAPjUwIC0gPD02MCAlVgFnYwFkVQwAAAA+NTAgLSA8PTYwICVjAwAAAGIAAAAAAAD4f2RVDAAAAD41MCAtIDw9NjAgJVYBYWMCAAAAYwFWAWZjVQEAAABTAwAAAFRWAWFWAWZnVQUAAABTVgFnYwBhYxj8//9iX3edzeOm4T9kVQcAAAA1NSwxNiAlVgFnYwBhYxj8//9ivCr1eOSZokBkVQYAAAAywqAzODFWAWdjAGFjGPz//2IAAAAAAMfHQGRVBwAAADEywqAxNzRWAWdjAGFjGPz//2LvUqrveiPDP2RVBwAAADE0LDk1ICVWAWdjAGFjGPz//2JBYbgfylXAP2RVBwAAADEyLDc2ICVUVgFhZ2RVDAAAAD42MCAtIDw9NzAgJVYBZ2MBZFUMAAAAPjYwIC0gPD03MCAlYwQAAABiAAAAAAAA+H9kVQwAAAA+NjAgLSA8PTcwICVWAWFjAgAAAGMBVgFmY1UBAAAAUwQAAABUVgFhVgFmZ1UFAAAAU1YBZ2MAYWMY/P//YgpsxoWN3uQ/ZFUHAAAANjUsMjIgJVYBZ2MAYWMY/P//YvOAYdc7tqFAZFUGAAAAMsKgMjY3VgFnYwBhYxj8//9iAAAAAACyxUBkVQcAAAAxMcKgMTA4VgFnYwBhYxj8//9inFmeXz45wj9kVQcAAAAxNCwyNCAlVgFnYwBhYxj8//9i6ixQxjvPvT9kVQcAAAAxMSw2NCAlVFYBYWdkVQwAAAA+NzAgLSA8PTgwICVWAWdjAWRVDAAAAD43MCAtIDw9ODAgJWMFAAAAYgAAAAAAAPh/ZFUMAAAAPjcwIC0gPD04MCAlVgFhYwIAAABjAVYBZmNVAQAAAFMFAAAAVFYBYVYBZmdVBQAAAFNWAWdjAGFjGPz//2LznWN+afDnP2RVBwAAADc0LDgxICVWAWdjAGFjGPz//2IPaglDFkSgQGRVBgAAADLCoDA4MlYBZ2MAYWMY/P//YgAAAAAAqMJAZFUGAAAAOcKgNTUyVgFnYwBhYxj8//9i7j1u6ma8wD9kVQcAAAAxMywwNyAlVgFnYwBhYxj8//9iZEocmUGiuT9kVQcAAAAxMCwwMSAlVFYBYWdkVQwAAAA+ODAgLSA8PTkwICVWAWdjAWRVDAAAAD44MCAtIDw9OTAgJWMGAAAAYgAAAAAAAPh/ZFUMAAAAPjgwIC0gPD05MCAlVgFhYwIAAABjAVYBZmNVAQAAAFMGAAAAVFYBYVYBZmdVBQAAAFNWAWdjAGFjGPz//2KH6FHWeB/rP2RVBwAAADg0LDc2ICVWAWdjAGFjGPz//2JH3aT1WTOYQGRVBgAAADHCoDU0OVYBZ2MAYWMY/P//YgAAAAAAa7lAZFUGAAAANsKgNTA3VgFnYwBhYxj8//9islFaV1vmuD9kVQYAAAA5LDczICVWAWdjAGFjGPz//2LoEBK6VHaxP2RVBgAAADYsODIgJVRWAWFnZFUNAAAAPjkwIC0gPD0xMDAgJVYBZ2MBZFUNAAAAPjkwIC0gPD0xMDAgJWMHAAAAYgAAAAAAAPh/ZFUNAAAAPjkwIC0gPD0xMDAgJVYBYWMCAAAAYwFWAWZjVQEAAABTBwAAAFRWAWFWAWZnVQUAAABTVgFnYwBhYxj8//9iVlx1s18q7j9kVQcAAAA5NCwyNyAlVgFnYwBhYxj8//9i5CQ3cZeFikBkVQMAAAA4NDlWAWdjAGFjGPz//2IAAAAAAMipQGRVBgAAADPCoDMwMFYBZ2MAYWMY/P//Ym+xB0PESas/ZFUGAAAANSwzMyAlVgFnYwBhYxj8//9i+TU45zi2oT9kVQYAAAAzLDQ2ICVUVgFhZ2RVBgAAAD4xMDAgJVYBZ2MBZFUGAAAAPjEwMCAlYwEAAABiAAAAAAAA+H9kVQYAAAA+MTAwICVWAWFjAgAAAGMBVgFmY1UBAAAAUwgAAABUVgFhVgFmZ1UFAAAAU1YBZ2MAYWMY/P//Yt5YLHcrcvU/ZFUIAAAAMTM0LDA0ICVWAWdjAGFjGPz//2Lr+vXYHhGSQGRVBgAAADHCoDE1NlYBZ2MAYWMY/P//YgAAAAAAJrFAZFUGAAAANMKgMzkwVgFnYwBhYxj8//9is5McpcGWsj9kVQYAAAA3LDI2ICVWAWdjAGFjGPz//2KNfDq/44+nP2RVBgAAADQsNjAgJVRWAWFUYwEAAABjAVYBYVYBYVYBYVYBYVRjAAAAAGMBVgFhVgFhVgFhVgFhVgFmZ1UBAAAAU2dkVRcAAABkZWZhdWx0Um93QXhpc0hpZXJhcmNoeWRVEAAAAFplaWxlbmhpZXJhcmNoaWVWAWZnVQIAAABTZ2RVBgAAAGJpMTkzNmRVDAAAAEN1dCBPZmYgRGF0ZWRVBwAAAERETU1ZWThjAAAAAGMBVgFhVgFhZ2RVBgAAAGJpMTk1NmRVEQAAAEluZGV4ZWQgTFRWIHJhbmdlYWMBAAAAYwFWAWFWAWFUYwAAAABnZFUEAAAAcm9vdFYBYVYBZmdVAQAAAFNnZFUKAAAAMzAvMDYvMjAyM1YBZ2MAYWMY/P//YgAAAADApdZAZFUKAAAAMzAvMDY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2LzIwMjNWAWdjAGFjGPz//2IAAAAAwKXWQGRVCgAAADMwLzA2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MWRVBgAAAGJpMTkzMmRVBgAAAGJpMTkzM2RVBgAAAGJpMTkzNGRVBgAAAGJpMTkzNVRjAGMAYwBhY0IFAgBWAWFkVXoLAAA8UmVzdWx0IHJlZj0iZGQxOTQ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E5MzYiIGxhYmVsPSJDdXQgT2ZmIERhdGUiIHJlZj0iYmkxOTM2IiBjb2x1bW49ImMwIiBmb3JtYXQ9IkRETU1ZWTgiIHVzYWdlPSJjYXRlZ29yaWNhbCIvPjxTdHJpbmdWYXJpYWJsZSB2YXJuYW1lPSJiaTE5NTYiIGxhYmVsPSJJbmRleGVkIExUViByYW5nZSIgcmVmPSJiaTE5NTYiIGNvbHVtbj0iYzEiIHNvcnRPbj0iY3VzdG9tIiBjdXN0b21Tb3J0PSJjczE4MzYiLz48TnVtZXJpY1ZhcmlhYmxlIHZhcm5hbWU9ImJpMTkzMiIgbGFiZWw9Ik5vbWluYWwgKG1uKSIgcmVmPSJiaTE5MzIiIGNvbHVtbj0iYzIiIGZvcm1hdD0iQ09NTUExMi4iIHVzYWdlPSJxdWFudGl0YXRpdmUiIGRlZmluZWRBZ2dyZWdhdGlvbj0ic3VtIi8+PE51bWVyaWNWYXJpYWJsZSB2YXJuYW1lPSJiaTE5NjEiIGxhYmVsPSJXQSBJbmRleGVkIExUViAoTE9BTiBCQUxBTkNFIC8gSU5ERVhFRCB2YWx1YXRpb24pIChpbiAlKToiIHJlZj0iYmkxOTYxIiBjb2x1bW49ImMzIiBmb3JtYXQ9IlBFUkNFTlQxMi4yIiB1c2FnZT0icXVhbnRpdGF0aXZlIi8+PE51bWVyaWNWYXJpYWJsZSB2YXJuYW1lPSJiaTE5MzMiIGxhYmVsPSJOdW1iZXIgb2YgTW9ydGdhZ2UgTG9hbnMiIHJlZj0iYmkxOTMzIiBjb2x1bW49ImM0IiBmb3JtYXQ9IkNPTU1BMTIuIiB1c2FnZT0icXVhbnRpdGF0aXZlIi8+PE51bWVyaWNWYXJpYWJsZSB2YXJuYW1lPSJiaTE5MzQiIGxhYmVsPSIlIG9mIFRvdGFsIEFzc2V0cyIgcmVmPSJiaTE5MzQiIGNvbHVtbj0iYzUiIGZvcm1hdD0iUEVSQ0VOVDEyLjIiIHVzYWdlPSJxdWFudGl0YXRpdmUiLz48TnVtZXJpY1ZhcmlhYmxlIHZhcm5hbWU9ImJpMTkzNSIgbGFiZWw9IiUgTnVtYmVyIG9mIExvYW5zIiByZWY9ImJpMTkzN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R1k3TDdYRk1JN0lTUU1SSlhIVEpZTlNENU9YWlQ1R1IiPjwhW0NEQVRBWzIzMTkxLjAsLTEwMCwxNTkyMy45MDI2ODg0NjUxOSwwLjYyODQzNTMwMDExMDg3ODIsOTUzOTQuMCwxLjAsMS4wCjIzMTkxLjAsMCwzMjgyLjQyODgxNDQxMTgwODYsMC4yODMyMzI1MzAwNTE5Njg3NCwzNDkzOC4wLDAuMjA2MTMyMTgyNDU3MzUxLDAuMzY2MjQ5NDQ5NjUwOTIxNDMKMjMxOTEuMCwyLDIzNTcuNTUwMzU4ODczODE3NSwwLjQ1MTg2MDY4OTI5MTY3ODgzLDEzNDI1LjAsMC4xNDgwNTEwNDAzMTMyMjQxLDAuMTQwNzMyMTIxNTE3MDc2NTQKMjMxOTEuMCwzLDIzODAuOTQ2MjM1MzMzODg3NywwLjU1MTYyMjI5Njg5Nzg4NTgsMTIxNzQuMCwwLjE0OTUyMDI3MDM3MDU2NTM0LDAuMTI3NjE4MDg5MTg3OTk5MjUKMjMxOTEuMCw0LDIyNjcuMTE2ODc3NjAwNjYxLDAuNjUyMTY3MDkyNTg5ODIxOCwxMTEwOC4wLDAuMTQyMzcxOTM3NDU0OTM2NDgsMC4xMTY0NDMzODIxODMzNjU4MwoyMzE5MS4wLDUsMjA4Mi4wNDM0ODAyMDAwMDEzLDAuNzQ4MDk3MTc4MzE5NzA5MSw5NTUyLjAsMC4xMzA3NDk1NzMyMDAzMDQyOCwwLjEwMDEzMjA4Mzc3ODg1NDAyCjIzMTkxLjAsNiwxNTQ4LjgzNzg1MTEyMDAwMDYsMC44NDc1OTE3OTkzNDg1MDc3LDY1MDcuMCwwLjA5NzI2NDk2NTg0NTQ2MDMyLDAuMDY4MjExODM3MjIyNDY2ODIKMjMxOTEuMCw3LDg0OC42OTg5NDY0MTAwMDExLDAuOTQyNjcyNTg2OTIyNDIyNCwzMzAwLjAsMC4wNTMyOTcxNjk4NTkyOTQyMiwwLjAzNDU5MzM3MDY1MjI0MjI4CjIzMTkxLjAsMSwxMTU2LjI4MDEyNDUxNDk5OTIsMS4zNDAzNzM0ODMyMDA0ODY4LDQzOTAuMCwwLjA3MjYxMjg2MDQ5ODg2MzQ0LDAuMDQ2MDE5NjY1ODA3MDczODI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88.xml><?xml version="1.0" encoding="utf-8"?>
<ReportState xmlns="sas.reportstate">
  <data type="reportstate">Q0VDU19TVEFSVFtWAWdVAAAAAFNUXUVORF9DRUNTKys=</data>
</ReportState>
</file>

<file path=customXml/item89.xml><?xml version="1.0" encoding="utf-8"?>
<ReportState xmlns="sas.reportstate">
  <data type="reportstate">Q0VDU19TVEFSVFtWAWdVAAAAAFNUXUVORF9DRUNTKys=</data>
</ReportState>
</file>

<file path=customXml/item9.xml><?xml version="1.0" encoding="utf-8"?>
<ReportState xmlns="sas.reportstate">
  <data type="reportstate">Q0VDU19TVEFSVFtWAWdVAAAAAFNUXUVORF9DRUNTKys=</data>
</ReportState>
</file>

<file path=customXml/item90.xml><?xml version="1.0" encoding="utf-8"?>
<ReportState xmlns="sas.reportstate">
  <data type="reportstate">UkNfU1RBUlRbVgVnZ1VjAgAAAFNnYwIAAABjAAAAAGRVBgAAAHZlNjYwNWRVAAAAAGMAAAAAZ5lmVQEAAABTVgFnmGRVBgAAAGJpODU2MGRVEgAAAFJlZmluYW5jaW5nIE1hcmtlcmFWAWdjAWRVAgAAADc0Yxj8//9iAAAAAAAA+H9kVQIAAAA3NGMBAAAAVGMIAAAAYWMAZ2MCAAAAYwAAAABkVQUAAAB2ZTcyM2RVAAAAAGMAAAAAZ5lmVQEAAABTVgFnmGRVBgAAAGJpODU2MWRVDAAAAEN1dCBPZmYgRGF0ZWFWAWdjAGFjGPz//2IAAAAAwKXWQGRVCgAAADMwLzA2LzIwMjN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fqLa2k9Y6kGF61FYKBRMQQOOxNBKUepBAAAgPe0N5kEAACA97Q3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n6i2tpPWOpBZFUTAAAAM8KgNTM1wqA5NjHCoDgxNCw4M1RWAWFnZFUDAAAAQ0hGVgFnYwFkVQMAAABDSEZjAgAAAGIAAAAAAAD4f2RVAwAAAENIRlYBYWMCAAAAYwFWAWZjVQEAAABTAQAAAFRWAWFWAWZnVQEAAABTVgFnYwBhYxj8//9ihetRWCgUTEFkVQ4AAAAzwqA2ODDCoDMzNiw2OVRWAWFnZFUDAAAARVVSVgFnYwFkVQMAAABFVVJjAwAAAGIAAAAAAAD4f2RVAwAAAEVVUlYBYWMCAAAAYwFWAWZjVQEAAABTAgAAAFRWAWFWAWZnVQEAAABTVgFnYwBhYxj8//9iA47E0EpR6kFkVRMAAAAzwqA1MzLCoDI4McKgNDc4LDE0VFYBYVRjAQAAAGMBVgFhVgFhVgFhVgFhZ2RVBAAAAEJPTkRWAWdjAWRVBAAAAEJPTkRjAQAAAGIAAAAAAAD4f2RVBAAAAEJPTkRWAWZnVQIAAABTZ2RVCwAAAE1BVENIRVNfQUxMVgFnYwFkVQsAAABNQVRDSEVTX0FMTGOc////YgAAAAAAAPh/ZFULAAAATUFUQ0hFU19BTExWAWFjAgAAAGMBVgFmY1UBAAAAUwMAAABUVgFhVgFmZ1UBAAAAU1YBZ2MAYWMY/P//YgAAID3tDeZBZFUTAAAAMsKgOTYwwqAwOTHCoDYyNSwwMFRWAWFnZFUDAAAARVVSVgFnYwFkVQMAAABFVVJjAwAAAGIAAAAAAAD4f2RVAwAAAEVVUlYBYWMCAAAAYwFWAWZjVQEAAABTBAAAAFRWAWFWAWZnVQEAAABTVgFnYwBhYxj8//9iAAAgPe0N5kFkVRMAAAAywqA5NjDCoDA5McKgNjI1LDA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A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5Ljg4M1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A3IiBkYXRhTGF5b3V0PSJtaW5pbWFsIiBncmFuZFRvdGFsPSJmYWxzZSIgaXNJbmRleGVkPSJ0cnVlIiBjb250ZW50S2V5PSJUQzdNUFhTMzNPT05NTElLSDdQN1ozSjdaV0RYU0NQTSI+PCFbQ0RBVEFbMCwtMTAwLDMuNTM1OTYxODE0ODMyMzM1NUU5CjAsMiwzNjgwMzM2LjY5CjAsMywzLjUzMjI4MTQ3ODE0MjMzNTRFOQoxLC0xMDAsMi45NjAwOTE2MjVFOQoxLDMsMi45NjAwOTE2MjVFOQ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91.xml><?xml version="1.0" encoding="utf-8"?>
<ReportState xmlns="sas.reportstate">
  <data type="reportstate">U0NTX1NUQVJUW1YBZ1YBYV1FTkRfU0NTKys=</data>
</ReportState>
</file>

<file path=customXml/item92.xml><?xml version="1.0" encoding="utf-8"?>
<ReportState xmlns="sas.reportstate">
  <data type="reportstate">UkNfU1RBUlRbVgVnZ1VjAgAAAFNnYwIAAABjAAAAAGRVBgAAAHZlMzU5NmRVAAAAAGMAAAAAZ5lmVQEAAABTVgFnmGRVBgAAAGJpODU0MWRVEgAAAFJlZmluYW5jaW5nIE1hcmtlcmFWAWdjAWRVAgAAADc0Yxj8//9iAAAAAAAA+H9kVQIAAAA3NGMBAAAAVGMIAAAAYWMAZ2MCAAAAYwAAAABkVQUAAAB2ZTcyM2RVAAAAAGMAAAAAZ5lmVQEAAABTVgFnmGRVBgAAAGJpNDk0NGRVDAAAAEN1dCBPZmYgRGF0ZWFWAWdjAGFjGPz//2IAAAAAwKXWQGRVCgAAADMwLzA2LzIwMjNjAQAAAFRjCAAAAGFjAFRWAWZVAgAAAFNkVQYAAABiaTQ5NDRkVQYAAABiaTQ5NDVUVgFhVgFnZFUGAAAAZGQ0OTQ4VgFmVQIAAABTZFUKAAAARml4ZWQgcmF0ZWRVDQAAAEZsb2F0aW5nIHJhdGVUVgFmZ1UDAAAAU1YBZ8BjAAAAAGRVBgAAAGJpNDk0NGRVDAAAAEN1dCBPZmYgRGF0ZWRVBwAAAERETU1ZWThjGAAAAFYBZmNVAwAAAFMAAAAAwKXWQAAAAADApdZAAAAAAMCl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JTmzghnncP6XYyY88w+E/VFYBYWMCAAAAYgMAAABiAAAAAAAA+H9iAAAAAAAA+H9iAAAAAAAA+H9iAAAAAAAA+H9iAAAAAAAA+H9hYwBjAGMAYwFUZ6BmY1UDAAAAUwAAAFRWAWVjVQAAAABTVGFWAWFjAwAAAGIDAAAAYwFjAGIAAAAAAAAAAFYBYVYBYVYDZ2dkVQYAAABkZDQ5NDhWAWFWAWZnVQEAAABTZ2RVCgAAADMwLzA2LzIwMjNWAWdjAGFjGPz//2IAAAAAwKXWQGRVCgAAADMwLzA2LzIwMjN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olObOCGedw/ZFUHAAAANDQsNDkgJVRWAWFnZFUNAAAARmxvYXRpbmcgcmF0ZVYBZ2MBZFUNAAAARmxvYXRpbmcgcmF0ZWMBAAAAYgAAAAAAAPh/ZFUNAAAARmxvYXRpbmcgcmF0ZVYBYWMCAAAAYwFWAWZjVQEAAABTAgAAAFRWAWFWAWZnVQEAAABTVgFnYwBhYxj8//9ipdjJjzzD4T9kVQcAAAA1NSw1MS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YvMjAyM1YBZ2MAYWMY/P//YgAAAADApdZAZFUKAAAAMzAvMDYvMjAyM1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2LzIwMjNWAWdjAGFjGPz//2IAAAAAwKXWQGRVCgAAADMwLzA2LzIwMjN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A3LTEyVDEwOjE0OjE3LjM0Ml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klZM0o2WFlHN1RFNUhJTEhQWkpZRUU2NTY1TVJDREJJIj48IVtDREFUQVsyMzE5MS4wLC0xMDAsMS4wCjIzMTkxLjAsMCwwLjQ0NDkxNzQxMTAwNjEyNDEKMjMxOTEuMCwxLDAuNTU1MDgyNTg4OTkzODczNApdXT48L0RhdGE+PFN0cmluZ1RhYmxlIGZvcm1hdD0iQ1NWIiByb3dDb3VudD0iMiIgc2l6ZT0iMjkiIGNvbnRlbnRLZXk9IkVDUVVVNlI3NVBBNFBBS1JRUDNYTk9UQlFPVEZWVFVKIj48IVtDREFUQVsiRml4ZWQgcmF0ZSIKIkZsb2F0aW5nIHJhdGUiCl1dPjwvU3RyaW5nVGFibGU+PC9SZXN1bHQ+VgFhYwBjAGMAYwFjAGMAYwBWAWFjAQAAAGMAYwBdRU5EX1JDKw==</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UkNfU1RBUlRbVgVnZ1VjAgAAAFNnYwIAAABjAAAAAGRVBgAAAHZlMzU0MGRVAAAAAGMAAAAAZ5lmVQEAAABTVgFnmGRVBgAAAGJpODU3M2RVEgAAAFJlZmluYW5jaW5nIE1hcmtlcmFWAWdjAWRVAgAAADcxYxj8//9iAAAAAAAA+H9kVQIAAAA3MWMBAAAAVGMIAAAAYWMAZ2MCAAAAYwAAAABkVQUAAAB2ZTcyM2RVAAAAAGMAAAAAZ5lmVQEAAABTVgFnmGRVBgAAAGJpMTY3MmRVDAAAAEN1dCBPZmYgRGF0ZWFWAWdjAGFjGPz//2IAAAAAwKXWQGRVCgAAADMwLzA2LzIwMjNjAQAAAFRjCAAAAGFjAFRWAWZVAgAAAFNkVQYAAABiaTEwNzZkVQYAAABiaTE2NzJUVgFhVgFnZFUGAAAAZGQxNjc3VgFmVQIAAABTZFUKAAAAQ29tbWVyY2lhbGRVCwAAAFJlc2lkZW50aWFsVFYBZmdVBgAAAFNWAWfAYwAAAABkVQYAAABiaTE2NzJkVQwAAABDdXQgT2ZmIERhdGVkVQcAAABERE1NWVk4YxgAAABWAWZjVQMAAABTAAAAAMCl1kAAAAAAwKXWQAAAAADApd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pphPEeZy3EA8rkuL8xnPQFKCU5fYy8lAVFYBYWMCAAAAYgMAAABiAAAAAAAA+H9iAAAAAAAA+H9iAAAAAAAA+H9iAAAAAAAA+H9iAAAAAAAA+H9hYwBjAGMAYwFWAWfAYwAAAABkVQYAAABiaTc1MTZkVRQAAABOdW1iZXIgb2YgUHJvcGVydGllc2RVCAAAAENPTU1BMzIuYwAAAABWAWZjVQMAAABTAAAAALhuBEEAAAAAoJr/QAAAAACgheJAVFYBYWMCAAAAYgMAAABiAAAAAAAA+H9iAAAAAAAA+H9iAAAAAAAA+H9iAAAAAAAA+H9iAAAAAAAA+H9hYwBjAGMAYwFWAWfAYwAAAABkVQYAAABiaTEyMzJkVRgAAABOdW1iZXIgb2YgTW9ydGdhZ2UgTG9hbnNkVQgAAABDT01NQTEyLmMYAAAAVgFmY1UDAAAAUwAAAABAfftAAAAAACBK90AAAAAAgMzQQFRWAWFjAgAAAGIDAAAAYgAAAAAAAPh/YgAAAAAAAPh/YgAAAAAAAPh/YgAAAAAAAPh/YgAAAAAAAPh/YWMAYwBjAGMBVgFnwGMAAAAAZFUGAAAAYmk3NDQ2ZFURAAAATk8uIE9GIEJPUlJPV0VSUzpkVQgAAABDT01NQTEyLmMYAAAAVgFmY1UDAAAAUwAAAADAEPZAAAAAAKCI80AAAAAAgPjE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Ni8yMDIzVgFnYwBhYxj8//9iAAAAAMCl1kBkVQoAAAAzMC8wNi8yMDIzVgFhYwIAAABjAVYBZmNVAQAAAFMAAAAAVFYBYVYBZmdVBAAAAFNWAWdjAGFjGPz//2KmmE8R5nLcQGRVBwAAADI5wqAxMzJWAWdjAGFjGPz//2IAAAAAQH37QGRVCAAAADExMsKgNTk2VgFnYwBhYxj8//9iAAAAAMAQ9kBkVQcAAAA5MMKgMzgwVgFnYwBhYxj8//9iAAAAALhuBEFkVQgAAAAxNjfCoDM4M1RWAWFUYwEAAABjAVYBYVYBYVYBYVYBYWdkVQsAAABSZXNpZGVudGlhbFYBZ2MBZFULAAAAUmVzaWRlbnRpYWxjAQAAAGIAAAAAAAD4f2RVCwAAAFJlc2lkZW50aWFsVgFmZ1UBAAAAU2dkVQoAAAAzMC8wNi8yMDIzVgFnYwBhYxj8//9iAAAAAMCl1kBkVQoAAAAzMC8wNi8yMDIzVgFhYwIAAABjAVYBZmNVAQAAAFMBAAAAVFYBYVYBZmdVBAAAAFNWAWdjAGFjGPz//2I8rkuL8xnPQGRVBwAAADE1wqA5MjRWAWdjAGFjGPz//2IAAAAAIEr3QGRVBwAAADk1wqAzOTRWAWdjAGFjGPz//2IAAAAAoIjzQGRVBwAAADgwwqAwMTBWAWdjAGFjGPz//2IAAAAAoJr/QGRVCAAAADEyOcKgNDUwVFYBYVRjAQAAAGMBVgFhVgFhVgFhVgFhZ2RVCgAAAENvbW1lcmNpYWxWAWdjAWRVCgAAAENvbW1lcmNpYWxjAAAAAGIAAAAAAAD4f2RVCgAAAENvbW1lcmNpYWxWAWZnVQEAAABTZ2RVCgAAADMwLzA2LzIwMjNWAWdjAGFjGPz//2IAAAAAwKXWQGRVCgAAADMwLzA2LzIwMjNWAWFjAgAAAGMBVgFmY1UBAAAAUwIAAABUVgFhVgFmZ1UEAAAAU1YBZ2MAYWMY/P//YlKCU5fYy8lAZFUHAAAAMTPCoDIwOFYBZ2MAYWMY/P//YgAAAACAzNBAZFUHAAAAMTfCoDIwMlYBZ2MAYWMY/P//YgAAAACA+MRAZFUHAAAAMTDCoDczN1YBZ2MAYWMY/P//YgAAAACgheJAZFUHAAAAMzfCoDkzM1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zAvMDYvMjAyM1YBZ2MAYWMY/P//YgAAAADApdZAZFUKAAAAMzAvMDYvMjAyM1YBYWMBAAAAYwFWAWFWAWFWAWFWAWFUYwAAAABjAFYBYVYBYVYBYVYBYWdkVQQAAAByb290VgFhVgFmZ1UBAAAAU2dkVQoAAAAzMC8wNi8yMDIzVgFnYwBhYxj8//9iAAAAAMCl1kBkVQoAAAAzMC8wNi8yMDIzVgFhYwEAAABjAVYBYVYBYVYBYVYBYVRjAAAAAGMAVgFhVgFhVgFhVgFhYwFUYwFjAGMAYgAAAAAAAAAAVgFmVQQAAABTZFUGAAAAYmkxMDc3ZFUGAAAAYmkxMjMyZFUGAAAAYmk3NDQ2ZFUGAAAAYmk3NTE2VGMAYwBjAGFjQgUCAFYBYWRVtg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cuMzQy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MyIgZGF0YUxheW91dD0ibWluaW1hbCIgZ3JhbmRUb3RhbD0iZmFsc2UiIGlzSW5kZXhlZD0idHJ1ZSIgY29udGVudEtleT0iVDdCTEtCRlRZVVlESDNYM1dVS0lPNVRZT0VDSzNBWlkiPjwhW0NEQVRBWzIzMTkxLjAsLTEwMCwyOTEzMS41OTQ4MDY1NzQ4OSwxNjczODMuMCwxMTI1OTYuMCw5MDM4MC4wCjIzMTkxLjAsMSwxNTkyMy45MDI2ODg0NjUxOSwxMjk0NTAuMCw5NTM5NC4wLDgwMDEwLjAKMjMxOTEuMCwwLDEzMjA3LjY5MjExODEwOTM1MywzNzkzMy4wLDE3MjAyLjAsMTA3MzcuMApdXT48L0RhdGE+PFN0cmluZ1RhYmxlIGZvcm1hdD0iQ1NWIiByb3dDb3VudD0iMiIgc2l6ZT0iMjciIGNvbnRlbnRLZXk9IkRVRTdZUkFQMjNaUUtUSVY0NlhDRFJTTUtCU0FXQzJNIj48IVtDREFUQVsiQ29tbWVyY2lhbCIKIlJlc2lkZW50aWFsIgpdXT48L1N0cmluZ1RhYmxlPjwvUmVzdWx0PlYBYWMAYwBjAGMBYwBjAGMAVgFhYwEAAABjAGMAXUVORF9SQys=</data>
</ReportState>
</file>

<file path=customXml/item95.xml><?xml version="1.0" encoding="utf-8"?>
<ReportState xmlns="sas.reportstate">
  <data type="reportstate">Q0VDU19TVEFSVFtWAWdVAAAAAFNUXUVORF9DRUNTKys=</data>
</ReportState>
</file>

<file path=customXml/item96.xml><?xml version="1.0" encoding="utf-8"?>
<ReportState xmlns="sas.reportstate">
  <data type="reportstate">UkNfU1RBUlRbVgVnZ1VjAgAAAFNnYwIAAABjAAAAAGRVBgAAAHZlMTIzNmRVAAAAAGMAAAAAZ5lmVQEAAABTVgFnmGRVBgAAAGJpODUwN2RVEgAAAFJlZmluYW5jaW5nIE1hcmtlcmFWAWdjAWRVAgAAADcxYxj8//9iAAAAAAAA+H9kVQIAAAA3MWMBAAAAVGMIAAAAYWMAZ2MCAAAAYwAAAABkVQUAAAB2ZTcyM2RVAAAAAGMAAAAAZ5lmVQEAAABTVgFnmGRVBgAAAGJpNjIyOWRVDAAAAEN1dCBPZmYgRGF0ZWFWAWdjAGFjGPz//2IAAAAAwKXWQGRVCgAAADMwLzA2LzIwMjNjAQAAAFRjCAAAAGFjAFRWAWZVAgAAAFNkVQYAAABiaTYyMjlkVQUAAABiaTc1MFRWAWFWAWdkVQYAAABkZDEwMjFWAWZVAgAAAFNkVQUAAABBU1NFVGRVBAAAAEJPTkRUVgFmZ1UEAAAAU1YBZ8BjAAAAAGRVBgAAAGJpNjIyOWRVDAAAAEN1dCBPZmYgRGF0ZWRVBwAAAERETU1ZWThjGAAAAFYBZmNVAwAAAFMAAAAAwKXWQAAAAADApdZAAAAAAMCl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Mg0O2K4AxJQBUHu0txa0FAKiTL/LyFLkBUVgFhYwIAAABiAwAAAGIAAAAAAAD4f2IAAAAAAAD4f2IAAAAAAAD4f2IAAAAAAAD4f2IAAAAAAAD4f2FjAGMAYwBjAVYBZ8BjAAAAAGRVBQAAAGJpNjk5ZFUgAAAAV2VpZ2h0ZWQgQXZlcmFnZSBMaWZlIChpbiB5ZWFycylkVQkAAABDT01NQTEyLjFjGAAAAFYBZmNVAwAAAFNZMzNMF4IfQKltNQdtHSRAO7cPcqD3E0BUVgFhYwIAAABiAwAAAGIAAAAAAAD4f2IAAAAAAAD4f2IAAAAAAAD4f2IAAAAAAAD4f2IAAAAAAAD4f2FjAGMAYwBjAVRnoGZjVQMAAABTAAAAVFYBZWNVAAAAAFNUYVYBYWMDAAAAYgMAAABjAWMAYgAAAAAAAAAAVgFhVgFhVgNnZ2RVBgAAAGRkMTAyMVYBYVYBZmdVAQAAAFNnZFUKAAAAMzAvMDYvMjAyM1YBZ2MAYWMY/P//YgAAAADApdZAZFUKAAAAMzAvMDYvMjAyM1YBZmdVAwAAAFNnZFULAAAATUFUQ0hFU19BTExWAWdjAWRVCwAAAE1BVENIRVNfQUxMY5z///9iAAAAAAAA+H9kVQsAAABNQVRDSEVTX0FMTFYBYWMCAAAAYwFWAWZjVQEAAABTAAAAAFRWAWFWAWZnVQIAAABTVgFnYwBhYxj8//9iWTMzTBeCH0BkVQMAAAA3LDlWAWdjAGFjGPz//2Ig0O2K4AxJQGRVBQAAADUwLDEwVFYBYWdkVQUAAABBU1NFVFYBZ2MBZFUFAAAAQVNTRVRjAAAAAGIAAAAAAAD4f2RVBQAAAEFTU0VUVgFhYwIAAABjAVYBZmNVAQAAAFMBAAAAVFYBYVYBZmdVAgAAAFNWAWdjAGFjGPz//2KpbTUHbR0kQGRVBAAAADEwLDFWAWdjAGFjGPz//2IVB7tLcWtBQGRVBQAAADM0LDg0VFYBYWdkVQQAAABCT05EVgFnYwFkVQQAAABCT05EYwEAAABiAAAAAAAA+H9kVQQAAABCT05EVgFhYwIAAABjAVYBZmNVAQAAAFMCAAAAVFYBYVYBZmdVAgAAAFNWAWdjAGFjGPz//2I7tw9yoPcTQGRVAwAAADUsMFYBZ2MAYWMY/P//Yioky/y8hS5AZFUFAAAAMTUsMjZ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MwLzA2LzIwMjNWAWdjAGFjGPz//2IAAAAAwKXWQGRVCgAAADMwLzA2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Ni8yMDIzVgFnYwBhYxj8//9iAAAAAMCl1kBkVQoAAAAzMC8wN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4Q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DctMTJUMTA6MTQ6MTkuODgz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NCIgZGF0YUxheW91dD0ibWluaW1hbCIgZ3JhbmRUb3RhbD0iZmFsc2UiIGlzSW5kZXhlZD0idHJ1ZSIgY29udGVudEtleT0iS1FDT1hENk83RDdSSk9USUNDNUpVQ1U2MkVEWjNZN00iPjwhW0NEQVRBWzIzMTkxLjAsLTEwMCw1MC4xMDA2MDI0OTkxMjIyNiw3Ljg3NzA0MTk5ODUwNTYyNgoyMzE5MS4wLDAsMzQuODM5Mzk1MDE0MTE2Mzg0LDEwLjA1NzQ3MjQ0Mzg0MDA0MwoyMzE5MS4wLDEsMTUuMjYxMjA3NDg1MDA1ODczLDQuOTkxODIyOTg4NzA5NjUz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97.xml><?xml version="1.0" encoding="utf-8"?>
<ReportState xmlns="sas.reportstate">
  <data type="reportstate">UkNfU1RBUlRbVgVnZ1VjAgAAAFNnYwIAAABjAAAAAGRVBgAAAHZlMzU0MGRVAAAAAGMAAAAAZ5lmVQEAAABTVgFnmGRVBgAAAGJpODUzMGRVEgAAAFJlZmluYW5jaW5nIE1hcmtlcmFWAWdjAWRVAgAAADcxYxj8//9iAAAAAAAA+H9kVQIAAAA3MWMBAAAAVGMIAAAAYWMAZ2MCAAAAYwAAAABkVQUAAAB2ZTcyM2RVAAAAAGMAAAAAZ5lmVQEAAABTVgFnmGRVBgAAAGJpMTY0NGRVDAAAAEN1dCBPZmYgRGF0ZWFWAWdjAGFjGPz//2IAAAAAwKXWQGRVCgAAADMwLzA2LzIwMjN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DApdZAAAAAAMCl1kAAAAAAwKXWQAAAAADApdZAAAAAAMCl1kAAAAAAwKXWQAAAAADApdZAAAAAAMCl1kAAAAAAwKXWQAAAAADApdZAAAAAAMCl1kAAAAAAwKXWQAAAAADApdZAAAAAAMCl1kAAAAAAwKXWQAAAAADApdZAAAAAAMCl1kAAAAAAwKXWQAAAAADApdZAAAAAAMCl1kAAAAAAwKXWQAAAAADApdZAAAAAAMCl1kAAAAAAwKXWQAAAAADApdZAAAAAAMCl1kAAAAAAwKXWQAAAAADApdZAAAAAAMCl1kAAAAAAwKX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jDBDgob50j/VPlW8a9jJPxlI976L/bQ/sLkTKTOHtj8FFTKMR2u3P/S0c/PuMbs/RL5XcIvpsT9ZojfbFOCbP7uW5N4Qy6I/agk2CrbS4T+XYf2V5oa/P+swXtboZsM/v7GK2POlpz8LZJ6gFQ6qP8X0PxVuZ6o/BlNaJXbapD9ORVtP3wOpP8cnJyMQapM/fbF1EjammT/N7JPrk1rcP3Kwh7mZL8Y/sjfclwvGqT9g3mOlI1WiP5oPibFQAKM/YzUkAyFvpD9Ui8bgs8SwP2puqCJvnpU/UPUgcAnsgD/w96ZW19+HP1RWAWFjAgAAAGIeAAAAYgAAAAAAAPh/YgAAAAAAAPh/YgAAAAAAAPh/YgAAAAAAAPh/YgAAAAAAAPh/YWMAYwBjAGMBVGegZmNVHgAAAFMAAAAAAAAAAAAAAAAAAAAAAAAAAAAAAAAAAAAAAABUVgFlY1UAAAAAU1RhVgFhYx4AAABiHgAAAGMBYwBiAAAAAAAAAABWAWFWAWFWA2dnZFUGAAAAZGQxMTA2VgFhVgFmZ1UBAAAAU2dkVQoAAAAzMC8wNi8yMDIzVgFnYwBhYxj8//9iAAAAAMCl1kBkVQoAAAAzMC8wNi8yMDIz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JqCTYKttLhP2RVBwAAADU1LDcwICVUVgFhZ2RVCgAAAENvbW1lcmNpYWxWAWdjAWRVCgAAAENvbW1lcmNpYWxjAgAAAGIAAAAAAAD4f2RVCgAAAENvbW1lcmNpYWxWAWFjAwAAAGMBVgFmY1UBAAAAUxQAAABUVgFhVgFmZ1UBAAAAU1YBZ2MAYWMY/P//Ys3sk+uTWtw/ZFUHAAAANDQsMzAgJVRWAWFUYwIAAABjAVYBYVYBYVYBYVYBYWdkVQYAAABWaWVubmFWAWdjAWRVBgAAAFZpZW5uYWMJAAAAYgAAAAAAAPh/ZFUGAAAAVmllbm5hVgFmZ1UDAAAAU2dkVQsAAABNQVRDSEVTX0FMTFYBZ2MBZFULAAAATUFUQ0hFU19BTExjnP///2IAAAAAAAD4f2RVCwAAAE1BVENIRVNfQUxMVgFhYwMAAABjAVYBZmNVAQAAAFMBAAAAVFYBYVYBZmdVAQAAAFNWAWdjAGFjGPz//2KMMEOChvnSP2RVBwAAADI5LDY1ICVUVgFhZ2RVCwAAAFJlc2lkZW50aWFsVgFnYwFkVQsAAABSZXNpZGVudGlhbGMEAAAAYgAAAAAAAPh/ZFULAAAAUmVzaWRlbnRpYWxWAWFjAwAAAGMBVgFmY1UBAAAAUwsAAABUVgFhVgFmZ1UBAAAAU1YBZ2MAYWMY/P//Ypdh/ZXmhr8/ZFUHAAAAMTIsMzIgJVRWAWFnZFUKAAAAQ29tbWVyY2lhbFYBZ2MBZFUKAAAAQ29tbWVyY2lhbGMCAAAAYgAAAAAAAPh/ZFUKAAAAQ29tbWVyY2lhbFYBYWMDAAAAYwFWAWZjVQEAAABTFQAAAFRWAWFWAWZnVQEAAABTVgFnYwBhYxj8//9icrCHuZkvxj9kVQcAAAAxNywzMy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tU+Vbxr2Mk/ZFUHAAAAMjAsMTkgJVRWAWFnZFULAAAAUmVzaWRlbnRpYWxWAWdjAWRVCwAAAFJlc2lkZW50aWFsYwQAAABiAAAAAAAA+H9kVQsAAABSZXNpZGVudGlhbFYBYWMDAAAAYwFWAWZjVQEAAABTDAAAAFRWAWFWAWZnVQEAAABTVgFnYwBhYxj8//9i6zBe1uhmwz9kVQcAAAAxNSwxNiAlVFYBYWdkVQoAAABDb21tZXJjaWFsVgFnYwFkVQoAAABDb21tZXJjaWFsYwIAAABiAAAAAAAA+H9kVQoAAABDb21tZXJjaWFsVgFhYwMAAABjAVYBZmNVAQAAAFMWAAAAVFYBYVYBZmdVAQAAAFNWAWdjAGFjGPz//2KyN9yXC8apP2RVBgAAADUsMDM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IZSPe+i/20P2RVBgAAADgsMjAgJVRWAWFnZFULAAAAUmVzaWRlbnRpYWxWAWdjAWRVCwAAAFJlc2lkZW50aWFsYwQAAABiAAAAAAAA+H9kVQsAAABSZXNpZGVudGlhbFYBYWMDAAAAYwFWAWZjVQEAAABTDQAAAFRWAWFWAWZnVQEAAABTVgFnYwBhYxj8//9iv7GK2POlpz9kVQYAAAA0LDYyICVUVgFhZ2RVCgAAAENvbW1lcmNpYWxWAWdjAWRVCgAAAENvbW1lcmNpYWxjAgAAAGIAAAAAAAD4f2RVCgAAAENvbW1lcmNpYWxWAWFjAwAAAGMBVgFmY1UBAAAAUxcAAABUVgFhVgFmZ1UBAAAAU1YBZ2MAYWMY/P//YmDeY6UjVaI/ZFUGAAAAMyw1O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rC5Eykzh7Y/ZFUGAAAAOCw4MCAlVFYBYWdkVQsAAABSZXNpZGVudGlhbFYBZ2MBZFULAAAAUmVzaWRlbnRpYWxjBAAAAGIAAAAAAAD4f2RVCwAAAFJlc2lkZW50aWFsVgFhYwMAAABjAVYBZmNVAQAAAFMOAAAAVFYBYVYBZmdVAQAAAFNWAWdjAGFjGPz//2ILZJ6gFQ6qP2RVBgAAADUsMDkgJVRWAWFnZFUKAAAAQ29tbWVyY2lhbFYBZ2MBZFUKAAAAQ29tbWVyY2lhbGMCAAAAYgAAAAAAAPh/ZFUKAAAAQ29tbWVyY2lhbFYBYWMDAAAAYwFWAWZjVQEAAABTGAAAAFRWAWFWAWZnVQEAAABTVgFnYwBhYxj8//9img+JsVAAoz9kVQYAAAAzLDcxICVUVgFhVGMCAAAAYwFWAWFWAWFWAWFWAWFnZFUFAAAAVHlyb2xWAWdjAWRVBQAAAFR5cm9sYwcAAABiAAAAAAAA+H9kVQUAAABUeXJvbFYBZmdVAwAAAFNnZFULAAAATUFUQ0hFU19BTExWAWdjAWRVCwAAAE1BVENIRVNfQUxMY5z///9iAAAAAAAA+H9kVQsAAABNQVRDSEVTX0FMTFYBYWMDAAAAYwFWAWZjVQEAAABTBQAAAFRWAWFWAWZnVQEAAABTVgFnYwBhYxj8//9iBRUyjEdrtz9kVQYAAAA5LDE1ICVUVgFhZ2RVCwAAAFJlc2lkZW50aWFsVgFnYwFkVQsAAABSZXNpZGVudGlhbGMEAAAAYgAAAAAAAPh/ZFULAAAAUmVzaWRlbnRpYWxWAWFjAwAAAGMBVgFmY1UBAAAAUw8AAABUVgFhVgFmZ1UBAAAAU1YBZ2MAYWMY/P//YsX0PxVuZ6o/ZFUGAAAANSwxNiAlVFYBYWdkVQoAAABDb21tZXJjaWFsVgFnYwFkVQoAAABDb21tZXJjaWFsYwIAAABiAAAAAAAA+H9kVQoAAABDb21tZXJjaWFsVgFhYwMAAABjAVYBZmNVAQAAAFMZAAAAVFYBYVYBZmdVAQAAAFNWAWdjAGFjGPz//2JjNSQDIW+kP2RVBgAAADMsOTkgJVRWAWFUYwIAAABjAVYBYVYBYVYBYVYBYWdkVQYAAABTdHlyaWFWAWdjAWRVBgAAAFN0eXJpYWMGAAAAYgAAAAAAAPh/ZFUGAAAAU3R5cmlhVgFmZ1UDAAAAU2dkVQsAAABNQVRDSEVTX0FMTFYBZ2MBZFULAAAATUFUQ0hFU19BTExjnP///2IAAAAAAAD4f2RVCwAAAE1BVENIRVNfQUxMVgFhYwMAAABjAVYBZmNVAQAAAFMGAAAAVFYBYVYBZmdVAQAAAFNWAWdjAGFjGPz//2L0tHPz7jG7P2RVBwAAADEwLDYyICVUVgFhZ2RVCwAAAFJlc2lkZW50aWFsVgFnYwFkVQsAAABSZXNpZGVudGlhbGMEAAAAYgAAAAAAAPh/ZFULAAAAUmVzaWRlbnRpYWxWAWFjAwAAAGMBVgFmY1UBAAAAUxAAAABUVgFhVgFmZ1UBAAAAU1YBZ2MAYWMY/P//YgZTWiV22qQ/ZFUGAAAANCwwNyAlVFYBYWdkVQoAAABDb21tZXJjaWFsVgFnYwFkVQoAAABDb21tZXJjaWFsYwIAAABiAAAAAAAA+H9kVQoAAABDb21tZXJjaWFsVgFhYwMAAABjAVYBZmNVAQAAAFMaAAAAVFYBYVYBZmdVAQAAAFNWAWdjAGFjGPz//2JUi8bgs8SwP2RVBgAAADYsNTU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JEvldwi+mxP2RVBgAAADcsMDAgJVRWAWFnZFULAAAAUmVzaWRlbnRpYWxWAWdjAWRVCwAAAFJlc2lkZW50aWFsYwQAAABiAAAAAAAA+H9kVQsAAABSZXNpZGVudGlhbFYBYWMDAAAAYwFWAWZjVQEAAABTEQAAAFRWAWFWAWZnVQEAAABTVgFnYwBhYxj8//9iTkVbT98DqT9kVQYAAAA0LDg5ICVUVgFhZ2RVCgAAAENvbW1lcmNpYWxWAWdjAWRVCgAAAENvbW1lcmNpYWxjAgAAAGIAAAAAAAD4f2RVCgAAAENvbW1lcmNpYWxWAWFjAwAAAGMBVgFmY1UBAAAAUxsAAABUVgFhVgFmZ1UBAAAAU1YBZ2MAYWMY/P//YmpuqCJvnpU/ZFUGAAAAMiwxM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lmiN9sU4Js/ZFUGAAAAMiw3MiAlVFYBYWdkVQsAAABSZXNpZGVudGlhbFYBZ2MBZFULAAAAUmVzaWRlbnRpYWxjBAAAAGIAAAAAAAD4f2RVCwAAAFJlc2lkZW50aWFsVgFhYwMAAABjAVYBZmNVAQAAAFMSAAAAVFYBYVYBZmdVAQAAAFNWAWdjAGFjGPz//2LHJycjEGqTP2RVBgAAADEsOTAgJVRWAWFnZFUKAAAAQ29tbWVyY2lhbFYBZ2MBZFUKAAAAQ29tbWVyY2lhbGMCAAAAYgAAAAAAAPh/ZFUKAAAAQ29tbWVyY2lhbFYBYWMDAAAAYwFWAWZjVQEAAABTHAAAAFRWAWFWAWZnVQEAAABTVgFnYwBhYxj8//9iUPUgcAnsgD9kVQYAAAAwLDgz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u5bk3hDLoj9kVQYAAAAzLDY3ICVUVgFhZ2RVCwAAAFJlc2lkZW50aWFsVgFnYwFkVQsAAABSZXNpZGVudGlhbGMEAAAAYgAAAAAAAPh/ZFULAAAAUmVzaWRlbnRpYWxWAWFjAwAAAGMBVgFmY1UBAAAAUxMAAABUVgFhVgFmZ1UBAAAAU1YBZ2MAYWMY/P//Yn2xdRI2ppk/ZFUGAAAAMiw1MCAlVFYBYWdkVQoAAABDb21tZXJjaWFsVgFnYwFkVQoAAABDb21tZXJjaWFsYwIAAABiAAAAAAAA+H9kVQoAAABDb21tZXJjaWFsVgFhYwMAAABjAVYBZmNVAQAAAFMdAAAAVFYBYVYBZmdVAQAAAFNWAWdjAGFjGPz//2Lw96ZW19+HP2RVBgAAADEsMTc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zMC8wNi8yMDIzVgFnYwBhYxj8//9iAAAAAMCl1kBkVQoAAAAzMC8wNi8yMDIz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zAvMDYvMjAyM1YBZ2MAYWMY/P//YgAAAADApdZAZFUKAAAAMzAvMDYvMjAyM1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4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wNy0xMlQxMDoxNDoxNy4zNDJ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5MCIgZGF0YUxheW91dD0ibWluaW1hbCIgZ3JhbmRUb3RhbD0iZmFsc2UiIGlzSW5kZXhlZD0idHJ1ZSIgY29udGVudEtleT0iUTRWTTZSNElDTVE3RzVDNlMyQ1hOVUdYUTJONEFSUkMiPjwhW0NEQVRBWy0xMDAsMjMxOTEuMCwtMTAwLDEuMAotMTAwLDIzMTkxLjAsOSwwLjI5NjQ3OTgyMzMxMjIxODgKLTEwMCwyMzE5MS4wLDMsMC4yMDE5MTcxMzk5NjgzNjQ1Ci0xMDAsMjMxOTEuMCw4LDAuMDgxOTkzODAzMTQxMTU5OTEKLTEwMCwyMzE5MS4wLDUsMC4wODgwMDA0ODU5MjQzMTc1MwotMTAwLDIzMTkxLjAsNywwLjA5MTQ4MDcwNTAwMTMwNjA4Ci0xMDAsMjMxOTEuMCw2LDAuMTA2MjMwNjczMjUyNjAwMjIKLTEwMCwyMzE5MS4wLDEsMC4wNjk5Njk4NTkwNTQwMjAzNwotMTAwLDIzMTkxLjAsMCwwLjAyNzIyMTk5MDQ3MDg1MTM2MwotMTAwLDIzMTkxLjAsMTAsMC4wMzY3MDU1MTk4NzUxNTM1NDYKNCwyMzE5MS4wLC0xMDAsMC41NTY5NzE1NjkwMDc0MTM3CjQsMjMxOTEuMCw5LDAuMTIzMTUyMTcxNzI0ODg4MTEKNCwyMzE5MS4wLDMsMC4xNTE1NzgwNDkzNDY3NzM4NQo0LDIzMTkxLjAsOCwwLjA0NjE4Nzk5MjI3MDc3Njg1CjQsMjMxOTEuMCw1LDAuMDUwODg4NzA2MDcwNjg2OTMKNCwyMzE5MS4wLDcsMC4wNTE1NzAzNTgzNjU5ODcwMzYKNCwyMzE5MS4wLDYsMC4wNDA3MjkyMjkwMzAyOTU4OTYKNCwyMzE5MS4wLDEsMC4wNDg4NTc2NjgzMzk4MDE3NQo0LDIzMTkxLjAsMCwwLjAxODk1OTI4NTg3NDkwNjM4Ngo0LDIzMTkxLjAsMTAsMC4wMjUwNDgxMDc5ODMyOTY0NzYKMiwyMzE5MS4wLC0xMDAsMC40NDMwMjg0MzA5OTI1ODEKMiwyMzE5MS4wLDksMC4xNzMzMjc2NTE1ODczMzE3CjIsMjMxOTEuMCwzLDAuMDUwMzM5MDkwNjIxNTkwNzEKMiwyMzE5MS4wLDgsMC4wMzU4MDU4MTA4NzAzODI5MjYKMiwyMzE5MS4wLDUsMC4wMzcxMTE3Nzk4NTM2MzEwOAoyLDIzMTkxLjAsNywwLjAzOTkxMDM0NjYzNTMxOTI1CjIsMjMxOTEuMCw2LDAuMDY1NTAxNDQ0MjIyMzAzOTIKMiwyMzE5MS4wLDEsMC4wMjExMTIxOTA3MTQyMTg1ODMKMiwyMzE5MS4wLDAsMC4wMDgyNjI3MDQ1OTU5NDUwNTMKMiwyMzE5MS4wLDEwLDAuMDExNjU3NDExODkxODU3MDY3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98.xml><?xml version="1.0" encoding="utf-8"?>
<ReportState xmlns="sas.reportstate">
  <data type="reportstate">Q0VDU19TVEFSVFtWAWdVAAAAAFNUXUVORF9DRUNTKys=</data>
</ReportState>
</file>

<file path=customXml/item99.xml><?xml version="1.0" encoding="utf-8"?>
<ReportState xmlns="sas.reportstate">
  <data type="reportstate">Q0VDU19TVEFSVFtWAWdVAAAAAFNUXUVORF9DRUNTKys=</data>
</ReportState>
</file>

<file path=customXml/itemProps1.xml><?xml version="1.0" encoding="utf-8"?>
<ds:datastoreItem xmlns:ds="http://schemas.openxmlformats.org/officeDocument/2006/customXml" ds:itemID="{FBA98FE4-15FE-41AA-9431-E1A7EB5237F4}">
  <ds:schemaRefs>
    <ds:schemaRef ds:uri="sas.reportstate"/>
  </ds:schemaRefs>
</ds:datastoreItem>
</file>

<file path=customXml/itemProps10.xml><?xml version="1.0" encoding="utf-8"?>
<ds:datastoreItem xmlns:ds="http://schemas.openxmlformats.org/officeDocument/2006/customXml" ds:itemID="{6CF30CCD-6FC2-4B5D-8DF5-D8F2531A069E}">
  <ds:schemaRefs>
    <ds:schemaRef ds:uri="sas.reportstate"/>
  </ds:schemaRefs>
</ds:datastoreItem>
</file>

<file path=customXml/itemProps100.xml><?xml version="1.0" encoding="utf-8"?>
<ds:datastoreItem xmlns:ds="http://schemas.openxmlformats.org/officeDocument/2006/customXml" ds:itemID="{A987276A-AA9D-47EE-99BA-256C5C9ADEA0}">
  <ds:schemaRefs>
    <ds:schemaRef ds:uri="sas.reportstate"/>
  </ds:schemaRefs>
</ds:datastoreItem>
</file>

<file path=customXml/itemProps101.xml><?xml version="1.0" encoding="utf-8"?>
<ds:datastoreItem xmlns:ds="http://schemas.openxmlformats.org/officeDocument/2006/customXml" ds:itemID="{6AE0C426-7209-4AAC-BEA0-30E123AA9804}">
  <ds:schemaRefs>
    <ds:schemaRef ds:uri="sas.reportstate"/>
  </ds:schemaRefs>
</ds:datastoreItem>
</file>

<file path=customXml/itemProps102.xml><?xml version="1.0" encoding="utf-8"?>
<ds:datastoreItem xmlns:ds="http://schemas.openxmlformats.org/officeDocument/2006/customXml" ds:itemID="{87018149-C6DA-408D-A2CF-265C4BAA995C}">
  <ds:schemaRefs>
    <ds:schemaRef ds:uri="sas.reportstate"/>
  </ds:schemaRefs>
</ds:datastoreItem>
</file>

<file path=customXml/itemProps103.xml><?xml version="1.0" encoding="utf-8"?>
<ds:datastoreItem xmlns:ds="http://schemas.openxmlformats.org/officeDocument/2006/customXml" ds:itemID="{F2A49E86-4730-4533-BFBB-C384323B57A0}">
  <ds:schemaRefs>
    <ds:schemaRef ds:uri="sas.reportstate"/>
  </ds:schemaRefs>
</ds:datastoreItem>
</file>

<file path=customXml/itemProps104.xml><?xml version="1.0" encoding="utf-8"?>
<ds:datastoreItem xmlns:ds="http://schemas.openxmlformats.org/officeDocument/2006/customXml" ds:itemID="{D554E33F-58E2-4C18-8CC0-95992D01C182}">
  <ds:schemaRefs>
    <ds:schemaRef ds:uri="sas.reportstate"/>
  </ds:schemaRefs>
</ds:datastoreItem>
</file>

<file path=customXml/itemProps105.xml><?xml version="1.0" encoding="utf-8"?>
<ds:datastoreItem xmlns:ds="http://schemas.openxmlformats.org/officeDocument/2006/customXml" ds:itemID="{5C34A851-DB55-4C7B-B235-85C629F3F684}">
  <ds:schemaRefs>
    <ds:schemaRef ds:uri="sas.reportstate"/>
  </ds:schemaRefs>
</ds:datastoreItem>
</file>

<file path=customXml/itemProps106.xml><?xml version="1.0" encoding="utf-8"?>
<ds:datastoreItem xmlns:ds="http://schemas.openxmlformats.org/officeDocument/2006/customXml" ds:itemID="{A24C26C5-C12E-49B0-8301-05DE00263EB8}">
  <ds:schemaRefs>
    <ds:schemaRef ds:uri="sas.reportstate"/>
  </ds:schemaRefs>
</ds:datastoreItem>
</file>

<file path=customXml/itemProps107.xml><?xml version="1.0" encoding="utf-8"?>
<ds:datastoreItem xmlns:ds="http://schemas.openxmlformats.org/officeDocument/2006/customXml" ds:itemID="{598B19FD-241F-43AD-93A1-5CEE8B806E7E}">
  <ds:schemaRefs>
    <ds:schemaRef ds:uri="sas.reportstate"/>
  </ds:schemaRefs>
</ds:datastoreItem>
</file>

<file path=customXml/itemProps108.xml><?xml version="1.0" encoding="utf-8"?>
<ds:datastoreItem xmlns:ds="http://schemas.openxmlformats.org/officeDocument/2006/customXml" ds:itemID="{1C347509-57A0-44EA-AB1D-42C44DA37BB3}">
  <ds:schemaRefs>
    <ds:schemaRef ds:uri="sas.reportstate"/>
  </ds:schemaRefs>
</ds:datastoreItem>
</file>

<file path=customXml/itemProps109.xml><?xml version="1.0" encoding="utf-8"?>
<ds:datastoreItem xmlns:ds="http://schemas.openxmlformats.org/officeDocument/2006/customXml" ds:itemID="{16BA6969-D889-4AFB-BAC5-C46E615012BB}">
  <ds:schemaRefs>
    <ds:schemaRef ds:uri="sas.reportstate"/>
  </ds:schemaRefs>
</ds:datastoreItem>
</file>

<file path=customXml/itemProps11.xml><?xml version="1.0" encoding="utf-8"?>
<ds:datastoreItem xmlns:ds="http://schemas.openxmlformats.org/officeDocument/2006/customXml" ds:itemID="{57F2459B-B49B-4875-BB61-8BB0CCC9E49F}">
  <ds:schemaRefs>
    <ds:schemaRef ds:uri="sas.reportstate"/>
  </ds:schemaRefs>
</ds:datastoreItem>
</file>

<file path=customXml/itemProps110.xml><?xml version="1.0" encoding="utf-8"?>
<ds:datastoreItem xmlns:ds="http://schemas.openxmlformats.org/officeDocument/2006/customXml" ds:itemID="{C6CA3944-8794-42B9-88D3-96265784AEC6}">
  <ds:schemaRefs>
    <ds:schemaRef ds:uri="sas.reportstate"/>
  </ds:schemaRefs>
</ds:datastoreItem>
</file>

<file path=customXml/itemProps111.xml><?xml version="1.0" encoding="utf-8"?>
<ds:datastoreItem xmlns:ds="http://schemas.openxmlformats.org/officeDocument/2006/customXml" ds:itemID="{728ADB4D-0C51-4376-8167-FA04C97A7FB6}">
  <ds:schemaRefs>
    <ds:schemaRef ds:uri="sas.reportstate"/>
  </ds:schemaRefs>
</ds:datastoreItem>
</file>

<file path=customXml/itemProps112.xml><?xml version="1.0" encoding="utf-8"?>
<ds:datastoreItem xmlns:ds="http://schemas.openxmlformats.org/officeDocument/2006/customXml" ds:itemID="{0C37CE97-7792-474E-B66A-B681A1351489}">
  <ds:schemaRefs>
    <ds:schemaRef ds:uri="sas.reportstate"/>
  </ds:schemaRefs>
</ds:datastoreItem>
</file>

<file path=customXml/itemProps113.xml><?xml version="1.0" encoding="utf-8"?>
<ds:datastoreItem xmlns:ds="http://schemas.openxmlformats.org/officeDocument/2006/customXml" ds:itemID="{88DAADF9-E6F7-47CE-96F5-CC6DA832E012}">
  <ds:schemaRefs>
    <ds:schemaRef ds:uri="sas.reportstate"/>
  </ds:schemaRefs>
</ds:datastoreItem>
</file>

<file path=customXml/itemProps114.xml><?xml version="1.0" encoding="utf-8"?>
<ds:datastoreItem xmlns:ds="http://schemas.openxmlformats.org/officeDocument/2006/customXml" ds:itemID="{29F103A7-A503-4284-B0E2-202A8F3050FF}">
  <ds:schemaRefs>
    <ds:schemaRef ds:uri="sas.reportstate"/>
  </ds:schemaRefs>
</ds:datastoreItem>
</file>

<file path=customXml/itemProps115.xml><?xml version="1.0" encoding="utf-8"?>
<ds:datastoreItem xmlns:ds="http://schemas.openxmlformats.org/officeDocument/2006/customXml" ds:itemID="{DCB49330-E322-4B8B-9873-890ADE8BA764}"/>
</file>

<file path=customXml/itemProps116.xml><?xml version="1.0" encoding="utf-8"?>
<ds:datastoreItem xmlns:ds="http://schemas.openxmlformats.org/officeDocument/2006/customXml" ds:itemID="{DDED9C1F-4A2B-4025-B98F-CE317C611EA6}">
  <ds:schemaRefs>
    <ds:schemaRef ds:uri="sas.reportstate"/>
  </ds:schemaRefs>
</ds:datastoreItem>
</file>

<file path=customXml/itemProps117.xml><?xml version="1.0" encoding="utf-8"?>
<ds:datastoreItem xmlns:ds="http://schemas.openxmlformats.org/officeDocument/2006/customXml" ds:itemID="{29E8C0E3-7355-4F3F-B53C-625930894904}">
  <ds:schemaRefs>
    <ds:schemaRef ds:uri="sas.reportstate"/>
  </ds:schemaRefs>
</ds:datastoreItem>
</file>

<file path=customXml/itemProps118.xml><?xml version="1.0" encoding="utf-8"?>
<ds:datastoreItem xmlns:ds="http://schemas.openxmlformats.org/officeDocument/2006/customXml" ds:itemID="{E271D141-FF21-4BD8-8EDE-A693996589F2}">
  <ds:schemaRefs>
    <ds:schemaRef ds:uri="sas.reportstate"/>
  </ds:schemaRefs>
</ds:datastoreItem>
</file>

<file path=customXml/itemProps119.xml><?xml version="1.0" encoding="utf-8"?>
<ds:datastoreItem xmlns:ds="http://schemas.openxmlformats.org/officeDocument/2006/customXml" ds:itemID="{4407FD29-59FB-4411-BE08-5D5B1CC79D61}">
  <ds:schemaRefs>
    <ds:schemaRef ds:uri="sas.reportstate"/>
  </ds:schemaRefs>
</ds:datastoreItem>
</file>

<file path=customXml/itemProps12.xml><?xml version="1.0" encoding="utf-8"?>
<ds:datastoreItem xmlns:ds="http://schemas.openxmlformats.org/officeDocument/2006/customXml" ds:itemID="{1C00ECF9-91A9-444F-A34F-834E2E602675}">
  <ds:schemaRefs>
    <ds:schemaRef ds:uri="sas.reportstate"/>
  </ds:schemaRefs>
</ds:datastoreItem>
</file>

<file path=customXml/itemProps120.xml><?xml version="1.0" encoding="utf-8"?>
<ds:datastoreItem xmlns:ds="http://schemas.openxmlformats.org/officeDocument/2006/customXml" ds:itemID="{B72076DD-2AC5-48D3-86D9-AB80D01CDD51}">
  <ds:schemaRefs>
    <ds:schemaRef ds:uri="sas.reportstate"/>
  </ds:schemaRefs>
</ds:datastoreItem>
</file>

<file path=customXml/itemProps121.xml><?xml version="1.0" encoding="utf-8"?>
<ds:datastoreItem xmlns:ds="http://schemas.openxmlformats.org/officeDocument/2006/customXml" ds:itemID="{71413633-9674-4D9F-B016-A0A26553EF50}">
  <ds:schemaRefs>
    <ds:schemaRef ds:uri="sas.reportstate"/>
  </ds:schemaRefs>
</ds:datastoreItem>
</file>

<file path=customXml/itemProps122.xml><?xml version="1.0" encoding="utf-8"?>
<ds:datastoreItem xmlns:ds="http://schemas.openxmlformats.org/officeDocument/2006/customXml" ds:itemID="{0AE8998F-A5B5-48E0-8567-3027BDEE2EDE}">
  <ds:schemaRefs>
    <ds:schemaRef ds:uri="sas.reportstate"/>
  </ds:schemaRefs>
</ds:datastoreItem>
</file>

<file path=customXml/itemProps123.xml><?xml version="1.0" encoding="utf-8"?>
<ds:datastoreItem xmlns:ds="http://schemas.openxmlformats.org/officeDocument/2006/customXml" ds:itemID="{D114B45F-5805-4E95-AE4D-5D2622530646}">
  <ds:schemaRefs>
    <ds:schemaRef ds:uri="sas.reportstate"/>
  </ds:schemaRefs>
</ds:datastoreItem>
</file>

<file path=customXml/itemProps124.xml><?xml version="1.0" encoding="utf-8"?>
<ds:datastoreItem xmlns:ds="http://schemas.openxmlformats.org/officeDocument/2006/customXml" ds:itemID="{8664EBC8-7089-4A20-AFDA-E74091BD54E2}">
  <ds:schemaRefs>
    <ds:schemaRef ds:uri="sas.reportstate"/>
  </ds:schemaRefs>
</ds:datastoreItem>
</file>

<file path=customXml/itemProps125.xml><?xml version="1.0" encoding="utf-8"?>
<ds:datastoreItem xmlns:ds="http://schemas.openxmlformats.org/officeDocument/2006/customXml" ds:itemID="{A3B0207E-E246-45A4-8116-1DEF6B192F1E}">
  <ds:schemaRefs>
    <ds:schemaRef ds:uri="sas.reportstate"/>
  </ds:schemaRefs>
</ds:datastoreItem>
</file>

<file path=customXml/itemProps126.xml><?xml version="1.0" encoding="utf-8"?>
<ds:datastoreItem xmlns:ds="http://schemas.openxmlformats.org/officeDocument/2006/customXml" ds:itemID="{AF2030A5-19BC-4A21-B898-5DBB24A0E8F4}">
  <ds:schemaRefs>
    <ds:schemaRef ds:uri="sas.reportstate"/>
  </ds:schemaRefs>
</ds:datastoreItem>
</file>

<file path=customXml/itemProps127.xml><?xml version="1.0" encoding="utf-8"?>
<ds:datastoreItem xmlns:ds="http://schemas.openxmlformats.org/officeDocument/2006/customXml" ds:itemID="{14E4B089-8E75-49E9-8AFE-067A9204C3F8}">
  <ds:schemaRefs>
    <ds:schemaRef ds:uri="sas.reportstate"/>
  </ds:schemaRefs>
</ds:datastoreItem>
</file>

<file path=customXml/itemProps128.xml><?xml version="1.0" encoding="utf-8"?>
<ds:datastoreItem xmlns:ds="http://schemas.openxmlformats.org/officeDocument/2006/customXml" ds:itemID="{2E9752B6-6CB0-412D-94B8-51D5237BA7DE}">
  <ds:schemaRefs>
    <ds:schemaRef ds:uri="sas.reportstate"/>
  </ds:schemaRefs>
</ds:datastoreItem>
</file>

<file path=customXml/itemProps129.xml><?xml version="1.0" encoding="utf-8"?>
<ds:datastoreItem xmlns:ds="http://schemas.openxmlformats.org/officeDocument/2006/customXml" ds:itemID="{3D4AB1C1-805C-4F01-B587-A654A86C6AA8}">
  <ds:schemaRefs>
    <ds:schemaRef ds:uri="sas.reportstate"/>
  </ds:schemaRefs>
</ds:datastoreItem>
</file>

<file path=customXml/itemProps13.xml><?xml version="1.0" encoding="utf-8"?>
<ds:datastoreItem xmlns:ds="http://schemas.openxmlformats.org/officeDocument/2006/customXml" ds:itemID="{2092262E-9672-4A16-8E42-BA3F27B35061}">
  <ds:schemaRefs>
    <ds:schemaRef ds:uri="sas.reportstate"/>
  </ds:schemaRefs>
</ds:datastoreItem>
</file>

<file path=customXml/itemProps130.xml><?xml version="1.0" encoding="utf-8"?>
<ds:datastoreItem xmlns:ds="http://schemas.openxmlformats.org/officeDocument/2006/customXml" ds:itemID="{DDC21496-E7FC-427D-8A1C-4BBE41885AC6}">
  <ds:schemaRefs>
    <ds:schemaRef ds:uri="sas.reportstate"/>
  </ds:schemaRefs>
</ds:datastoreItem>
</file>

<file path=customXml/itemProps131.xml><?xml version="1.0" encoding="utf-8"?>
<ds:datastoreItem xmlns:ds="http://schemas.openxmlformats.org/officeDocument/2006/customXml" ds:itemID="{5ACE088A-9169-4448-B7EC-19F9D0F23FEC}">
  <ds:schemaRefs>
    <ds:schemaRef ds:uri="sas.reportstate"/>
  </ds:schemaRefs>
</ds:datastoreItem>
</file>

<file path=customXml/itemProps132.xml><?xml version="1.0" encoding="utf-8"?>
<ds:datastoreItem xmlns:ds="http://schemas.openxmlformats.org/officeDocument/2006/customXml" ds:itemID="{FFB73582-13A2-4BEB-A2DA-61594A56392D}">
  <ds:schemaRefs>
    <ds:schemaRef ds:uri="sas.reportstate"/>
  </ds:schemaRefs>
</ds:datastoreItem>
</file>

<file path=customXml/itemProps133.xml><?xml version="1.0" encoding="utf-8"?>
<ds:datastoreItem xmlns:ds="http://schemas.openxmlformats.org/officeDocument/2006/customXml" ds:itemID="{A926E215-FF21-49A8-B976-39AED247AC3C}">
  <ds:schemaRefs>
    <ds:schemaRef ds:uri="sas.reportstate"/>
  </ds:schemaRefs>
</ds:datastoreItem>
</file>

<file path=customXml/itemProps134.xml><?xml version="1.0" encoding="utf-8"?>
<ds:datastoreItem xmlns:ds="http://schemas.openxmlformats.org/officeDocument/2006/customXml" ds:itemID="{CA86E9EC-D4AC-43F1-ADBD-12F708EA8DCA}">
  <ds:schemaRefs>
    <ds:schemaRef ds:uri="sas.reportstate"/>
  </ds:schemaRefs>
</ds:datastoreItem>
</file>

<file path=customXml/itemProps135.xml><?xml version="1.0" encoding="utf-8"?>
<ds:datastoreItem xmlns:ds="http://schemas.openxmlformats.org/officeDocument/2006/customXml" ds:itemID="{D1A7FC46-F902-4F6A-8C39-3CCE6851DF1A}">
  <ds:schemaRefs>
    <ds:schemaRef ds:uri="sas.reportstate"/>
  </ds:schemaRefs>
</ds:datastoreItem>
</file>

<file path=customXml/itemProps136.xml><?xml version="1.0" encoding="utf-8"?>
<ds:datastoreItem xmlns:ds="http://schemas.openxmlformats.org/officeDocument/2006/customXml" ds:itemID="{D6BAD68A-7D43-4EEB-B7F7-88F2C5D87ED4}">
  <ds:schemaRefs>
    <ds:schemaRef ds:uri="sas.reportstate"/>
  </ds:schemaRefs>
</ds:datastoreItem>
</file>

<file path=customXml/itemProps137.xml><?xml version="1.0" encoding="utf-8"?>
<ds:datastoreItem xmlns:ds="http://schemas.openxmlformats.org/officeDocument/2006/customXml" ds:itemID="{15D8009F-814F-4F30-8374-208BA34930D6}">
  <ds:schemaRefs>
    <ds:schemaRef ds:uri="sas.reportstate"/>
  </ds:schemaRefs>
</ds:datastoreItem>
</file>

<file path=customXml/itemProps138.xml><?xml version="1.0" encoding="utf-8"?>
<ds:datastoreItem xmlns:ds="http://schemas.openxmlformats.org/officeDocument/2006/customXml" ds:itemID="{F7FF0522-4587-4146-80B4-17D23246C5CA}">
  <ds:schemaRefs>
    <ds:schemaRef ds:uri="sas.reportstate"/>
  </ds:schemaRefs>
</ds:datastoreItem>
</file>

<file path=customXml/itemProps139.xml><?xml version="1.0" encoding="utf-8"?>
<ds:datastoreItem xmlns:ds="http://schemas.openxmlformats.org/officeDocument/2006/customXml" ds:itemID="{68FD0BB5-577B-495C-BC50-7CFE50B24723}">
  <ds:schemaRefs>
    <ds:schemaRef ds:uri="sas.reportstate"/>
  </ds:schemaRefs>
</ds:datastoreItem>
</file>

<file path=customXml/itemProps14.xml><?xml version="1.0" encoding="utf-8"?>
<ds:datastoreItem xmlns:ds="http://schemas.openxmlformats.org/officeDocument/2006/customXml" ds:itemID="{4C9F29D4-1B87-4FF2-B7CE-9C8EB096024A}">
  <ds:schemaRefs>
    <ds:schemaRef ds:uri="sas.reportstate"/>
  </ds:schemaRefs>
</ds:datastoreItem>
</file>

<file path=customXml/itemProps140.xml><?xml version="1.0" encoding="utf-8"?>
<ds:datastoreItem xmlns:ds="http://schemas.openxmlformats.org/officeDocument/2006/customXml" ds:itemID="{BB7F923E-6FAB-4587-A17E-8551689181FE}">
  <ds:schemaRefs>
    <ds:schemaRef ds:uri="sas.reportstate"/>
  </ds:schemaRefs>
</ds:datastoreItem>
</file>

<file path=customXml/itemProps141.xml><?xml version="1.0" encoding="utf-8"?>
<ds:datastoreItem xmlns:ds="http://schemas.openxmlformats.org/officeDocument/2006/customXml" ds:itemID="{30A68BBF-6B88-426B-BB3C-93485008EAE0}">
  <ds:schemaRefs>
    <ds:schemaRef ds:uri="sas.reportstate"/>
  </ds:schemaRefs>
</ds:datastoreItem>
</file>

<file path=customXml/itemProps142.xml><?xml version="1.0" encoding="utf-8"?>
<ds:datastoreItem xmlns:ds="http://schemas.openxmlformats.org/officeDocument/2006/customXml" ds:itemID="{8EED554D-1549-457D-B97C-ED22D10790A7}">
  <ds:schemaRefs>
    <ds:schemaRef ds:uri="sas.reportstate"/>
  </ds:schemaRefs>
</ds:datastoreItem>
</file>

<file path=customXml/itemProps143.xml><?xml version="1.0" encoding="utf-8"?>
<ds:datastoreItem xmlns:ds="http://schemas.openxmlformats.org/officeDocument/2006/customXml" ds:itemID="{EF084F45-3C4C-4C4B-8D9A-C3E436279960}">
  <ds:schemaRefs>
    <ds:schemaRef ds:uri="sas.reportstate"/>
  </ds:schemaRefs>
</ds:datastoreItem>
</file>

<file path=customXml/itemProps144.xml><?xml version="1.0" encoding="utf-8"?>
<ds:datastoreItem xmlns:ds="http://schemas.openxmlformats.org/officeDocument/2006/customXml" ds:itemID="{2BAC4A74-3A28-4094-855B-BCFC633302C9}">
  <ds:schemaRefs>
    <ds:schemaRef ds:uri="sas.reportstate"/>
  </ds:schemaRefs>
</ds:datastoreItem>
</file>

<file path=customXml/itemProps145.xml><?xml version="1.0" encoding="utf-8"?>
<ds:datastoreItem xmlns:ds="http://schemas.openxmlformats.org/officeDocument/2006/customXml" ds:itemID="{F17B9700-1715-4A3F-820C-98A6D65AE797}">
  <ds:schemaRefs>
    <ds:schemaRef ds:uri="sas.reportstate"/>
  </ds:schemaRefs>
</ds:datastoreItem>
</file>

<file path=customXml/itemProps146.xml><?xml version="1.0" encoding="utf-8"?>
<ds:datastoreItem xmlns:ds="http://schemas.openxmlformats.org/officeDocument/2006/customXml" ds:itemID="{A534E18C-EC00-4FFB-9109-DC3AC76748BA}">
  <ds:schemaRefs>
    <ds:schemaRef ds:uri="sas.reportstate"/>
  </ds:schemaRefs>
</ds:datastoreItem>
</file>

<file path=customXml/itemProps147.xml><?xml version="1.0" encoding="utf-8"?>
<ds:datastoreItem xmlns:ds="http://schemas.openxmlformats.org/officeDocument/2006/customXml" ds:itemID="{FD5009A6-3C0B-4055-9E40-392876898AAB}">
  <ds:schemaRefs>
    <ds:schemaRef ds:uri="sas.reportstate"/>
  </ds:schemaRefs>
</ds:datastoreItem>
</file>

<file path=customXml/itemProps148.xml><?xml version="1.0" encoding="utf-8"?>
<ds:datastoreItem xmlns:ds="http://schemas.openxmlformats.org/officeDocument/2006/customXml" ds:itemID="{B1CD0E30-B829-4249-8726-3C699B8FBAB1}">
  <ds:schemaRefs>
    <ds:schemaRef ds:uri="sas.reportstate"/>
  </ds:schemaRefs>
</ds:datastoreItem>
</file>

<file path=customXml/itemProps149.xml><?xml version="1.0" encoding="utf-8"?>
<ds:datastoreItem xmlns:ds="http://schemas.openxmlformats.org/officeDocument/2006/customXml" ds:itemID="{D344B627-3158-495C-990A-EA4B78468DEC}">
  <ds:schemaRefs>
    <ds:schemaRef ds:uri="sas.reportstate"/>
  </ds:schemaRefs>
</ds:datastoreItem>
</file>

<file path=customXml/itemProps15.xml><?xml version="1.0" encoding="utf-8"?>
<ds:datastoreItem xmlns:ds="http://schemas.openxmlformats.org/officeDocument/2006/customXml" ds:itemID="{B75C051E-3F12-4594-8093-878250FB360C}">
  <ds:schemaRefs>
    <ds:schemaRef ds:uri="sas.reportstate"/>
  </ds:schemaRefs>
</ds:datastoreItem>
</file>

<file path=customXml/itemProps150.xml><?xml version="1.0" encoding="utf-8"?>
<ds:datastoreItem xmlns:ds="http://schemas.openxmlformats.org/officeDocument/2006/customXml" ds:itemID="{C6DE5D54-7B3F-4017-AFD2-07E4A65493AC}">
  <ds:schemaRefs>
    <ds:schemaRef ds:uri="sas.reportstate"/>
  </ds:schemaRefs>
</ds:datastoreItem>
</file>

<file path=customXml/itemProps151.xml><?xml version="1.0" encoding="utf-8"?>
<ds:datastoreItem xmlns:ds="http://schemas.openxmlformats.org/officeDocument/2006/customXml" ds:itemID="{9DB1BA5E-BA0B-4849-8B08-28ECA68D762A}">
  <ds:schemaRefs>
    <ds:schemaRef ds:uri="sas.reportstate"/>
  </ds:schemaRefs>
</ds:datastoreItem>
</file>

<file path=customXml/itemProps152.xml><?xml version="1.0" encoding="utf-8"?>
<ds:datastoreItem xmlns:ds="http://schemas.openxmlformats.org/officeDocument/2006/customXml" ds:itemID="{ABE36F88-9E3A-4CDB-8489-D5DE29DA703B}">
  <ds:schemaRefs>
    <ds:schemaRef ds:uri="sas.reportstate"/>
  </ds:schemaRefs>
</ds:datastoreItem>
</file>

<file path=customXml/itemProps153.xml><?xml version="1.0" encoding="utf-8"?>
<ds:datastoreItem xmlns:ds="http://schemas.openxmlformats.org/officeDocument/2006/customXml" ds:itemID="{3C802B77-95F0-4A50-A816-D7F9463107A1}">
  <ds:schemaRefs>
    <ds:schemaRef ds:uri="sas.reportstate"/>
  </ds:schemaRefs>
</ds:datastoreItem>
</file>

<file path=customXml/itemProps154.xml><?xml version="1.0" encoding="utf-8"?>
<ds:datastoreItem xmlns:ds="http://schemas.openxmlformats.org/officeDocument/2006/customXml" ds:itemID="{2C92478E-7AAF-4F7C-853F-505F5EE67731}">
  <ds:schemaRefs>
    <ds:schemaRef ds:uri="sas.reportstate"/>
  </ds:schemaRefs>
</ds:datastoreItem>
</file>

<file path=customXml/itemProps155.xml><?xml version="1.0" encoding="utf-8"?>
<ds:datastoreItem xmlns:ds="http://schemas.openxmlformats.org/officeDocument/2006/customXml" ds:itemID="{8AF24E82-E03D-47FE-8399-200A5519AAC3}">
  <ds:schemaRefs>
    <ds:schemaRef ds:uri="sas.reportstate"/>
  </ds:schemaRefs>
</ds:datastoreItem>
</file>

<file path=customXml/itemProps156.xml><?xml version="1.0" encoding="utf-8"?>
<ds:datastoreItem xmlns:ds="http://schemas.openxmlformats.org/officeDocument/2006/customXml" ds:itemID="{FAA19890-FE93-4D5F-A058-2578A7E99C8F}">
  <ds:schemaRefs>
    <ds:schemaRef ds:uri="sas.reportstate"/>
  </ds:schemaRefs>
</ds:datastoreItem>
</file>

<file path=customXml/itemProps157.xml><?xml version="1.0" encoding="utf-8"?>
<ds:datastoreItem xmlns:ds="http://schemas.openxmlformats.org/officeDocument/2006/customXml" ds:itemID="{8CC9136D-D4EE-4856-8500-364D865E8807}">
  <ds:schemaRefs>
    <ds:schemaRef ds:uri="sas.reportstate"/>
  </ds:schemaRefs>
</ds:datastoreItem>
</file>

<file path=customXml/itemProps158.xml><?xml version="1.0" encoding="utf-8"?>
<ds:datastoreItem xmlns:ds="http://schemas.openxmlformats.org/officeDocument/2006/customXml" ds:itemID="{B6AECD23-BB9B-4BB0-9981-0B77A7A95027}">
  <ds:schemaRefs>
    <ds:schemaRef ds:uri="sas.reportstate"/>
  </ds:schemaRefs>
</ds:datastoreItem>
</file>

<file path=customXml/itemProps159.xml><?xml version="1.0" encoding="utf-8"?>
<ds:datastoreItem xmlns:ds="http://schemas.openxmlformats.org/officeDocument/2006/customXml" ds:itemID="{499D31E7-2502-459C-B864-911E981B16F0}">
  <ds:schemaRefs>
    <ds:schemaRef ds:uri="sas.reportstate"/>
  </ds:schemaRefs>
</ds:datastoreItem>
</file>

<file path=customXml/itemProps16.xml><?xml version="1.0" encoding="utf-8"?>
<ds:datastoreItem xmlns:ds="http://schemas.openxmlformats.org/officeDocument/2006/customXml" ds:itemID="{B21F7592-3973-4969-9D32-CC699890B0DC}">
  <ds:schemaRefs>
    <ds:schemaRef ds:uri="sas.reportstate"/>
  </ds:schemaRefs>
</ds:datastoreItem>
</file>

<file path=customXml/itemProps160.xml><?xml version="1.0" encoding="utf-8"?>
<ds:datastoreItem xmlns:ds="http://schemas.openxmlformats.org/officeDocument/2006/customXml" ds:itemID="{0C25447B-CA17-4F7C-A8EE-E6A689355815}">
  <ds:schemaRefs>
    <ds:schemaRef ds:uri="sas.reportstate"/>
  </ds:schemaRefs>
</ds:datastoreItem>
</file>

<file path=customXml/itemProps161.xml><?xml version="1.0" encoding="utf-8"?>
<ds:datastoreItem xmlns:ds="http://schemas.openxmlformats.org/officeDocument/2006/customXml" ds:itemID="{72304875-9D7D-4131-9A59-53711CDA92FA}">
  <ds:schemaRefs>
    <ds:schemaRef ds:uri="sas.reportstate"/>
  </ds:schemaRefs>
</ds:datastoreItem>
</file>

<file path=customXml/itemProps162.xml><?xml version="1.0" encoding="utf-8"?>
<ds:datastoreItem xmlns:ds="http://schemas.openxmlformats.org/officeDocument/2006/customXml" ds:itemID="{CCA044C3-3114-46FE-BEEB-87C6395AEEB0}">
  <ds:schemaRefs>
    <ds:schemaRef ds:uri="sas.reportstate"/>
  </ds:schemaRefs>
</ds:datastoreItem>
</file>

<file path=customXml/itemProps163.xml><?xml version="1.0" encoding="utf-8"?>
<ds:datastoreItem xmlns:ds="http://schemas.openxmlformats.org/officeDocument/2006/customXml" ds:itemID="{E862DDA5-3386-462C-9FBC-75E1FC9093F1}">
  <ds:schemaRefs>
    <ds:schemaRef ds:uri="sas.reportstate"/>
  </ds:schemaRefs>
</ds:datastoreItem>
</file>

<file path=customXml/itemProps164.xml><?xml version="1.0" encoding="utf-8"?>
<ds:datastoreItem xmlns:ds="http://schemas.openxmlformats.org/officeDocument/2006/customXml" ds:itemID="{C2E0C7E6-FD28-4C81-A1A5-F64201B89C07}">
  <ds:schemaRefs>
    <ds:schemaRef ds:uri="sas.reportstate"/>
  </ds:schemaRefs>
</ds:datastoreItem>
</file>

<file path=customXml/itemProps165.xml><?xml version="1.0" encoding="utf-8"?>
<ds:datastoreItem xmlns:ds="http://schemas.openxmlformats.org/officeDocument/2006/customXml" ds:itemID="{B68C0E39-4EFB-42FF-986C-A0EFD5AF00C5}">
  <ds:schemaRefs>
    <ds:schemaRef ds:uri="sas.reportstate"/>
  </ds:schemaRefs>
</ds:datastoreItem>
</file>

<file path=customXml/itemProps166.xml><?xml version="1.0" encoding="utf-8"?>
<ds:datastoreItem xmlns:ds="http://schemas.openxmlformats.org/officeDocument/2006/customXml" ds:itemID="{B8A6AA07-C2F8-4E44-A005-45296BC60025}">
  <ds:schemaRefs>
    <ds:schemaRef ds:uri="sas.reportstate"/>
  </ds:schemaRefs>
</ds:datastoreItem>
</file>

<file path=customXml/itemProps167.xml><?xml version="1.0" encoding="utf-8"?>
<ds:datastoreItem xmlns:ds="http://schemas.openxmlformats.org/officeDocument/2006/customXml" ds:itemID="{B962BAD2-28B8-4D8B-A458-ECFE79AF42F3}">
  <ds:schemaRefs>
    <ds:schemaRef ds:uri="sas.reportstate"/>
  </ds:schemaRefs>
</ds:datastoreItem>
</file>

<file path=customXml/itemProps168.xml><?xml version="1.0" encoding="utf-8"?>
<ds:datastoreItem xmlns:ds="http://schemas.openxmlformats.org/officeDocument/2006/customXml" ds:itemID="{FE475350-96F6-48C2-A4FA-43C0964DDC75}">
  <ds:schemaRefs>
    <ds:schemaRef ds:uri="sas.reportstate"/>
  </ds:schemaRefs>
</ds:datastoreItem>
</file>

<file path=customXml/itemProps169.xml><?xml version="1.0" encoding="utf-8"?>
<ds:datastoreItem xmlns:ds="http://schemas.openxmlformats.org/officeDocument/2006/customXml" ds:itemID="{E3B7A713-693F-4F65-A379-51E7DC013E61}">
  <ds:schemaRefs>
    <ds:schemaRef ds:uri="sas.reportstate"/>
  </ds:schemaRefs>
</ds:datastoreItem>
</file>

<file path=customXml/itemProps17.xml><?xml version="1.0" encoding="utf-8"?>
<ds:datastoreItem xmlns:ds="http://schemas.openxmlformats.org/officeDocument/2006/customXml" ds:itemID="{6CB1231A-586D-4199-81B2-EEED28CD622C}">
  <ds:schemaRefs>
    <ds:schemaRef ds:uri="sas.reportstate"/>
  </ds:schemaRefs>
</ds:datastoreItem>
</file>

<file path=customXml/itemProps170.xml><?xml version="1.0" encoding="utf-8"?>
<ds:datastoreItem xmlns:ds="http://schemas.openxmlformats.org/officeDocument/2006/customXml" ds:itemID="{3FDB9881-3D95-4C1A-AC1E-63FF6D419DAA}">
  <ds:schemaRefs>
    <ds:schemaRef ds:uri="sas.reportstate"/>
  </ds:schemaRefs>
</ds:datastoreItem>
</file>

<file path=customXml/itemProps171.xml><?xml version="1.0" encoding="utf-8"?>
<ds:datastoreItem xmlns:ds="http://schemas.openxmlformats.org/officeDocument/2006/customXml" ds:itemID="{7BE649FF-3512-4F1D-958E-A3AE739C70FC}">
  <ds:schemaRefs>
    <ds:schemaRef ds:uri="sas.reportstate"/>
  </ds:schemaRefs>
</ds:datastoreItem>
</file>

<file path=customXml/itemProps172.xml><?xml version="1.0" encoding="utf-8"?>
<ds:datastoreItem xmlns:ds="http://schemas.openxmlformats.org/officeDocument/2006/customXml" ds:itemID="{42525B7F-B250-4D24-9DD0-1A7F025BADF6}">
  <ds:schemaRefs>
    <ds:schemaRef ds:uri="sas.reportstate"/>
  </ds:schemaRefs>
</ds:datastoreItem>
</file>

<file path=customXml/itemProps173.xml><?xml version="1.0" encoding="utf-8"?>
<ds:datastoreItem xmlns:ds="http://schemas.openxmlformats.org/officeDocument/2006/customXml" ds:itemID="{8F7AD9F8-28C5-4612-9A1A-9B367607E6EC}"/>
</file>

<file path=customXml/itemProps174.xml><?xml version="1.0" encoding="utf-8"?>
<ds:datastoreItem xmlns:ds="http://schemas.openxmlformats.org/officeDocument/2006/customXml" ds:itemID="{6563C274-0384-4D0B-AE31-6E022380182B}">
  <ds:schemaRefs>
    <ds:schemaRef ds:uri="sas.reportstate"/>
  </ds:schemaRefs>
</ds:datastoreItem>
</file>

<file path=customXml/itemProps175.xml><?xml version="1.0" encoding="utf-8"?>
<ds:datastoreItem xmlns:ds="http://schemas.openxmlformats.org/officeDocument/2006/customXml" ds:itemID="{8D8197A0-176B-4655-9905-236F4D7244A7}">
  <ds:schemaRefs>
    <ds:schemaRef ds:uri="sas.reportstate"/>
  </ds:schemaRefs>
</ds:datastoreItem>
</file>

<file path=customXml/itemProps176.xml><?xml version="1.0" encoding="utf-8"?>
<ds:datastoreItem xmlns:ds="http://schemas.openxmlformats.org/officeDocument/2006/customXml" ds:itemID="{26E514A0-1BB7-4677-A743-C519CAAD49AF}">
  <ds:schemaRefs>
    <ds:schemaRef ds:uri="sas.reportstate"/>
  </ds:schemaRefs>
</ds:datastoreItem>
</file>

<file path=customXml/itemProps177.xml><?xml version="1.0" encoding="utf-8"?>
<ds:datastoreItem xmlns:ds="http://schemas.openxmlformats.org/officeDocument/2006/customXml" ds:itemID="{7FF544EC-78C8-4596-B7B1-FF2E79172EBD}">
  <ds:schemaRefs>
    <ds:schemaRef ds:uri="sas.reportstate"/>
  </ds:schemaRefs>
</ds:datastoreItem>
</file>

<file path=customXml/itemProps178.xml><?xml version="1.0" encoding="utf-8"?>
<ds:datastoreItem xmlns:ds="http://schemas.openxmlformats.org/officeDocument/2006/customXml" ds:itemID="{C610FAF5-A772-4B79-AEDC-E94626FCF990}">
  <ds:schemaRefs>
    <ds:schemaRef ds:uri="sas.reportstate"/>
  </ds:schemaRefs>
</ds:datastoreItem>
</file>

<file path=customXml/itemProps179.xml><?xml version="1.0" encoding="utf-8"?>
<ds:datastoreItem xmlns:ds="http://schemas.openxmlformats.org/officeDocument/2006/customXml" ds:itemID="{9DF96ACA-28FA-47E1-9EF1-A82DAF464975}">
  <ds:schemaRefs>
    <ds:schemaRef ds:uri="sas.reportstate"/>
  </ds:schemaRefs>
</ds:datastoreItem>
</file>

<file path=customXml/itemProps18.xml><?xml version="1.0" encoding="utf-8"?>
<ds:datastoreItem xmlns:ds="http://schemas.openxmlformats.org/officeDocument/2006/customXml" ds:itemID="{BBBFE8A2-EEDF-4FA6-8899-1BE533EFB996}">
  <ds:schemaRefs>
    <ds:schemaRef ds:uri="sas.reportstate"/>
  </ds:schemaRefs>
</ds:datastoreItem>
</file>

<file path=customXml/itemProps180.xml><?xml version="1.0" encoding="utf-8"?>
<ds:datastoreItem xmlns:ds="http://schemas.openxmlformats.org/officeDocument/2006/customXml" ds:itemID="{88A0D5A4-BA5F-4586-8D7C-3770C5BD4B8C}">
  <ds:schemaRefs>
    <ds:schemaRef ds:uri="sas.reportstate"/>
  </ds:schemaRefs>
</ds:datastoreItem>
</file>

<file path=customXml/itemProps181.xml><?xml version="1.0" encoding="utf-8"?>
<ds:datastoreItem xmlns:ds="http://schemas.openxmlformats.org/officeDocument/2006/customXml" ds:itemID="{75E26673-6EBA-4F12-A5CD-B0E891537DED}">
  <ds:schemaRefs>
    <ds:schemaRef ds:uri="sas.reportstate"/>
  </ds:schemaRefs>
</ds:datastoreItem>
</file>

<file path=customXml/itemProps182.xml><?xml version="1.0" encoding="utf-8"?>
<ds:datastoreItem xmlns:ds="http://schemas.openxmlformats.org/officeDocument/2006/customXml" ds:itemID="{8A416365-E4B1-4709-A724-2A873C00CC48}">
  <ds:schemaRefs>
    <ds:schemaRef ds:uri="sas.reportstate"/>
  </ds:schemaRefs>
</ds:datastoreItem>
</file>

<file path=customXml/itemProps183.xml><?xml version="1.0" encoding="utf-8"?>
<ds:datastoreItem xmlns:ds="http://schemas.openxmlformats.org/officeDocument/2006/customXml" ds:itemID="{B6FDA6AF-E638-4C6A-8258-48F5DC3C103B}">
  <ds:schemaRefs>
    <ds:schemaRef ds:uri="sas.reportstate"/>
  </ds:schemaRefs>
</ds:datastoreItem>
</file>

<file path=customXml/itemProps184.xml><?xml version="1.0" encoding="utf-8"?>
<ds:datastoreItem xmlns:ds="http://schemas.openxmlformats.org/officeDocument/2006/customXml" ds:itemID="{EC7A8F3F-703D-46BF-94C3-0C2EE28BEAC9}">
  <ds:schemaRefs>
    <ds:schemaRef ds:uri="sas.reportstate"/>
  </ds:schemaRefs>
</ds:datastoreItem>
</file>

<file path=customXml/itemProps185.xml><?xml version="1.0" encoding="utf-8"?>
<ds:datastoreItem xmlns:ds="http://schemas.openxmlformats.org/officeDocument/2006/customXml" ds:itemID="{12DE9DF5-E967-4D7C-A2D7-35BF3D17982E}">
  <ds:schemaRefs>
    <ds:schemaRef ds:uri="sas.reportstate"/>
  </ds:schemaRefs>
</ds:datastoreItem>
</file>

<file path=customXml/itemProps186.xml><?xml version="1.0" encoding="utf-8"?>
<ds:datastoreItem xmlns:ds="http://schemas.openxmlformats.org/officeDocument/2006/customXml" ds:itemID="{282E2D7F-32D3-49D0-AF31-E797690F00C9}">
  <ds:schemaRefs>
    <ds:schemaRef ds:uri="sas.reportstate"/>
  </ds:schemaRefs>
</ds:datastoreItem>
</file>

<file path=customXml/itemProps187.xml><?xml version="1.0" encoding="utf-8"?>
<ds:datastoreItem xmlns:ds="http://schemas.openxmlformats.org/officeDocument/2006/customXml" ds:itemID="{27E19CF4-E6C9-47ED-8932-288CCF953556}">
  <ds:schemaRefs>
    <ds:schemaRef ds:uri="sas.reportstate"/>
  </ds:schemaRefs>
</ds:datastoreItem>
</file>

<file path=customXml/itemProps188.xml><?xml version="1.0" encoding="utf-8"?>
<ds:datastoreItem xmlns:ds="http://schemas.openxmlformats.org/officeDocument/2006/customXml" ds:itemID="{3DBE55D1-B500-4B9C-819F-462BDDB17D9C}">
  <ds:schemaRefs>
    <ds:schemaRef ds:uri="sas.reportstate"/>
  </ds:schemaRefs>
</ds:datastoreItem>
</file>

<file path=customXml/itemProps189.xml><?xml version="1.0" encoding="utf-8"?>
<ds:datastoreItem xmlns:ds="http://schemas.openxmlformats.org/officeDocument/2006/customXml" ds:itemID="{4160F70D-BC8E-494F-BD57-A88442A98758}">
  <ds:schemaRefs>
    <ds:schemaRef ds:uri="sas.reportstate"/>
  </ds:schemaRefs>
</ds:datastoreItem>
</file>

<file path=customXml/itemProps19.xml><?xml version="1.0" encoding="utf-8"?>
<ds:datastoreItem xmlns:ds="http://schemas.openxmlformats.org/officeDocument/2006/customXml" ds:itemID="{98B7FD3F-1970-49E9-8D98-21959A44275D}">
  <ds:schemaRefs>
    <ds:schemaRef ds:uri="sas.reportstate"/>
  </ds:schemaRefs>
</ds:datastoreItem>
</file>

<file path=customXml/itemProps190.xml><?xml version="1.0" encoding="utf-8"?>
<ds:datastoreItem xmlns:ds="http://schemas.openxmlformats.org/officeDocument/2006/customXml" ds:itemID="{09531BB3-48F7-44C0-BF4E-A0366E126194}">
  <ds:schemaRefs>
    <ds:schemaRef ds:uri="sas.reportstate"/>
  </ds:schemaRefs>
</ds:datastoreItem>
</file>

<file path=customXml/itemProps191.xml><?xml version="1.0" encoding="utf-8"?>
<ds:datastoreItem xmlns:ds="http://schemas.openxmlformats.org/officeDocument/2006/customXml" ds:itemID="{9FB57581-20A1-4D6A-869D-98B0002E80A6}">
  <ds:schemaRefs>
    <ds:schemaRef ds:uri="sas.reportstate"/>
  </ds:schemaRefs>
</ds:datastoreItem>
</file>

<file path=customXml/itemProps192.xml><?xml version="1.0" encoding="utf-8"?>
<ds:datastoreItem xmlns:ds="http://schemas.openxmlformats.org/officeDocument/2006/customXml" ds:itemID="{12A8BF8D-22CB-4462-98AB-EAA04DB7B6C5}">
  <ds:schemaRefs>
    <ds:schemaRef ds:uri="sas.reportstate"/>
  </ds:schemaRefs>
</ds:datastoreItem>
</file>

<file path=customXml/itemProps193.xml><?xml version="1.0" encoding="utf-8"?>
<ds:datastoreItem xmlns:ds="http://schemas.openxmlformats.org/officeDocument/2006/customXml" ds:itemID="{9702BCBA-ADFE-48B9-A1CB-4C5333D58072}">
  <ds:schemaRefs>
    <ds:schemaRef ds:uri="sas.reportstate"/>
  </ds:schemaRefs>
</ds:datastoreItem>
</file>

<file path=customXml/itemProps194.xml><?xml version="1.0" encoding="utf-8"?>
<ds:datastoreItem xmlns:ds="http://schemas.openxmlformats.org/officeDocument/2006/customXml" ds:itemID="{76B1BB36-AE51-458C-BE46-B82F848E92EB}">
  <ds:schemaRefs>
    <ds:schemaRef ds:uri="sas.reportstate"/>
  </ds:schemaRefs>
</ds:datastoreItem>
</file>

<file path=customXml/itemProps195.xml><?xml version="1.0" encoding="utf-8"?>
<ds:datastoreItem xmlns:ds="http://schemas.openxmlformats.org/officeDocument/2006/customXml" ds:itemID="{5F56110F-9FCE-4FE7-ADAC-2C1A3846E7BF}">
  <ds:schemaRefs>
    <ds:schemaRef ds:uri="sas.reportstate"/>
  </ds:schemaRefs>
</ds:datastoreItem>
</file>

<file path=customXml/itemProps196.xml><?xml version="1.0" encoding="utf-8"?>
<ds:datastoreItem xmlns:ds="http://schemas.openxmlformats.org/officeDocument/2006/customXml" ds:itemID="{0B299A5A-B9D0-4A7D-B390-C7474529D1C5}">
  <ds:schemaRefs>
    <ds:schemaRef ds:uri="sas.reportstate"/>
  </ds:schemaRefs>
</ds:datastoreItem>
</file>

<file path=customXml/itemProps197.xml><?xml version="1.0" encoding="utf-8"?>
<ds:datastoreItem xmlns:ds="http://schemas.openxmlformats.org/officeDocument/2006/customXml" ds:itemID="{1D944FAA-8455-4002-BEB0-4027E3487CE4}">
  <ds:schemaRefs>
    <ds:schemaRef ds:uri="sas.reportstate"/>
  </ds:schemaRefs>
</ds:datastoreItem>
</file>

<file path=customXml/itemProps198.xml><?xml version="1.0" encoding="utf-8"?>
<ds:datastoreItem xmlns:ds="http://schemas.openxmlformats.org/officeDocument/2006/customXml" ds:itemID="{1A3C3647-C94F-417D-940B-F0C7EB731772}">
  <ds:schemaRefs>
    <ds:schemaRef ds:uri="sas.reportstate"/>
  </ds:schemaRefs>
</ds:datastoreItem>
</file>

<file path=customXml/itemProps199.xml><?xml version="1.0" encoding="utf-8"?>
<ds:datastoreItem xmlns:ds="http://schemas.openxmlformats.org/officeDocument/2006/customXml" ds:itemID="{2A3342D7-5751-45AC-8529-1634184A2580}">
  <ds:schemaRefs>
    <ds:schemaRef ds:uri="sas.reportstate"/>
  </ds:schemaRefs>
</ds:datastoreItem>
</file>

<file path=customXml/itemProps2.xml><?xml version="1.0" encoding="utf-8"?>
<ds:datastoreItem xmlns:ds="http://schemas.openxmlformats.org/officeDocument/2006/customXml" ds:itemID="{E48886FC-3159-46BF-8BB8-208692AB1F28}">
  <ds:schemaRefs>
    <ds:schemaRef ds:uri="sas.reportstate"/>
  </ds:schemaRefs>
</ds:datastoreItem>
</file>

<file path=customXml/itemProps20.xml><?xml version="1.0" encoding="utf-8"?>
<ds:datastoreItem xmlns:ds="http://schemas.openxmlformats.org/officeDocument/2006/customXml" ds:itemID="{B0F2A5EE-45E9-40A8-A70A-782CC3EF5490}">
  <ds:schemaRefs>
    <ds:schemaRef ds:uri="sas.reportstate"/>
  </ds:schemaRefs>
</ds:datastoreItem>
</file>

<file path=customXml/itemProps200.xml><?xml version="1.0" encoding="utf-8"?>
<ds:datastoreItem xmlns:ds="http://schemas.openxmlformats.org/officeDocument/2006/customXml" ds:itemID="{B2B9E11F-08C6-458F-95E6-B8D8B2CF7E4C}">
  <ds:schemaRefs>
    <ds:schemaRef ds:uri="sas.reportstate"/>
  </ds:schemaRefs>
</ds:datastoreItem>
</file>

<file path=customXml/itemProps201.xml><?xml version="1.0" encoding="utf-8"?>
<ds:datastoreItem xmlns:ds="http://schemas.openxmlformats.org/officeDocument/2006/customXml" ds:itemID="{282618CD-B085-47ED-AD62-02C8D0A495B5}">
  <ds:schemaRefs>
    <ds:schemaRef ds:uri="sas.reportstate"/>
  </ds:schemaRefs>
</ds:datastoreItem>
</file>

<file path=customXml/itemProps202.xml><?xml version="1.0" encoding="utf-8"?>
<ds:datastoreItem xmlns:ds="http://schemas.openxmlformats.org/officeDocument/2006/customXml" ds:itemID="{8C1DEDC4-B32D-4196-9B14-1E176ED23C8D}">
  <ds:schemaRefs>
    <ds:schemaRef ds:uri="sas.reportstate"/>
  </ds:schemaRefs>
</ds:datastoreItem>
</file>

<file path=customXml/itemProps203.xml><?xml version="1.0" encoding="utf-8"?>
<ds:datastoreItem xmlns:ds="http://schemas.openxmlformats.org/officeDocument/2006/customXml" ds:itemID="{53E42834-9802-47B8-83D8-5B3157207020}">
  <ds:schemaRefs>
    <ds:schemaRef ds:uri="sas.reportstate"/>
  </ds:schemaRefs>
</ds:datastoreItem>
</file>

<file path=customXml/itemProps204.xml><?xml version="1.0" encoding="utf-8"?>
<ds:datastoreItem xmlns:ds="http://schemas.openxmlformats.org/officeDocument/2006/customXml" ds:itemID="{4981BFFE-F34A-4FEA-AA7A-0DE4E9ADBC3A}">
  <ds:schemaRefs>
    <ds:schemaRef ds:uri="sas.reportstate"/>
  </ds:schemaRefs>
</ds:datastoreItem>
</file>

<file path=customXml/itemProps205.xml><?xml version="1.0" encoding="utf-8"?>
<ds:datastoreItem xmlns:ds="http://schemas.openxmlformats.org/officeDocument/2006/customXml" ds:itemID="{97198211-0F8D-4F73-9852-B03A5027308F}">
  <ds:schemaRefs>
    <ds:schemaRef ds:uri="sas.reportstate"/>
  </ds:schemaRefs>
</ds:datastoreItem>
</file>

<file path=customXml/itemProps206.xml><?xml version="1.0" encoding="utf-8"?>
<ds:datastoreItem xmlns:ds="http://schemas.openxmlformats.org/officeDocument/2006/customXml" ds:itemID="{448A4A74-DCA4-47AD-B4F9-4894F342D04C}">
  <ds:schemaRefs>
    <ds:schemaRef ds:uri="sas.reportstate"/>
  </ds:schemaRefs>
</ds:datastoreItem>
</file>

<file path=customXml/itemProps207.xml><?xml version="1.0" encoding="utf-8"?>
<ds:datastoreItem xmlns:ds="http://schemas.openxmlformats.org/officeDocument/2006/customXml" ds:itemID="{2F2AF46A-6051-4DEC-B3C8-6825984C21AC}">
  <ds:schemaRefs>
    <ds:schemaRef ds:uri="sas.reportstate"/>
  </ds:schemaRefs>
</ds:datastoreItem>
</file>

<file path=customXml/itemProps208.xml><?xml version="1.0" encoding="utf-8"?>
<ds:datastoreItem xmlns:ds="http://schemas.openxmlformats.org/officeDocument/2006/customXml" ds:itemID="{24CB9F98-C1D2-4B37-8002-FDD3660607A7}">
  <ds:schemaRefs>
    <ds:schemaRef ds:uri="sas.reportstate"/>
  </ds:schemaRefs>
</ds:datastoreItem>
</file>

<file path=customXml/itemProps209.xml><?xml version="1.0" encoding="utf-8"?>
<ds:datastoreItem xmlns:ds="http://schemas.openxmlformats.org/officeDocument/2006/customXml" ds:itemID="{B7484D81-880B-4350-A994-562C986EE6F2}">
  <ds:schemaRefs>
    <ds:schemaRef ds:uri="sas.reportstate"/>
  </ds:schemaRefs>
</ds:datastoreItem>
</file>

<file path=customXml/itemProps21.xml><?xml version="1.0" encoding="utf-8"?>
<ds:datastoreItem xmlns:ds="http://schemas.openxmlformats.org/officeDocument/2006/customXml" ds:itemID="{1742A5B9-A4F0-4CD8-85FD-66435DC241A1}">
  <ds:schemaRefs>
    <ds:schemaRef ds:uri="sas.reportstate"/>
  </ds:schemaRefs>
</ds:datastoreItem>
</file>

<file path=customXml/itemProps210.xml><?xml version="1.0" encoding="utf-8"?>
<ds:datastoreItem xmlns:ds="http://schemas.openxmlformats.org/officeDocument/2006/customXml" ds:itemID="{B3A30FD5-0EB3-4CF4-A1F2-812D37F01384}">
  <ds:schemaRefs>
    <ds:schemaRef ds:uri="sas.reportstate"/>
  </ds:schemaRefs>
</ds:datastoreItem>
</file>

<file path=customXml/itemProps211.xml><?xml version="1.0" encoding="utf-8"?>
<ds:datastoreItem xmlns:ds="http://schemas.openxmlformats.org/officeDocument/2006/customXml" ds:itemID="{19BAEC32-1AE5-46E3-8968-AE1BF06CE6BC}">
  <ds:schemaRefs>
    <ds:schemaRef ds:uri="sas.reportstate"/>
  </ds:schemaRefs>
</ds:datastoreItem>
</file>

<file path=customXml/itemProps212.xml><?xml version="1.0" encoding="utf-8"?>
<ds:datastoreItem xmlns:ds="http://schemas.openxmlformats.org/officeDocument/2006/customXml" ds:itemID="{65C6A919-6208-4571-877B-FF1BB175A1D6}">
  <ds:schemaRefs>
    <ds:schemaRef ds:uri="sas.reportstate"/>
  </ds:schemaRefs>
</ds:datastoreItem>
</file>

<file path=customXml/itemProps213.xml><?xml version="1.0" encoding="utf-8"?>
<ds:datastoreItem xmlns:ds="http://schemas.openxmlformats.org/officeDocument/2006/customXml" ds:itemID="{621BA94C-AF84-4658-951A-92DC53BD1321}">
  <ds:schemaRefs>
    <ds:schemaRef ds:uri="sas.reportstate"/>
  </ds:schemaRefs>
</ds:datastoreItem>
</file>

<file path=customXml/itemProps214.xml><?xml version="1.0" encoding="utf-8"?>
<ds:datastoreItem xmlns:ds="http://schemas.openxmlformats.org/officeDocument/2006/customXml" ds:itemID="{F311646D-4B44-4427-9DD9-D4188C09604D}">
  <ds:schemaRefs>
    <ds:schemaRef ds:uri="sas.reportstate"/>
  </ds:schemaRefs>
</ds:datastoreItem>
</file>

<file path=customXml/itemProps215.xml><?xml version="1.0" encoding="utf-8"?>
<ds:datastoreItem xmlns:ds="http://schemas.openxmlformats.org/officeDocument/2006/customXml" ds:itemID="{67ABAEEF-DD5D-4606-939E-F3F36F9C5164}">
  <ds:schemaRefs>
    <ds:schemaRef ds:uri="sas.reportstate"/>
  </ds:schemaRefs>
</ds:datastoreItem>
</file>

<file path=customXml/itemProps216.xml><?xml version="1.0" encoding="utf-8"?>
<ds:datastoreItem xmlns:ds="http://schemas.openxmlformats.org/officeDocument/2006/customXml" ds:itemID="{EB25867B-3B68-4FA4-9857-06E2CA943C67}">
  <ds:schemaRefs>
    <ds:schemaRef ds:uri="sas.reportstate"/>
  </ds:schemaRefs>
</ds:datastoreItem>
</file>

<file path=customXml/itemProps217.xml><?xml version="1.0" encoding="utf-8"?>
<ds:datastoreItem xmlns:ds="http://schemas.openxmlformats.org/officeDocument/2006/customXml" ds:itemID="{04AF48F6-EDB8-4E30-9990-B9ABF43C7912}">
  <ds:schemaRefs>
    <ds:schemaRef ds:uri="sas.reportstate"/>
  </ds:schemaRefs>
</ds:datastoreItem>
</file>

<file path=customXml/itemProps218.xml><?xml version="1.0" encoding="utf-8"?>
<ds:datastoreItem xmlns:ds="http://schemas.openxmlformats.org/officeDocument/2006/customXml" ds:itemID="{411D9374-5855-4288-A27F-742A6EED444F}">
  <ds:schemaRefs>
    <ds:schemaRef ds:uri="sas.reportstate"/>
  </ds:schemaRefs>
</ds:datastoreItem>
</file>

<file path=customXml/itemProps219.xml><?xml version="1.0" encoding="utf-8"?>
<ds:datastoreItem xmlns:ds="http://schemas.openxmlformats.org/officeDocument/2006/customXml" ds:itemID="{967DC9B9-75DF-4C51-AF27-52B5018B0900}">
  <ds:schemaRefs>
    <ds:schemaRef ds:uri="sas.reportstate"/>
  </ds:schemaRefs>
</ds:datastoreItem>
</file>

<file path=customXml/itemProps22.xml><?xml version="1.0" encoding="utf-8"?>
<ds:datastoreItem xmlns:ds="http://schemas.openxmlformats.org/officeDocument/2006/customXml" ds:itemID="{9C99BCE1-0165-4848-9DB1-F022542227DB}">
  <ds:schemaRefs>
    <ds:schemaRef ds:uri="sas.reportstate"/>
  </ds:schemaRefs>
</ds:datastoreItem>
</file>

<file path=customXml/itemProps220.xml><?xml version="1.0" encoding="utf-8"?>
<ds:datastoreItem xmlns:ds="http://schemas.openxmlformats.org/officeDocument/2006/customXml" ds:itemID="{A890696C-D281-4BE8-B7FA-697321E38226}">
  <ds:schemaRefs>
    <ds:schemaRef ds:uri="sas.reportstate"/>
  </ds:schemaRefs>
</ds:datastoreItem>
</file>

<file path=customXml/itemProps221.xml><?xml version="1.0" encoding="utf-8"?>
<ds:datastoreItem xmlns:ds="http://schemas.openxmlformats.org/officeDocument/2006/customXml" ds:itemID="{2FE18B5F-C451-48F2-AB6B-DE891E1205F0}">
  <ds:schemaRefs>
    <ds:schemaRef ds:uri="sas.reportstate"/>
  </ds:schemaRefs>
</ds:datastoreItem>
</file>

<file path=customXml/itemProps222.xml><?xml version="1.0" encoding="utf-8"?>
<ds:datastoreItem xmlns:ds="http://schemas.openxmlformats.org/officeDocument/2006/customXml" ds:itemID="{C08ABEE5-55A1-4D73-9D5C-FCB556373629}">
  <ds:schemaRefs>
    <ds:schemaRef ds:uri="sas.reportstate"/>
  </ds:schemaRefs>
</ds:datastoreItem>
</file>

<file path=customXml/itemProps223.xml><?xml version="1.0" encoding="utf-8"?>
<ds:datastoreItem xmlns:ds="http://schemas.openxmlformats.org/officeDocument/2006/customXml" ds:itemID="{3BA4CC39-FBBF-4FFF-9697-0B38C8F259E7}">
  <ds:schemaRefs>
    <ds:schemaRef ds:uri="sas.reportstate"/>
  </ds:schemaRefs>
</ds:datastoreItem>
</file>

<file path=customXml/itemProps224.xml><?xml version="1.0" encoding="utf-8"?>
<ds:datastoreItem xmlns:ds="http://schemas.openxmlformats.org/officeDocument/2006/customXml" ds:itemID="{BC4DB952-15BA-4D00-8DF6-142C5D60F1C2}">
  <ds:schemaRefs>
    <ds:schemaRef ds:uri="sas.reportstate"/>
  </ds:schemaRefs>
</ds:datastoreItem>
</file>

<file path=customXml/itemProps225.xml><?xml version="1.0" encoding="utf-8"?>
<ds:datastoreItem xmlns:ds="http://schemas.openxmlformats.org/officeDocument/2006/customXml" ds:itemID="{CF2E7E32-7031-4EA8-805C-1618A08E87C3}">
  <ds:schemaRefs>
    <ds:schemaRef ds:uri="sas.reportstate"/>
  </ds:schemaRefs>
</ds:datastoreItem>
</file>

<file path=customXml/itemProps226.xml><?xml version="1.0" encoding="utf-8"?>
<ds:datastoreItem xmlns:ds="http://schemas.openxmlformats.org/officeDocument/2006/customXml" ds:itemID="{11FA6925-8FE2-471F-A2E2-ACCB9DD63790}">
  <ds:schemaRefs>
    <ds:schemaRef ds:uri="sas.reportstate"/>
  </ds:schemaRefs>
</ds:datastoreItem>
</file>

<file path=customXml/itemProps227.xml><?xml version="1.0" encoding="utf-8"?>
<ds:datastoreItem xmlns:ds="http://schemas.openxmlformats.org/officeDocument/2006/customXml" ds:itemID="{2405A77F-23BA-4FA7-9263-219F74EE1ACD}">
  <ds:schemaRefs>
    <ds:schemaRef ds:uri="sas.reportstate"/>
  </ds:schemaRefs>
</ds:datastoreItem>
</file>

<file path=customXml/itemProps228.xml><?xml version="1.0" encoding="utf-8"?>
<ds:datastoreItem xmlns:ds="http://schemas.openxmlformats.org/officeDocument/2006/customXml" ds:itemID="{18494B0A-E69C-4AD6-B008-0E0FA6CB5072}">
  <ds:schemaRefs>
    <ds:schemaRef ds:uri="sas.reportstate"/>
  </ds:schemaRefs>
</ds:datastoreItem>
</file>

<file path=customXml/itemProps229.xml><?xml version="1.0" encoding="utf-8"?>
<ds:datastoreItem xmlns:ds="http://schemas.openxmlformats.org/officeDocument/2006/customXml" ds:itemID="{719361A9-1F51-4D3E-B6B5-62771CC23EFE}">
  <ds:schemaRefs>
    <ds:schemaRef ds:uri="sas.reportstate"/>
  </ds:schemaRefs>
</ds:datastoreItem>
</file>

<file path=customXml/itemProps23.xml><?xml version="1.0" encoding="utf-8"?>
<ds:datastoreItem xmlns:ds="http://schemas.openxmlformats.org/officeDocument/2006/customXml" ds:itemID="{A116C544-D445-4A2E-8D26-444B13F73F1F}">
  <ds:schemaRefs>
    <ds:schemaRef ds:uri="sas.reportstate"/>
  </ds:schemaRefs>
</ds:datastoreItem>
</file>

<file path=customXml/itemProps230.xml><?xml version="1.0" encoding="utf-8"?>
<ds:datastoreItem xmlns:ds="http://schemas.openxmlformats.org/officeDocument/2006/customXml" ds:itemID="{FDC3CD9B-E26B-4552-8E9B-E62B02FB5DBB}">
  <ds:schemaRefs>
    <ds:schemaRef ds:uri="sas.reportstate"/>
  </ds:schemaRefs>
</ds:datastoreItem>
</file>

<file path=customXml/itemProps231.xml><?xml version="1.0" encoding="utf-8"?>
<ds:datastoreItem xmlns:ds="http://schemas.openxmlformats.org/officeDocument/2006/customXml" ds:itemID="{C88F3840-79D9-4055-8CBB-AE3F7ECC2F9F}">
  <ds:schemaRefs>
    <ds:schemaRef ds:uri="sas.reportstate"/>
  </ds:schemaRefs>
</ds:datastoreItem>
</file>

<file path=customXml/itemProps232.xml><?xml version="1.0" encoding="utf-8"?>
<ds:datastoreItem xmlns:ds="http://schemas.openxmlformats.org/officeDocument/2006/customXml" ds:itemID="{6B78AD2F-CDA2-4961-B285-5B0352660200}">
  <ds:schemaRefs>
    <ds:schemaRef ds:uri="sas.reportstate"/>
  </ds:schemaRefs>
</ds:datastoreItem>
</file>

<file path=customXml/itemProps233.xml><?xml version="1.0" encoding="utf-8"?>
<ds:datastoreItem xmlns:ds="http://schemas.openxmlformats.org/officeDocument/2006/customXml" ds:itemID="{CF4EAD7A-1CE5-4DC9-AC76-CFFB378D3D0F}">
  <ds:schemaRefs>
    <ds:schemaRef ds:uri="sas.reportstate"/>
  </ds:schemaRefs>
</ds:datastoreItem>
</file>

<file path=customXml/itemProps234.xml><?xml version="1.0" encoding="utf-8"?>
<ds:datastoreItem xmlns:ds="http://schemas.openxmlformats.org/officeDocument/2006/customXml" ds:itemID="{2FB7EBA5-A61E-44FB-894D-2E1916234BB8}">
  <ds:schemaRefs>
    <ds:schemaRef ds:uri="sas.reportstate"/>
  </ds:schemaRefs>
</ds:datastoreItem>
</file>

<file path=customXml/itemProps235.xml><?xml version="1.0" encoding="utf-8"?>
<ds:datastoreItem xmlns:ds="http://schemas.openxmlformats.org/officeDocument/2006/customXml" ds:itemID="{B45F5A88-9B4F-40A3-AFFB-416D1ACA8B95}">
  <ds:schemaRefs>
    <ds:schemaRef ds:uri="sas.reportstate"/>
  </ds:schemaRefs>
</ds:datastoreItem>
</file>

<file path=customXml/itemProps236.xml><?xml version="1.0" encoding="utf-8"?>
<ds:datastoreItem xmlns:ds="http://schemas.openxmlformats.org/officeDocument/2006/customXml" ds:itemID="{0B335F4A-28BA-4D2B-A15F-4362C02ABE83}">
  <ds:schemaRefs>
    <ds:schemaRef ds:uri="sas.reportstate"/>
  </ds:schemaRefs>
</ds:datastoreItem>
</file>

<file path=customXml/itemProps24.xml><?xml version="1.0" encoding="utf-8"?>
<ds:datastoreItem xmlns:ds="http://schemas.openxmlformats.org/officeDocument/2006/customXml" ds:itemID="{FC804A0D-5477-433F-AA2C-025DC74C0DCB}">
  <ds:schemaRefs>
    <ds:schemaRef ds:uri="sas.reportstate"/>
  </ds:schemaRefs>
</ds:datastoreItem>
</file>

<file path=customXml/itemProps25.xml><?xml version="1.0" encoding="utf-8"?>
<ds:datastoreItem xmlns:ds="http://schemas.openxmlformats.org/officeDocument/2006/customXml" ds:itemID="{5805EE14-3F50-4714-9F9C-E4D29B2BAD65}">
  <ds:schemaRefs>
    <ds:schemaRef ds:uri="sas.reportstate"/>
  </ds:schemaRefs>
</ds:datastoreItem>
</file>

<file path=customXml/itemProps26.xml><?xml version="1.0" encoding="utf-8"?>
<ds:datastoreItem xmlns:ds="http://schemas.openxmlformats.org/officeDocument/2006/customXml" ds:itemID="{8B8BA352-7C09-42AE-906E-7EC90846C06A}">
  <ds:schemaRefs>
    <ds:schemaRef ds:uri="sas.reportstate"/>
  </ds:schemaRefs>
</ds:datastoreItem>
</file>

<file path=customXml/itemProps27.xml><?xml version="1.0" encoding="utf-8"?>
<ds:datastoreItem xmlns:ds="http://schemas.openxmlformats.org/officeDocument/2006/customXml" ds:itemID="{AD6B6464-95E2-421A-896F-BDC4FAEA4D2A}">
  <ds:schemaRefs>
    <ds:schemaRef ds:uri="sas.reportstate"/>
  </ds:schemaRefs>
</ds:datastoreItem>
</file>

<file path=customXml/itemProps28.xml><?xml version="1.0" encoding="utf-8"?>
<ds:datastoreItem xmlns:ds="http://schemas.openxmlformats.org/officeDocument/2006/customXml" ds:itemID="{5AEA5F5A-7EF3-43FD-96E4-8FF860652CD7}">
  <ds:schemaRefs>
    <ds:schemaRef ds:uri="sas.reportstate"/>
  </ds:schemaRefs>
</ds:datastoreItem>
</file>

<file path=customXml/itemProps29.xml><?xml version="1.0" encoding="utf-8"?>
<ds:datastoreItem xmlns:ds="http://schemas.openxmlformats.org/officeDocument/2006/customXml" ds:itemID="{9B6DD373-640D-4888-B453-1607E5C553CE}">
  <ds:schemaRefs>
    <ds:schemaRef ds:uri="sas.reportstate"/>
  </ds:schemaRefs>
</ds:datastoreItem>
</file>

<file path=customXml/itemProps3.xml><?xml version="1.0" encoding="utf-8"?>
<ds:datastoreItem xmlns:ds="http://schemas.openxmlformats.org/officeDocument/2006/customXml" ds:itemID="{5BC30E24-D5CE-47B6-A2D2-29F080472987}">
  <ds:schemaRefs>
    <ds:schemaRef ds:uri="sas.reportstate"/>
  </ds:schemaRefs>
</ds:datastoreItem>
</file>

<file path=customXml/itemProps30.xml><?xml version="1.0" encoding="utf-8"?>
<ds:datastoreItem xmlns:ds="http://schemas.openxmlformats.org/officeDocument/2006/customXml" ds:itemID="{46D68BEF-00F1-4169-B2BF-4E59285260C7}">
  <ds:schemaRefs>
    <ds:schemaRef ds:uri="sas.reportstate"/>
  </ds:schemaRefs>
</ds:datastoreItem>
</file>

<file path=customXml/itemProps31.xml><?xml version="1.0" encoding="utf-8"?>
<ds:datastoreItem xmlns:ds="http://schemas.openxmlformats.org/officeDocument/2006/customXml" ds:itemID="{D359A6DB-2C18-4361-A79B-EB76BE634ECA}">
  <ds:schemaRefs>
    <ds:schemaRef ds:uri="sas.reportstate"/>
  </ds:schemaRefs>
</ds:datastoreItem>
</file>

<file path=customXml/itemProps32.xml><?xml version="1.0" encoding="utf-8"?>
<ds:datastoreItem xmlns:ds="http://schemas.openxmlformats.org/officeDocument/2006/customXml" ds:itemID="{E973056F-8302-4713-BBC2-6CDD292AED04}">
  <ds:schemaRefs>
    <ds:schemaRef ds:uri="sas.reportstate"/>
  </ds:schemaRefs>
</ds:datastoreItem>
</file>

<file path=customXml/itemProps33.xml><?xml version="1.0" encoding="utf-8"?>
<ds:datastoreItem xmlns:ds="http://schemas.openxmlformats.org/officeDocument/2006/customXml" ds:itemID="{81763755-481C-4D1F-A6C6-087544AADA71}">
  <ds:schemaRefs>
    <ds:schemaRef ds:uri="sas.reportstate"/>
  </ds:schemaRefs>
</ds:datastoreItem>
</file>

<file path=customXml/itemProps34.xml><?xml version="1.0" encoding="utf-8"?>
<ds:datastoreItem xmlns:ds="http://schemas.openxmlformats.org/officeDocument/2006/customXml" ds:itemID="{785ED4E9-29E4-42DB-A18B-24EB113FFE58}">
  <ds:schemaRefs>
    <ds:schemaRef ds:uri="sas.reportstate"/>
  </ds:schemaRefs>
</ds:datastoreItem>
</file>

<file path=customXml/itemProps35.xml><?xml version="1.0" encoding="utf-8"?>
<ds:datastoreItem xmlns:ds="http://schemas.openxmlformats.org/officeDocument/2006/customXml" ds:itemID="{D88F07B8-7559-4AEF-9218-9B88E2261926}">
  <ds:schemaRefs>
    <ds:schemaRef ds:uri="sas.reportstate"/>
  </ds:schemaRefs>
</ds:datastoreItem>
</file>

<file path=customXml/itemProps36.xml><?xml version="1.0" encoding="utf-8"?>
<ds:datastoreItem xmlns:ds="http://schemas.openxmlformats.org/officeDocument/2006/customXml" ds:itemID="{F53A247B-9460-4930-9D30-749A63137C19}">
  <ds:schemaRefs>
    <ds:schemaRef ds:uri="sas.reportstate"/>
  </ds:schemaRefs>
</ds:datastoreItem>
</file>

<file path=customXml/itemProps37.xml><?xml version="1.0" encoding="utf-8"?>
<ds:datastoreItem xmlns:ds="http://schemas.openxmlformats.org/officeDocument/2006/customXml" ds:itemID="{FB8602A4-E5FF-4130-A46E-C96D4D5C4038}">
  <ds:schemaRefs>
    <ds:schemaRef ds:uri="sas.reportstate"/>
  </ds:schemaRefs>
</ds:datastoreItem>
</file>

<file path=customXml/itemProps38.xml><?xml version="1.0" encoding="utf-8"?>
<ds:datastoreItem xmlns:ds="http://schemas.openxmlformats.org/officeDocument/2006/customXml" ds:itemID="{EF3C4A93-0315-4BE6-B8C0-A075FBBE3278}">
  <ds:schemaRefs>
    <ds:schemaRef ds:uri="sas.reportstate"/>
  </ds:schemaRefs>
</ds:datastoreItem>
</file>

<file path=customXml/itemProps39.xml><?xml version="1.0" encoding="utf-8"?>
<ds:datastoreItem xmlns:ds="http://schemas.openxmlformats.org/officeDocument/2006/customXml" ds:itemID="{F8CBC764-479A-42C0-B8D7-6EB82F404D60}">
  <ds:schemaRefs>
    <ds:schemaRef ds:uri="sas.reportstate"/>
  </ds:schemaRefs>
</ds:datastoreItem>
</file>

<file path=customXml/itemProps4.xml><?xml version="1.0" encoding="utf-8"?>
<ds:datastoreItem xmlns:ds="http://schemas.openxmlformats.org/officeDocument/2006/customXml" ds:itemID="{A25C7350-FD92-47BE-88D3-53A94F61CEEA}">
  <ds:schemaRefs>
    <ds:schemaRef ds:uri="sas.reportstate"/>
  </ds:schemaRefs>
</ds:datastoreItem>
</file>

<file path=customXml/itemProps40.xml><?xml version="1.0" encoding="utf-8"?>
<ds:datastoreItem xmlns:ds="http://schemas.openxmlformats.org/officeDocument/2006/customXml" ds:itemID="{C1926674-F53F-44F2-88C1-9E55732EC4DD}">
  <ds:schemaRefs>
    <ds:schemaRef ds:uri="sas.reportstate"/>
  </ds:schemaRefs>
</ds:datastoreItem>
</file>

<file path=customXml/itemProps41.xml><?xml version="1.0" encoding="utf-8"?>
<ds:datastoreItem xmlns:ds="http://schemas.openxmlformats.org/officeDocument/2006/customXml" ds:itemID="{C0D1CDBD-4695-4FF3-AD28-3A22FE291E03}">
  <ds:schemaRefs>
    <ds:schemaRef ds:uri="sas.reportstate"/>
  </ds:schemaRefs>
</ds:datastoreItem>
</file>

<file path=customXml/itemProps42.xml><?xml version="1.0" encoding="utf-8"?>
<ds:datastoreItem xmlns:ds="http://schemas.openxmlformats.org/officeDocument/2006/customXml" ds:itemID="{9FF6157A-BCD8-47FF-8880-EAD6C0C78FD0}">
  <ds:schemaRefs>
    <ds:schemaRef ds:uri="sas.reportstate"/>
  </ds:schemaRefs>
</ds:datastoreItem>
</file>

<file path=customXml/itemProps43.xml><?xml version="1.0" encoding="utf-8"?>
<ds:datastoreItem xmlns:ds="http://schemas.openxmlformats.org/officeDocument/2006/customXml" ds:itemID="{08697A7E-46B2-456B-B805-2D2A243A55A7}">
  <ds:schemaRefs>
    <ds:schemaRef ds:uri="sas.reportstate"/>
  </ds:schemaRefs>
</ds:datastoreItem>
</file>

<file path=customXml/itemProps44.xml><?xml version="1.0" encoding="utf-8"?>
<ds:datastoreItem xmlns:ds="http://schemas.openxmlformats.org/officeDocument/2006/customXml" ds:itemID="{45DA7E3B-1548-4C1F-9FD8-A613F6D3AE1A}">
  <ds:schemaRefs>
    <ds:schemaRef ds:uri="sas.reportstate"/>
  </ds:schemaRefs>
</ds:datastoreItem>
</file>

<file path=customXml/itemProps45.xml><?xml version="1.0" encoding="utf-8"?>
<ds:datastoreItem xmlns:ds="http://schemas.openxmlformats.org/officeDocument/2006/customXml" ds:itemID="{15CAA66C-6E69-4883-AE05-A2E95D10C4A2}">
  <ds:schemaRefs>
    <ds:schemaRef ds:uri="sas.reportstate"/>
  </ds:schemaRefs>
</ds:datastoreItem>
</file>

<file path=customXml/itemProps46.xml><?xml version="1.0" encoding="utf-8"?>
<ds:datastoreItem xmlns:ds="http://schemas.openxmlformats.org/officeDocument/2006/customXml" ds:itemID="{62E792A5-0A45-4159-9883-14B5CCBCD8F4}">
  <ds:schemaRefs>
    <ds:schemaRef ds:uri="sas.reportstate"/>
  </ds:schemaRefs>
</ds:datastoreItem>
</file>

<file path=customXml/itemProps47.xml><?xml version="1.0" encoding="utf-8"?>
<ds:datastoreItem xmlns:ds="http://schemas.openxmlformats.org/officeDocument/2006/customXml" ds:itemID="{1564D7F5-7317-44BB-A8C9-113910E1F2E0}">
  <ds:schemaRefs>
    <ds:schemaRef ds:uri="sas.reportstate"/>
  </ds:schemaRefs>
</ds:datastoreItem>
</file>

<file path=customXml/itemProps48.xml><?xml version="1.0" encoding="utf-8"?>
<ds:datastoreItem xmlns:ds="http://schemas.openxmlformats.org/officeDocument/2006/customXml" ds:itemID="{E13D4F80-D178-461A-BA64-CD60E023C20E}">
  <ds:schemaRefs>
    <ds:schemaRef ds:uri="sas.reportstate"/>
  </ds:schemaRefs>
</ds:datastoreItem>
</file>

<file path=customXml/itemProps49.xml><?xml version="1.0" encoding="utf-8"?>
<ds:datastoreItem xmlns:ds="http://schemas.openxmlformats.org/officeDocument/2006/customXml" ds:itemID="{7A5F7C15-4CD3-4132-8C6A-143A8A21E0A1}">
  <ds:schemaRefs>
    <ds:schemaRef ds:uri="sas.reportstate"/>
  </ds:schemaRefs>
</ds:datastoreItem>
</file>

<file path=customXml/itemProps5.xml><?xml version="1.0" encoding="utf-8"?>
<ds:datastoreItem xmlns:ds="http://schemas.openxmlformats.org/officeDocument/2006/customXml" ds:itemID="{206E597B-EA04-4F14-BBB7-448B76BA6F5B}">
  <ds:schemaRefs>
    <ds:schemaRef ds:uri="sas.reportstate"/>
  </ds:schemaRefs>
</ds:datastoreItem>
</file>

<file path=customXml/itemProps50.xml><?xml version="1.0" encoding="utf-8"?>
<ds:datastoreItem xmlns:ds="http://schemas.openxmlformats.org/officeDocument/2006/customXml" ds:itemID="{31D1E0CD-0096-480D-8182-A2854063841D}">
  <ds:schemaRefs>
    <ds:schemaRef ds:uri="sas.reportstate"/>
  </ds:schemaRefs>
</ds:datastoreItem>
</file>

<file path=customXml/itemProps51.xml><?xml version="1.0" encoding="utf-8"?>
<ds:datastoreItem xmlns:ds="http://schemas.openxmlformats.org/officeDocument/2006/customXml" ds:itemID="{51197408-CE00-4EBF-B57A-C0DEE873E649}">
  <ds:schemaRefs>
    <ds:schemaRef ds:uri="sas.reportstate"/>
  </ds:schemaRefs>
</ds:datastoreItem>
</file>

<file path=customXml/itemProps52.xml><?xml version="1.0" encoding="utf-8"?>
<ds:datastoreItem xmlns:ds="http://schemas.openxmlformats.org/officeDocument/2006/customXml" ds:itemID="{20F7DE71-210B-4BD4-9407-0B6F1397D0B4}">
  <ds:schemaRefs>
    <ds:schemaRef ds:uri="sas.reportstate"/>
  </ds:schemaRefs>
</ds:datastoreItem>
</file>

<file path=customXml/itemProps53.xml><?xml version="1.0" encoding="utf-8"?>
<ds:datastoreItem xmlns:ds="http://schemas.openxmlformats.org/officeDocument/2006/customXml" ds:itemID="{1D0FD587-0862-4581-A212-2F26EE7F03C3}">
  <ds:schemaRefs>
    <ds:schemaRef ds:uri="sas.reportstate"/>
  </ds:schemaRefs>
</ds:datastoreItem>
</file>

<file path=customXml/itemProps54.xml><?xml version="1.0" encoding="utf-8"?>
<ds:datastoreItem xmlns:ds="http://schemas.openxmlformats.org/officeDocument/2006/customXml" ds:itemID="{0B397C13-CA81-4402-99A8-86EF827B060C}">
  <ds:schemaRefs>
    <ds:schemaRef ds:uri="sas.reportstate"/>
  </ds:schemaRefs>
</ds:datastoreItem>
</file>

<file path=customXml/itemProps55.xml><?xml version="1.0" encoding="utf-8"?>
<ds:datastoreItem xmlns:ds="http://schemas.openxmlformats.org/officeDocument/2006/customXml" ds:itemID="{DDC9B7BA-6785-4C05-9D03-91F0BFE1E984}">
  <ds:schemaRefs>
    <ds:schemaRef ds:uri="sas.reportstate"/>
  </ds:schemaRefs>
</ds:datastoreItem>
</file>

<file path=customXml/itemProps56.xml><?xml version="1.0" encoding="utf-8"?>
<ds:datastoreItem xmlns:ds="http://schemas.openxmlformats.org/officeDocument/2006/customXml" ds:itemID="{707AC25F-A3A0-4311-98F3-5D6A83875E8B}">
  <ds:schemaRefs>
    <ds:schemaRef ds:uri="sas.reportstate"/>
  </ds:schemaRefs>
</ds:datastoreItem>
</file>

<file path=customXml/itemProps57.xml><?xml version="1.0" encoding="utf-8"?>
<ds:datastoreItem xmlns:ds="http://schemas.openxmlformats.org/officeDocument/2006/customXml" ds:itemID="{3F644F4F-3668-415F-950A-2FBFF6494D2E}">
  <ds:schemaRefs>
    <ds:schemaRef ds:uri="sas.reportstate"/>
  </ds:schemaRefs>
</ds:datastoreItem>
</file>

<file path=customXml/itemProps58.xml><?xml version="1.0" encoding="utf-8"?>
<ds:datastoreItem xmlns:ds="http://schemas.openxmlformats.org/officeDocument/2006/customXml" ds:itemID="{F4A3419D-2940-4CDF-92CE-368012DE7250}">
  <ds:schemaRefs>
    <ds:schemaRef ds:uri="sas.reportstate"/>
  </ds:schemaRefs>
</ds:datastoreItem>
</file>

<file path=customXml/itemProps59.xml><?xml version="1.0" encoding="utf-8"?>
<ds:datastoreItem xmlns:ds="http://schemas.openxmlformats.org/officeDocument/2006/customXml" ds:itemID="{D5B168A4-FE5E-4EAD-91AC-D6446DE838F1}">
  <ds:schemaRefs>
    <ds:schemaRef ds:uri="sas.reportstate"/>
  </ds:schemaRefs>
</ds:datastoreItem>
</file>

<file path=customXml/itemProps6.xml><?xml version="1.0" encoding="utf-8"?>
<ds:datastoreItem xmlns:ds="http://schemas.openxmlformats.org/officeDocument/2006/customXml" ds:itemID="{44165095-DA4A-46AD-BD57-0CD75423D36C}">
  <ds:schemaRefs>
    <ds:schemaRef ds:uri="sas.reportstate"/>
  </ds:schemaRefs>
</ds:datastoreItem>
</file>

<file path=customXml/itemProps60.xml><?xml version="1.0" encoding="utf-8"?>
<ds:datastoreItem xmlns:ds="http://schemas.openxmlformats.org/officeDocument/2006/customXml" ds:itemID="{3715D1FE-A841-49C6-A4B5-050D68026FBD}">
  <ds:schemaRefs>
    <ds:schemaRef ds:uri="sas.reportstate"/>
  </ds:schemaRefs>
</ds:datastoreItem>
</file>

<file path=customXml/itemProps61.xml><?xml version="1.0" encoding="utf-8"?>
<ds:datastoreItem xmlns:ds="http://schemas.openxmlformats.org/officeDocument/2006/customXml" ds:itemID="{8619735D-19F9-4C08-B9DD-9F8AC2E29A22}">
  <ds:schemaRefs>
    <ds:schemaRef ds:uri="sas.reportstate"/>
  </ds:schemaRefs>
</ds:datastoreItem>
</file>

<file path=customXml/itemProps62.xml><?xml version="1.0" encoding="utf-8"?>
<ds:datastoreItem xmlns:ds="http://schemas.openxmlformats.org/officeDocument/2006/customXml" ds:itemID="{E2D65CEF-ED7B-483B-8139-7979EE4AECD7}">
  <ds:schemaRefs>
    <ds:schemaRef ds:uri="sas.reportstate"/>
  </ds:schemaRefs>
</ds:datastoreItem>
</file>

<file path=customXml/itemProps63.xml><?xml version="1.0" encoding="utf-8"?>
<ds:datastoreItem xmlns:ds="http://schemas.openxmlformats.org/officeDocument/2006/customXml" ds:itemID="{5304876C-4066-45A4-BAF0-B5B3EA30213E}">
  <ds:schemaRefs>
    <ds:schemaRef ds:uri="sas.reportstate"/>
  </ds:schemaRefs>
</ds:datastoreItem>
</file>

<file path=customXml/itemProps64.xml><?xml version="1.0" encoding="utf-8"?>
<ds:datastoreItem xmlns:ds="http://schemas.openxmlformats.org/officeDocument/2006/customXml" ds:itemID="{19277C34-A48F-43C3-9D53-57847E98D038}">
  <ds:schemaRefs>
    <ds:schemaRef ds:uri="sas.reportstate"/>
  </ds:schemaRefs>
</ds:datastoreItem>
</file>

<file path=customXml/itemProps65.xml><?xml version="1.0" encoding="utf-8"?>
<ds:datastoreItem xmlns:ds="http://schemas.openxmlformats.org/officeDocument/2006/customXml" ds:itemID="{BEFB6266-A2B1-404B-A98C-4CC611D8D5C9}">
  <ds:schemaRefs>
    <ds:schemaRef ds:uri="sas.reportstate"/>
  </ds:schemaRefs>
</ds:datastoreItem>
</file>

<file path=customXml/itemProps66.xml><?xml version="1.0" encoding="utf-8"?>
<ds:datastoreItem xmlns:ds="http://schemas.openxmlformats.org/officeDocument/2006/customXml" ds:itemID="{3D76382B-D71A-4BEE-A700-8BEB9097B75E}">
  <ds:schemaRefs>
    <ds:schemaRef ds:uri="sas.reportstate"/>
  </ds:schemaRefs>
</ds:datastoreItem>
</file>

<file path=customXml/itemProps67.xml><?xml version="1.0" encoding="utf-8"?>
<ds:datastoreItem xmlns:ds="http://schemas.openxmlformats.org/officeDocument/2006/customXml" ds:itemID="{B7AE0946-16A6-414F-AF5A-BB0D850CA6C2}">
  <ds:schemaRefs>
    <ds:schemaRef ds:uri="sas.reportstate"/>
  </ds:schemaRefs>
</ds:datastoreItem>
</file>

<file path=customXml/itemProps68.xml><?xml version="1.0" encoding="utf-8"?>
<ds:datastoreItem xmlns:ds="http://schemas.openxmlformats.org/officeDocument/2006/customXml" ds:itemID="{C2D9CE8F-6773-4697-B470-44319D4FAAE1}">
  <ds:schemaRefs>
    <ds:schemaRef ds:uri="sas.reportstate"/>
  </ds:schemaRefs>
</ds:datastoreItem>
</file>

<file path=customXml/itemProps69.xml><?xml version="1.0" encoding="utf-8"?>
<ds:datastoreItem xmlns:ds="http://schemas.openxmlformats.org/officeDocument/2006/customXml" ds:itemID="{6E5B1004-AB49-4A0B-AC35-918E63C85096}">
  <ds:schemaRefs>
    <ds:schemaRef ds:uri="sas.reportstate"/>
  </ds:schemaRefs>
</ds:datastoreItem>
</file>

<file path=customXml/itemProps7.xml><?xml version="1.0" encoding="utf-8"?>
<ds:datastoreItem xmlns:ds="http://schemas.openxmlformats.org/officeDocument/2006/customXml" ds:itemID="{FCEA6779-7B23-4BFA-8572-0CB6E7CBF3F3}">
  <ds:schemaRefs>
    <ds:schemaRef ds:uri="sas.reportstate"/>
  </ds:schemaRefs>
</ds:datastoreItem>
</file>

<file path=customXml/itemProps70.xml><?xml version="1.0" encoding="utf-8"?>
<ds:datastoreItem xmlns:ds="http://schemas.openxmlformats.org/officeDocument/2006/customXml" ds:itemID="{98FF4F17-2DB3-4DA5-BBD2-6A829DA08F50}">
  <ds:schemaRefs>
    <ds:schemaRef ds:uri="sas.reportstate"/>
  </ds:schemaRefs>
</ds:datastoreItem>
</file>

<file path=customXml/itemProps71.xml><?xml version="1.0" encoding="utf-8"?>
<ds:datastoreItem xmlns:ds="http://schemas.openxmlformats.org/officeDocument/2006/customXml" ds:itemID="{503938B1-2FA8-4C5B-B7DC-DC272248730B}">
  <ds:schemaRefs>
    <ds:schemaRef ds:uri="sas.reportstate"/>
  </ds:schemaRefs>
</ds:datastoreItem>
</file>

<file path=customXml/itemProps72.xml><?xml version="1.0" encoding="utf-8"?>
<ds:datastoreItem xmlns:ds="http://schemas.openxmlformats.org/officeDocument/2006/customXml" ds:itemID="{4099AABF-E8FC-464F-9DC7-AAB1B9030E94}">
  <ds:schemaRefs>
    <ds:schemaRef ds:uri="sas.reportstate"/>
  </ds:schemaRefs>
</ds:datastoreItem>
</file>

<file path=customXml/itemProps73.xml><?xml version="1.0" encoding="utf-8"?>
<ds:datastoreItem xmlns:ds="http://schemas.openxmlformats.org/officeDocument/2006/customXml" ds:itemID="{EF8E3660-3A72-454F-9763-1BD8565D7867}">
  <ds:schemaRefs>
    <ds:schemaRef ds:uri="sas.reportstate"/>
  </ds:schemaRefs>
</ds:datastoreItem>
</file>

<file path=customXml/itemProps74.xml><?xml version="1.0" encoding="utf-8"?>
<ds:datastoreItem xmlns:ds="http://schemas.openxmlformats.org/officeDocument/2006/customXml" ds:itemID="{4627237E-2EEB-4C38-A378-B78DA3A1BEF4}"/>
</file>

<file path=customXml/itemProps75.xml><?xml version="1.0" encoding="utf-8"?>
<ds:datastoreItem xmlns:ds="http://schemas.openxmlformats.org/officeDocument/2006/customXml" ds:itemID="{CBFE4EFA-72D2-4357-A0CB-1B7F99EB2BE0}"/>
</file>

<file path=customXml/itemProps76.xml><?xml version="1.0" encoding="utf-8"?>
<ds:datastoreItem xmlns:ds="http://schemas.openxmlformats.org/officeDocument/2006/customXml" ds:itemID="{4FFEE429-9903-40BB-909A-2DEE25D67189}">
  <ds:schemaRefs>
    <ds:schemaRef ds:uri="sas.reportstate"/>
  </ds:schemaRefs>
</ds:datastoreItem>
</file>

<file path=customXml/itemProps77.xml><?xml version="1.0" encoding="utf-8"?>
<ds:datastoreItem xmlns:ds="http://schemas.openxmlformats.org/officeDocument/2006/customXml" ds:itemID="{C3B35126-ECE4-44DA-B11A-C5D0F14EE467}">
  <ds:schemaRefs>
    <ds:schemaRef ds:uri="sas.reportstate"/>
  </ds:schemaRefs>
</ds:datastoreItem>
</file>

<file path=customXml/itemProps78.xml><?xml version="1.0" encoding="utf-8"?>
<ds:datastoreItem xmlns:ds="http://schemas.openxmlformats.org/officeDocument/2006/customXml" ds:itemID="{484D4697-26D7-470D-B1EB-7813C5866F80}">
  <ds:schemaRefs>
    <ds:schemaRef ds:uri="sas.reportstate"/>
  </ds:schemaRefs>
</ds:datastoreItem>
</file>

<file path=customXml/itemProps79.xml><?xml version="1.0" encoding="utf-8"?>
<ds:datastoreItem xmlns:ds="http://schemas.openxmlformats.org/officeDocument/2006/customXml" ds:itemID="{F11F96E4-938A-4018-9A73-07155DA5AF1E}">
  <ds:schemaRefs>
    <ds:schemaRef ds:uri="sas.reportstate"/>
  </ds:schemaRefs>
</ds:datastoreItem>
</file>

<file path=customXml/itemProps8.xml><?xml version="1.0" encoding="utf-8"?>
<ds:datastoreItem xmlns:ds="http://schemas.openxmlformats.org/officeDocument/2006/customXml" ds:itemID="{4DFCC7D2-3677-4F6A-924D-5C9C7AD9CEF5}">
  <ds:schemaRefs>
    <ds:schemaRef ds:uri="sas.reportstate"/>
  </ds:schemaRefs>
</ds:datastoreItem>
</file>

<file path=customXml/itemProps80.xml><?xml version="1.0" encoding="utf-8"?>
<ds:datastoreItem xmlns:ds="http://schemas.openxmlformats.org/officeDocument/2006/customXml" ds:itemID="{A63C1CF2-55FA-4237-BCEE-ED2005B352F6}">
  <ds:schemaRefs>
    <ds:schemaRef ds:uri="sas.reportstate"/>
  </ds:schemaRefs>
</ds:datastoreItem>
</file>

<file path=customXml/itemProps81.xml><?xml version="1.0" encoding="utf-8"?>
<ds:datastoreItem xmlns:ds="http://schemas.openxmlformats.org/officeDocument/2006/customXml" ds:itemID="{BF197884-6DC0-49BB-9F99-740FE33909DB}">
  <ds:schemaRefs>
    <ds:schemaRef ds:uri="sas.reportstate"/>
  </ds:schemaRefs>
</ds:datastoreItem>
</file>

<file path=customXml/itemProps82.xml><?xml version="1.0" encoding="utf-8"?>
<ds:datastoreItem xmlns:ds="http://schemas.openxmlformats.org/officeDocument/2006/customXml" ds:itemID="{EB971E13-870E-46AA-9392-DAD5FFD8AF56}">
  <ds:schemaRefs>
    <ds:schemaRef ds:uri="sas.reportstate"/>
  </ds:schemaRefs>
</ds:datastoreItem>
</file>

<file path=customXml/itemProps83.xml><?xml version="1.0" encoding="utf-8"?>
<ds:datastoreItem xmlns:ds="http://schemas.openxmlformats.org/officeDocument/2006/customXml" ds:itemID="{F7405167-8A10-4F19-B241-61FB678FBE15}">
  <ds:schemaRefs>
    <ds:schemaRef ds:uri="sas.reportstate"/>
  </ds:schemaRefs>
</ds:datastoreItem>
</file>

<file path=customXml/itemProps84.xml><?xml version="1.0" encoding="utf-8"?>
<ds:datastoreItem xmlns:ds="http://schemas.openxmlformats.org/officeDocument/2006/customXml" ds:itemID="{0167309B-3260-4D50-9C0B-4060F9E93A0F}">
  <ds:schemaRefs>
    <ds:schemaRef ds:uri="sas.reportstate"/>
  </ds:schemaRefs>
</ds:datastoreItem>
</file>

<file path=customXml/itemProps85.xml><?xml version="1.0" encoding="utf-8"?>
<ds:datastoreItem xmlns:ds="http://schemas.openxmlformats.org/officeDocument/2006/customXml" ds:itemID="{48C165CF-4FA4-4FB7-AEDA-4A01040EAEB8}">
  <ds:schemaRefs>
    <ds:schemaRef ds:uri="sas.reportstate"/>
  </ds:schemaRefs>
</ds:datastoreItem>
</file>

<file path=customXml/itemProps86.xml><?xml version="1.0" encoding="utf-8"?>
<ds:datastoreItem xmlns:ds="http://schemas.openxmlformats.org/officeDocument/2006/customXml" ds:itemID="{C6F26CF1-D1EC-45DE-87DF-742179EE1264}">
  <ds:schemaRefs>
    <ds:schemaRef ds:uri="sas.reportstate"/>
  </ds:schemaRefs>
</ds:datastoreItem>
</file>

<file path=customXml/itemProps87.xml><?xml version="1.0" encoding="utf-8"?>
<ds:datastoreItem xmlns:ds="http://schemas.openxmlformats.org/officeDocument/2006/customXml" ds:itemID="{ADC316B1-4495-468A-91D3-534B40EF43BF}">
  <ds:schemaRefs>
    <ds:schemaRef ds:uri="sas.reportstate"/>
  </ds:schemaRefs>
</ds:datastoreItem>
</file>

<file path=customXml/itemProps88.xml><?xml version="1.0" encoding="utf-8"?>
<ds:datastoreItem xmlns:ds="http://schemas.openxmlformats.org/officeDocument/2006/customXml" ds:itemID="{4286BF2A-EF86-4F6E-A8A3-39BED7AFEDC8}">
  <ds:schemaRefs>
    <ds:schemaRef ds:uri="sas.reportstate"/>
  </ds:schemaRefs>
</ds:datastoreItem>
</file>

<file path=customXml/itemProps89.xml><?xml version="1.0" encoding="utf-8"?>
<ds:datastoreItem xmlns:ds="http://schemas.openxmlformats.org/officeDocument/2006/customXml" ds:itemID="{543CA38E-2A0F-416B-A048-C205DDF95E12}">
  <ds:schemaRefs>
    <ds:schemaRef ds:uri="sas.reportstate"/>
  </ds:schemaRefs>
</ds:datastoreItem>
</file>

<file path=customXml/itemProps9.xml><?xml version="1.0" encoding="utf-8"?>
<ds:datastoreItem xmlns:ds="http://schemas.openxmlformats.org/officeDocument/2006/customXml" ds:itemID="{C2C600BF-D27E-4F32-81DC-06A843AF21F0}">
  <ds:schemaRefs>
    <ds:schemaRef ds:uri="sas.reportstate"/>
  </ds:schemaRefs>
</ds:datastoreItem>
</file>

<file path=customXml/itemProps90.xml><?xml version="1.0" encoding="utf-8"?>
<ds:datastoreItem xmlns:ds="http://schemas.openxmlformats.org/officeDocument/2006/customXml" ds:itemID="{90A6FD1E-4C46-4D4C-AD31-40DA13187C85}">
  <ds:schemaRefs>
    <ds:schemaRef ds:uri="sas.reportstate"/>
  </ds:schemaRefs>
</ds:datastoreItem>
</file>

<file path=customXml/itemProps91.xml><?xml version="1.0" encoding="utf-8"?>
<ds:datastoreItem xmlns:ds="http://schemas.openxmlformats.org/officeDocument/2006/customXml" ds:itemID="{75756E58-D09B-4598-A20C-972F9902BB72}">
  <ds:schemaRefs>
    <ds:schemaRef ds:uri="sas.reportstate"/>
  </ds:schemaRefs>
</ds:datastoreItem>
</file>

<file path=customXml/itemProps92.xml><?xml version="1.0" encoding="utf-8"?>
<ds:datastoreItem xmlns:ds="http://schemas.openxmlformats.org/officeDocument/2006/customXml" ds:itemID="{35D94DE5-E78D-4056-981D-280ECE5037CD}">
  <ds:schemaRefs>
    <ds:schemaRef ds:uri="sas.reportstate"/>
  </ds:schemaRefs>
</ds:datastoreItem>
</file>

<file path=customXml/itemProps93.xml><?xml version="1.0" encoding="utf-8"?>
<ds:datastoreItem xmlns:ds="http://schemas.openxmlformats.org/officeDocument/2006/customXml" ds:itemID="{1F2C1E6E-2A2C-4F9C-B896-4DC2ABBF84D6}">
  <ds:schemaRefs>
    <ds:schemaRef ds:uri="sas.reportstate"/>
  </ds:schemaRefs>
</ds:datastoreItem>
</file>

<file path=customXml/itemProps94.xml><?xml version="1.0" encoding="utf-8"?>
<ds:datastoreItem xmlns:ds="http://schemas.openxmlformats.org/officeDocument/2006/customXml" ds:itemID="{134BB707-C654-4199-A620-E029150D2D78}">
  <ds:schemaRefs>
    <ds:schemaRef ds:uri="sas.reportstate"/>
  </ds:schemaRefs>
</ds:datastoreItem>
</file>

<file path=customXml/itemProps95.xml><?xml version="1.0" encoding="utf-8"?>
<ds:datastoreItem xmlns:ds="http://schemas.openxmlformats.org/officeDocument/2006/customXml" ds:itemID="{41024309-3218-4A26-80A2-5D8A827F8167}">
  <ds:schemaRefs>
    <ds:schemaRef ds:uri="sas.reportstate"/>
  </ds:schemaRefs>
</ds:datastoreItem>
</file>

<file path=customXml/itemProps96.xml><?xml version="1.0" encoding="utf-8"?>
<ds:datastoreItem xmlns:ds="http://schemas.openxmlformats.org/officeDocument/2006/customXml" ds:itemID="{08E5B107-061B-4545-9828-5E5BF4DBB109}">
  <ds:schemaRefs>
    <ds:schemaRef ds:uri="sas.reportstate"/>
  </ds:schemaRefs>
</ds:datastoreItem>
</file>

<file path=customXml/itemProps97.xml><?xml version="1.0" encoding="utf-8"?>
<ds:datastoreItem xmlns:ds="http://schemas.openxmlformats.org/officeDocument/2006/customXml" ds:itemID="{D94695B2-BB41-4A7B-B9FF-85C152265E05}">
  <ds:schemaRefs>
    <ds:schemaRef ds:uri="sas.reportstate"/>
  </ds:schemaRefs>
</ds:datastoreItem>
</file>

<file path=customXml/itemProps98.xml><?xml version="1.0" encoding="utf-8"?>
<ds:datastoreItem xmlns:ds="http://schemas.openxmlformats.org/officeDocument/2006/customXml" ds:itemID="{E482CDA9-5EB9-443A-8B14-B9B97A813314}">
  <ds:schemaRefs>
    <ds:schemaRef ds:uri="sas.reportstate"/>
  </ds:schemaRefs>
</ds:datastoreItem>
</file>

<file path=customXml/itemProps99.xml><?xml version="1.0" encoding="utf-8"?>
<ds:datastoreItem xmlns:ds="http://schemas.openxmlformats.org/officeDocument/2006/customXml" ds:itemID="{E0C7F6B3-403F-465D-93A4-8DB8CE9BBD89}">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HTT General</vt:lpstr>
      <vt:lpstr>B1. HTT Mortgage Assets</vt:lpstr>
      <vt:lpstr>C. HTT Harmonised Glossary</vt:lpstr>
      <vt:lpstr>D. Bond List</vt:lpstr>
      <vt:lpstr>'A. HTT General'!Druckbereich</vt:lpstr>
      <vt:lpstr>'B1. HTT Mortgage Assets'!Druckbereich</vt:lpstr>
      <vt:lpstr>'C. HTT Harmonised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2023-07-17T08:21:23Z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2023-01-03T09:58:48Z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d2379814-0c37-40c8-9749-7e7c540ceea4</vt:lpwstr>
  </property>
  <property fmtid="{D5CDD505-2E9C-101B-9397-08002B2CF9AE}" pid="8" name="MSIP_Label_38939b85-7e40-4a1d-91e1-0e84c3b219d7_ContentBits">
    <vt:lpwstr>0</vt:lpwstr>
  </property>
</Properties>
</file>