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3-03\mortgage\"/>
    </mc:Choice>
  </mc:AlternateContent>
  <xr:revisionPtr revIDLastSave="0" documentId="13_ncr:1_{E487FD56-4EB0-4631-ACD7-2030483EE802}" xr6:coauthVersionLast="47" xr6:coauthVersionMax="47" xr10:uidLastSave="{00000000-0000-0000-0000-000000000000}"/>
  <bookViews>
    <workbookView xWindow="57492" yWindow="-108" windowWidth="29016" windowHeight="15816" tabRatio="879" xr2:uid="{00000000-000D-0000-FFFF-FFFF00000000}"/>
  </bookViews>
  <sheets>
    <sheet name="Introduction" sheetId="5" r:id="rId1"/>
    <sheet name="A. HTT General" sheetId="8" r:id="rId2"/>
    <sheet name="B1. HTT Mortgage Assets" sheetId="9" r:id="rId3"/>
    <sheet name="C. HTT Harmonised Glossary" sheetId="12" r:id="rId4"/>
    <sheet name="D. Bond List" sheetId="14" r:id="rId5"/>
  </sheets>
  <definedNames>
    <definedName name="_AMO_ContentDefinition_139883128" hidden="1">"'Partitions:3'"</definedName>
    <definedName name="_AMO_ContentDefinition_139883128.0" hidden="1">"'&lt;ContentDefinition name=""Programm1"" rsid=""139883128"" type=""SasProgram"" format=""ReportXml"" imgfmt=""ActiveX"" created=""01/20/2023 14:54:08"" modifed=""01/20/2023 14:54:08"" user="""" apply=""False"" css=""C:\Program Files (x86)\SAS94M6\x86\SAS'"</definedName>
    <definedName name="_AMO_ContentDefinition_139883128.1" hidden="1">"'AddinforMicrosoftOffice\8\Styles\AMODefault.css"" range="""" auto=""False"" xTime=""00:00:00"" rTime=""00:00:00"" bgnew=""False"" nFmt=""False"" grphSet=""True"" imgY=""0"" imgX=""0"" redirect=""False""&gt;_x000D_
  &lt;files /&gt;_x000D_
  &lt;parents /&gt;_x000D_
  &lt;children /&gt;_x000D_
 '"</definedName>
    <definedName name="_AMO_ContentDefinition_139883128.2" hidden="1">"' &lt;param n=""DisplayName"" v=""Programm1"" /&gt;_x000D_
  &lt;param n=""DisplayType"" v=""SAS-Programm"" /&gt;_x000D_
  &lt;param n=""Code"" v="""" /&gt;_x000D_
  &lt;param n=""ServerName"" v=""SASApp"" /&gt;_x000D_
&lt;/ContentDefinition&gt;'"</definedName>
    <definedName name="_AMO_ContentDefinition_622449915" hidden="1">"'Partitions:55'"</definedName>
    <definedName name="_AMO_ContentDefinition_622449915.0" hidden="1">"'&lt;ContentDefinition name=""ATT"" rsid=""622449915"" type=""BIReport"" format=""BIReport"" imgfmt=""ActiveX"" created=""10/14/2022 14:13:38"" modifed=""04/12/2023 13:04:03"" user=""MOSPOINTNER Patrick A96P6YA"" apply=""True"" css=""C:\Program Files (x86'"</definedName>
    <definedName name="_AMO_ContentDefinition_622449915.1" hidden="1">"')\SAS94M6\x86\SASAddinforMicrosoftOffice\8\Styles\AMODefault.css"" range=""ATT"" auto=""False"" xTime=""00:01:31.4156994"" rTime=""00:00:02.5472077"" bgnew=""False"" nFmt=""True"" grphSet=""True"" imgY=""480"" imgX=""640"" redirect=""False""&gt;_x000D_
  &lt;file'"</definedName>
    <definedName name="_AMO_ContentDefinition_622449915.10" hidden="1">"'0.ve6645|F0.ve6657|F0.ve6669|F0.ve6680|F0.ve6692|F0.ve7222|F0.ve3499|F0.ve3720|F0.ve4992|F0.ve5823|F0.ve4949|F0.ve4968|F0.ve3922|F0.ve3755|F0.ve4834|ve6623_FilterText|ve6623|ve6632_FilterText|ve6632|ve6645_FilterText|ve6645|ve6657_FilterText|ve6657|ve'"</definedName>
    <definedName name="_AMO_ContentDefinition_622449915.11" hidden="1">"'6669_FilterText|ve6669|ve6680_FilterText|ve6680|ve6692_FilterText|ve6692|ve7222_FilterText|ve7222|ve3499_FilterText|ve3499|ve3720_FilterText|ve3720|ve4992_FilterText|ve4992|ve5823_FilterText|ve5823|ve4949_FilterText|ve4949|ve4968_FilterText|ve4968|ve3'"</definedName>
    <definedName name="_AMO_ContentDefinition_622449915.12" hidden="1">"'922_FilterText|ve3922|ve3755_FilterText|ve3755|ve4834_FilterText|ve4834"" /&gt;_x000D_
  &lt;param n=""RawValues"" v=""True"" /&gt;_x000D_
  &lt;param n=""RenderSectionsOnSheets"" v=""False"" /&gt;_x000D_
  &lt;param n=""section_vi1423.dd1980.state"" v=""{C013B331-84B8-4383-8553-2C7ECB'"</definedName>
    <definedName name="_AMO_ContentDefinition_622449915.13" hidden="1">"'F4A9DC}"" /&gt;_x000D_
  &lt;param n=""report.state"" v=""{62D69C99-E49A-43FD-AD09-7187D18CBFD3}"" /&gt;_x000D_
  &lt;param n=""section_vi6.section.state"" v=""{EC4C8AEB-9C96-4217-A7C2-CBAAB71AC27C}"" /&gt;_x000D_
  &lt;param n=""section_vi6.ve1236.state"" v=""{25B0F804-72F5-4829-B159-1'"</definedName>
    <definedName name="_AMO_ContentDefinition_622449915.14" hidden="1">"'4893B2F6F0D}"" /&gt;_x000D_
  &lt;param n=""section_vi6.dd1239.state"" v=""{764AD2C3-B2DB-414C-99E6-96414270D42F}"" /&gt;_x000D_
  &lt;param n=""section_vi6.dd4255.state"" v=""{2BE8C68D-ECF9-4229-B44E-F5E90B55B58C}"" /&gt;_x000D_
  &lt;param n=""section_vi6.ve478.state"" v=""{C5441139-E'"</definedName>
    <definedName name="_AMO_ContentDefinition_622449915.15" hidden="1">"'AA2-4E6C-A10B-C4CA77AD07DA}"" /&gt;_x000D_
  &lt;param n=""section_vi6.dd1030.state"" v=""{491B32D1-16EB-4A59-BDAD-C33F94303BE5}"" /&gt;_x000D_
  &lt;param n=""section_vi6.ve659.state"" v=""{A16C4F37-CBC6-482A-A248-09AC2F1C27E7}"" /&gt;_x000D_
  &lt;param n=""section_vi6.dd1021.state""'"</definedName>
    <definedName name="_AMO_ContentDefinition_622449915.16" hidden="1">"' v=""{D66FC891-4BE8-4E83-88BE-F04DEC2074C5}"" /&gt;_x000D_
  &lt;param n=""section_vi6.ve715.state"" v=""{48A4091F-38D3-4A57-BBC2-2D31F53D31CB}"" /&gt;_x000D_
  &lt;param n=""section_vi6.dd1039.state"" v=""{CDC672B1-7F42-4636-B8A2-7FE8345FE50C}"" /&gt;_x000D_
  &lt;param n=""section_vi6'"</definedName>
    <definedName name="_AMO_ContentDefinition_622449915.17" hidden="1">"'.dd738.state"" v=""{CC718576-AA28-4086-80CB-F0B4231BD4C1}"" /&gt;_x000D_
  &lt;param n=""section_vi6.ve762.state"" v=""{2FD21187-EB8E-4449-97D8-B7E53D5BF453}"" /&gt;_x000D_
  &lt;param n=""section_vi6.dd4691.state"" v=""{D1325B90-771E-4B5B-9CD8-77062E468593}"" /&gt;_x000D_
  &lt;param '"</definedName>
    <definedName name="_AMO_ContentDefinition_622449915.18" hidden="1">"'n=""section_vi6.dd849.state"" v=""{120A66A1-4436-4B73-9952-6C361CC12099}"" /&gt;_x000D_
  &lt;param n=""section_vi6933.section.state"" v=""{CB848C34-4FF3-4CE4-9DCB-7C44746AD17E}"" /&gt;_x000D_
  &lt;param n=""section_vi6933.ve6940.state"" v=""{E8A2FD05-F4E8-40F4-9BA5-CB9EFE'"</definedName>
    <definedName name="_AMO_ContentDefinition_622449915.19" hidden="1">"'0665CF}"" /&gt;_x000D_
  &lt;param n=""section_vi6933.dd6935.state"" v=""{E011C994-EBCD-4622-9801-121DFD73524B}"" /&gt;_x000D_
  &lt;param n=""section_vi6933.dd6956.state"" v=""{E856BD2D-E51A-4640-A866-9680969AAEEE}"" /&gt;_x000D_
  &lt;param n=""section_vi1055.section.state"" v=""{0C3D'"</definedName>
    <definedName name="_AMO_ContentDefinition_622449915.2" hidden="1">"'s&gt;C:\Users\A96P6YA\OneDrive - Erste Group\Documents\My SAS Files\Add-In for Microsoft Office\reports\_SOA_VisualAnalyticsReport.865688081.622449915\report.xml&lt;/files&gt;_x000D_
  &lt;parents /&gt;_x000D_
  &lt;children /&gt;_x000D_
  &lt;param n=""DisplayName"" v=""ATT"" /&gt;_x000D_
  &lt;param n'"</definedName>
    <definedName name="_AMO_ContentDefinition_622449915.20" hidden="1">"'647B-5ECA-416A-BB51-02ACDE00AD78}"" /&gt;_x000D_
  &lt;param n=""section_vi1055.ve3540.state"" v=""{D2267A36-7381-4A03-A4E5-CC2C6C284F73}"" /&gt;_x000D_
  &lt;param n=""section_vi1055.dd3535.state"" v=""{0BE4079F-1CD3-4185-9433-C4A79E3F9F27}"" /&gt;_x000D_
  &lt;param n=""section_vi1055'"</definedName>
    <definedName name="_AMO_ContentDefinition_622449915.21" hidden="1">"'.ve1072.state"" v=""{45D6CD1D-EE09-4592-8280-3E0E1D663C39}"" /&gt;_x000D_
  &lt;param n=""section_vi1055.dd1677.state"" v=""{74C43E7D-90D7-4E81-9497-1C18E7DF82DD}"" /&gt;_x000D_
  &lt;param n=""section_vi1055.ve2330.state"" v=""{1D273DB2-C341-4D34-A947-5CA4C9CE54EE}"" /&gt;_x000D_
 '"</definedName>
    <definedName name="_AMO_ContentDefinition_622449915.22" hidden="1">"' &lt;param n=""section_vi1055.dd2329.state"" v=""{54C65136-1423-491F-B6C6-DBD737FF6553}"" /&gt;_x000D_
  &lt;param n=""section_vi1055.ve2617.state"" v=""{05F70CB4-FC65-44A5-A627-ECE4BACCC512}"" /&gt;_x000D_
  &lt;param n=""section_vi1055.dd2616.state"" v=""{FE5D5128-5672-4F46-9'"</definedName>
    <definedName name="_AMO_ContentDefinition_622449915.23" hidden="1">"'E13-4FF693EE9BC4}"" /&gt;_x000D_
  &lt;param n=""section_vi1055.ve1095.state"" v=""{A28AE362-E460-47D4-A358-EC3ACCF16389}"" /&gt;_x000D_
  &lt;param n=""section_vi1055.dd1106.state"" v=""{0FEBE101-8690-4255-904E-2B3DD75D5818}"" /&gt;_x000D_
  &lt;param n=""section_vi1055.ve1258.state""'"</definedName>
    <definedName name="_AMO_ContentDefinition_622449915.24" hidden="1">"' v=""{0DD55550-549E-41A4-9B7A-77F37DE015DD}"" /&gt;_x000D_
  &lt;param n=""section_vi1055.dd1257.state"" v=""{6C6A3AA8-52DB-4833-BD41-4016BAFE44AF}"" /&gt;_x000D_
  &lt;param n=""section_vi1055.ve1372.state"" v=""{C85BBF01-F1D2-429B-9DB9-247EED6DFCB3}"" /&gt;_x000D_
  &lt;param n=""sect'"</definedName>
    <definedName name="_AMO_ContentDefinition_622449915.25" hidden="1">"'ion_vi1055.dd1371.state"" v=""{7A948C15-1C88-42DA-83C4-475CDEF56FA9}"" /&gt;_x000D_
  &lt;param n=""section_vi1055.ve1402.state"" v=""{2B94E4FC-69B3-431F-B520-BD8A2C56CC28}"" /&gt;_x000D_
  &lt;param n=""section_vi1055.dd1401.state"" v=""{CE313E80-C141-4763-AD53-BE443D10118'"</definedName>
    <definedName name="_AMO_ContentDefinition_622449915.26" hidden="1">"'7}"" /&gt;_x000D_
  &lt;param n=""section_vi1055.ve2445.state"" v=""{C5E2E7AC-E069-4BE7-977B-807AC1A22486}"" /&gt;_x000D_
  &lt;param n=""section_vi1055.dd2444.state"" v=""{2260FBF0-5620-4258-93CA-C2A1DEED1DEC}"" /&gt;_x000D_
  &lt;param n=""section_vi1055.ve2527.state"" v=""{FF22C6F7-4'"</definedName>
    <definedName name="_AMO_ContentDefinition_622449915.27" hidden="1">"'35E-4357-B3BF-413112F72925}"" /&gt;_x000D_
  &lt;param n=""section_vi1055.dd2526.state"" v=""{8834D117-9B41-4EE9-B5FE-583B2601FC86}"" /&gt;_x000D_
  &lt;param n=""section_vi1055.ve2547.state"" v=""{FF920C70-3107-4015-B053-0BCDAA916FE9}"" /&gt;_x000D_
  &lt;param n=""section_vi1055.dd25'"</definedName>
    <definedName name="_AMO_ContentDefinition_622449915.28" hidden="1">"'46.state"" v=""{C8992F21-55F2-4825-BAB2-985D299882F3}"" /&gt;_x000D_
  &lt;param n=""section_vi1423.section.state"" v=""{09C64B1D-B774-4911-9DAA-7EDAE9A21ED3}"" /&gt;_x000D_
  &lt;param n=""section_vi1423.ve3569.state"" v=""{16C17BF0-6A1A-4AB1-80C2-17A91A38289B}"" /&gt;_x000D_
  &lt;pa'"</definedName>
    <definedName name="_AMO_ContentDefinition_622449915.29" hidden="1">"'ram n=""section_vi1423.dd3564.state"" v=""{5B5E6D8F-34F0-43CE-B941-3DACC4F03B7E}"" /&gt;_x000D_
  &lt;param n=""section_vi1423.ve1425.state"" v=""{A807674B-A7B0-4C3E-8F59-166F9017BDA5}"" /&gt;_x000D_
  &lt;param n=""section_vi1423.dd1428.state"" v=""{E20413DD-9FC2-4092-B1D5-'"</definedName>
    <definedName name="_AMO_ContentDefinition_622449915.3" hidden="1">"'=""DisplayType"" v=""Bericht (2G)"" /&gt;_x000D_
  &lt;param n=""AMO_Version"" v=""8.2"" /&gt;_x000D_
  &lt;param n=""ServerHostName"" v=""sascpcc1.eb.lan.at"" /&gt;_x000D_
  &lt;param n=""Author"" v=""MOSPOINTNER Patrick A96P6YA"" /&gt;_x000D_
  &lt;param n=""AMO_UniqueID"" v=""/reports/reports/1f'"</definedName>
    <definedName name="_AMO_ContentDefinition_622449915.30" hidden="1">"'C4AD56C1BBA2}"" /&gt;_x000D_
  &lt;param n=""section_vi1423.ve1442.state"" v=""{031470F7-4EEB-480A-BCC8-BBE379290C03}"" /&gt;_x000D_
  &lt;param n=""section_vi1423.dd1445.state"" v=""{59779C6D-9C31-4781-9757-053634A2B057}"" /&gt;_x000D_
  &lt;param n=""section_vi1423.ve1813.state"" v=""'"</definedName>
    <definedName name="_AMO_ContentDefinition_622449915.31" hidden="1">"'{65D5D66F-C579-4740-8267-F34A716E86EF}"" /&gt;_x000D_
  &lt;param n=""section_vi1423.dd1812.state"" v=""{A4C399E7-378B-4EA5-86B4-4BC506D299EE}"" /&gt;_x000D_
  &lt;param n=""section_vi1423.ve1941.state"" v=""{64BB86BD-7256-41CF-A927-5FD59788FC2E}"" /&gt;_x000D_
  &lt;param n=""section_v'"</definedName>
    <definedName name="_AMO_ContentDefinition_622449915.32" hidden="1">"'i1423.dd1940.state"" v=""{B1817515-3EB7-41B7-B175-3CDFBC7D6354}"" /&gt;_x000D_
  &lt;param n=""section_vi1423.ve1981.state"" v=""{4BCCFB8C-D673-4F6F-A7B1-D3A3D753773C}"" /&gt;_x000D_
  &lt;param n=""section_vi1423.ve3035.state"" v=""{2A9190E9-2B71-47E1-A9D1-2EA960BB7776}"" /'"</definedName>
    <definedName name="_AMO_ContentDefinition_622449915.33" hidden="1">"'&gt;_x000D_
  &lt;param n=""section_vi1423.dd3034.state"" v=""{3B43E253-064B-4B09-848A-27A6C63BC4EB}"" /&gt;_x000D_
  &lt;param n=""section_vi6560.section.state"" v=""{DD023D15-B1E4-4103-B3AB-B5C93055AC18}"" /&gt;_x000D_
  &lt;param n=""section_vi6560.ve6462.state"" v=""{D928258C-ABB5-4'"</definedName>
    <definedName name="_AMO_ContentDefinition_622449915.34" hidden="1">"'6A9-9B97-CF8B18952E6F}"" /&gt;_x000D_
  &lt;param n=""section_vi6560.dd6458.state"" v=""{6C70F03F-0104-4B6C-AB5A-D65E6EC4463F}"" /&gt;_x000D_
  &lt;param n=""section_vi6560.ve6469.state"" v=""{B861E149-A09D-4AD4-BEEE-15672B24558F}"" /&gt;_x000D_
  &lt;param n=""section_vi6560.dd6465.s'"</definedName>
    <definedName name="_AMO_ContentDefinition_622449915.35" hidden="1">"'tate"" v=""{03CE15A6-A761-4ACB-A7FC-86BE8F1BE21B}"" /&gt;_x000D_
  &lt;param n=""section_vi6560.ve6481.state"" v=""{DD31A68E-CCEA-42DD-B97B-0494F268C149}"" /&gt;_x000D_
  &lt;param n=""section_vi6560.dd6480.state"" v=""{4987460B-C9FB-4005-B1CD-84518E6ABC04}"" /&gt;_x000D_
  &lt;param n'"</definedName>
    <definedName name="_AMO_ContentDefinition_622449915.36" hidden="1">"'=""section_vi6560.ve6500.state"" v=""{C28BA1B0-67A0-496C-9B35-03EE2AEACBF4}"" /&gt;_x000D_
  &lt;param n=""section_vi6560.dd6499.state"" v=""{999742A6-1B9A-48F0-AAE5-F9CBDEE3A0EC}"" /&gt;_x000D_
  &lt;param n=""section_vi6560.ve6519.state"" v=""{778651C6-103D-4A3A-B694-4682'"</definedName>
    <definedName name="_AMO_ContentDefinition_622449915.37" hidden="1">"'3AB3336D}"" /&gt;_x000D_
  &lt;param n=""section_vi6560.dd6518.state"" v=""{F553F680-F9A9-4455-9B39-7257924B8516}"" /&gt;_x000D_
  &lt;param n=""section_vi6560.ve6538.state"" v=""{E3BB3C4D-766B-4191-AE73-0B0A9AA69BF0}"" /&gt;_x000D_
  &lt;param n=""section_vi6560.dd6537.state"" v=""{568'"</definedName>
    <definedName name="_AMO_ContentDefinition_622449915.38" hidden="1">"'75F8D-8BF2-4314-9D68-B6D2286A6120}"" /&gt;_x000D_
  &lt;param n=""section_vi6560.ve6553.state"" v=""{F7D743A8-00F8-46F0-B790-D47B7C0F3C4A}"" /&gt;_x000D_
  &lt;param n=""section_vi6560.dd6552.state"" v=""{666DA531-F51A-471A-AC25-D06AC587AF3D}"" /&gt;_x000D_
  &lt;param n=""section_vi669'"</definedName>
    <definedName name="_AMO_ContentDefinition_622449915.39" hidden="1">"'6.section.state"" v=""{D1761B93-9288-4AEF-A463-57D53FEF7F19}"" /&gt;_x000D_
  &lt;param n=""section_vi6696.ve6605.state"" v=""{587DC719-2BBE-4F31-9502-D540576C567A}"" /&gt;_x000D_
  &lt;param n=""section_vi6696.dd6601.state"" v=""{4C8306D1-B0B1-4468-B0A3-11FED8E144A8}"" /&gt;_x000D_
'"</definedName>
    <definedName name="_AMO_ContentDefinition_622449915.4" hidden="1">"'2b57fc-3960-4348-9791-cb5de2b19a5a"" /&gt;_x000D_
  &lt;param n=""AMO_ReportName"" v=""ATT"" /&gt;_x000D_
  &lt;param n=""AMO_Description"" v="""" /&gt;_x000D_
  &lt;param n=""AMO_Keywords"" v="""" /&gt;_x000D_
  &lt;param n=""DNA"" v=""&amp;lt;DNA&amp;gt;&amp;#xD;&amp;#xA;  &amp;lt;Type&amp;gt;TransportPortableReport&amp;lt;'"</definedName>
    <definedName name="_AMO_ContentDefinition_622449915.40" hidden="1">"'  &lt;param n=""section_vi6696.dd6608.state"" v=""{D1045E5E-26F2-457C-A159-97E6B6175E75}"" /&gt;_x000D_
  &lt;param n=""section_vi6696.ve6632.state"" v=""{89378D8C-FE5F-4E8C-A6F2-F2E58BB4E5A9}"" /&gt;_x000D_
  &lt;param n=""section_vi6696.dd6631.state"" v=""{721FDC8A-5423-40D5-'"</definedName>
    <definedName name="_AMO_ContentDefinition_622449915.41" hidden="1">"'A860-42FAC586BE40}"" /&gt;_x000D_
  &lt;param n=""section_vi6696.ve6645.state"" v=""{B1B04DCA-15A7-4979-B032-F7ECA2ED69A1}"" /&gt;_x000D_
  &lt;param n=""section_vi6696.dd6644.state"" v=""{497F0616-FA98-4E96-85B5-4EA805B6BD54}"" /&gt;_x000D_
  &lt;param n=""section_vi6696.ve6657.state'"</definedName>
    <definedName name="_AMO_ContentDefinition_622449915.42" hidden="1">"'"" v=""{B0360850-9B10-493F-A664-77DF28FC66FA}"" /&gt;_x000D_
  &lt;param n=""section_vi6696.dd6656.state"" v=""{23D5FA23-3010-4391-98F7-11B4E0FAA7A7}"" /&gt;_x000D_
  &lt;param n=""section_vi6696.dd6664.state"" v=""{66EAE19B-8273-4375-AB43-39D395F413CF}"" /&gt;_x000D_
  &lt;param n=""se'"</definedName>
    <definedName name="_AMO_ContentDefinition_622449915.43" hidden="1">"'ction_vi6696.ve6680.state"" v=""{33CB9380-E2E1-4BD7-8E13-95AC832B3476}"" /&gt;_x000D_
  &lt;param n=""section_vi6696.dd6679.state"" v=""{7EB3FF26-4661-4726-85BF-D60DF2DF61F2}"" /&gt;_x000D_
  &lt;param n=""section_vi6696.dd6687.state"" v=""{B53D90CC-519A-40A8-9DEB-D26F264EF'"</definedName>
    <definedName name="_AMO_ContentDefinition_622449915.44" hidden="1">"'B26}"" /&gt;_x000D_
  &lt;param n=""section_vi7096.section.state"" v=""{E0C668A6-A837-4AEA-8DB1-2D096AE8726D}"" /&gt;_x000D_
  &lt;param n=""section_vi7096.ve7075.state"" v=""{E566652E-434C-4268-9D6B-8F8CAD914CAB}"" /&gt;_x000D_
  &lt;param n=""section_vi7096.dd7069.state"" v=""{91ECD8D'"</definedName>
    <definedName name="_AMO_ContentDefinition_622449915.45" hidden="1">"'3-7F70-4609-B3EC-E14E56FA2FE1}"" /&gt;_x000D_
  &lt;param n=""section_vi7096.dd7213.state"" v=""{F955001F-D708-4D6E-B88F-06F627E5CA52}"" /&gt;_x000D_
  &lt;param n=""section_vi3422.section.state"" v=""{C03C2771-460E-41E0-8EA8-3B79EC3AD06B}"" /&gt;_x000D_
  &lt;param n=""section_vi3422.v'"</definedName>
    <definedName name="_AMO_ContentDefinition_622449915.46" hidden="1">"'e3596.state"" v=""{8A63C45B-FD63-4D15-ABD6-78968C3FF470}"" /&gt;_x000D_
  &lt;param n=""section_vi3422.dd3591.state"" v=""{0E7C5F82-2341-41A8-905E-13C66136B8A8}"" /&gt;_x000D_
  &lt;param n=""section_vi3422.ve3499.state"" v=""{75EFDD1F-D224-42C0-BF0F-075EACAB1F5A}"" /&gt;_x000D_
  &lt;'"</definedName>
    <definedName name="_AMO_ContentDefinition_622449915.47" hidden="1">"'param n=""section_vi3422.dd3502.state"" v=""{AEC5263A-8302-4442-8FEF-925BD5CC4E56}"" /&gt;_x000D_
  &lt;param n=""section_vi3422.ve3720.state"" v=""{489BE960-087E-4100-A996-95B1C48A1CAB}"" /&gt;_x000D_
  &lt;param n=""section_vi3422.dd3719.state"" v=""{EA797E51-2082-4E73-AB4'"</definedName>
    <definedName name="_AMO_ContentDefinition_622449915.48" hidden="1">"'E-429D92D4C79A}"" /&gt;_x000D_
  &lt;param n=""section_vi3422.ve4992.state"" v=""{DD4C7F06-6E14-4DBC-B6C9-D6A81D630737}"" /&gt;_x000D_
  &lt;param n=""section_vi3422.dd4991.state"" v=""{6369B7F4-52D2-4D32-BCB3-48CD126FBE4C}"" /&gt;_x000D_
  &lt;param n=""section_vi3422.ve5823.state"" v'"</definedName>
    <definedName name="_AMO_ContentDefinition_622449915.49" hidden="1">"'=""{DBFCD4DD-54C1-4651-8A95-D2BFC48C865B}"" /&gt;_x000D_
  &lt;param n=""section_vi3422.dd5826.state"" v=""{050D4FBE-8DAD-4FF0-BB7D-CBCB07042E91}"" /&gt;_x000D_
  &lt;param n=""section_vi3422.ve4949.state"" v=""{7720B5A2-BFE5-4187-818D-8194FB7B8FE1}"" /&gt;_x000D_
  &lt;param n=""sectio'"</definedName>
    <definedName name="_AMO_ContentDefinition_622449915.5" hidden="1">"'/Type&amp;gt;&amp;#xD;&amp;#xA;  &amp;lt;Name&amp;gt;ATT&amp;lt;/Name&amp;gt;&amp;#xD;&amp;#xA;  &amp;lt;Version&amp;gt;1&amp;lt;/Version&amp;gt;&amp;#xD;&amp;#xA;  &amp;lt;Assembly /&amp;gt;&amp;#xD;&amp;#xA;  &amp;lt;Factory /&amp;gt;&amp;#xD;&amp;#xA;  &amp;lt;ID&amp;gt;/reports/reports/1f2b57fc-3960-4348-9791-cb5de2b19a5a&amp;lt;/ID&amp;gt;&amp;#xD;&amp;#xA;  &amp;'"</definedName>
    <definedName name="_AMO_ContentDefinition_622449915.50" hidden="1">"'n_vi3422.dd4948.state"" v=""{845438B2-4428-4485-AEF3-F17A52375E5F}"" /&gt;_x000D_
  &lt;param n=""section_vi3422.ve4968.state"" v=""{96B22134-ECC6-43A1-BFFF-17E70A0417A3}"" /&gt;_x000D_
  &lt;param n=""section_vi3422.dd4967.state"" v=""{C08CEAB4-57C0-448D-951F-0AD1F8352808}'"</definedName>
    <definedName name="_AMO_ContentDefinition_622449915.51" hidden="1">"'"" /&gt;_x000D_
  &lt;param n=""section_vi3422.ve3922.state"" v=""{77E7A655-8F8B-4573-A15A-0937952F3DB2}"" /&gt;_x000D_
  &lt;param n=""section_vi3422.dd3921.state"" v=""{3ACF4490-BEBA-4C5A-B07D-ABBB8FFDDE27}"" /&gt;_x000D_
  &lt;param n=""section_vi3422.ve3755.state"" v=""{124A74D8-FCA'"</definedName>
    <definedName name="_AMO_ContentDefinition_622449915.52" hidden="1">"'8-405D-916D-38DC0A0CD5F4}"" /&gt;_x000D_
  &lt;param n=""section_vi3422.dd3754.state"" v=""{27A3B8FC-ABC3-4450-BD47-1E1C30241FB0}"" /&gt;_x000D_
  &lt;param n=""section_vi3422.ve4834.state"" v=""{43191D08-CF69-4C16-A23D-4D830B533022}"" /&gt;_x000D_
  &lt;param n=""section_vi3422.dd483'"</definedName>
    <definedName name="_AMO_ContentDefinition_622449915.53" hidden="1">"'3.state"" v=""{369712FA-D700-4A63-92BF-CE846F50AF5B}"" /&gt;_x000D_
  &lt;param n=""ve723.state"" v=""{840670B5-2AB5-4A8E-87FC-F8AF297FFBA3}"" /&gt;_x000D_
  &lt;param n=""dd1712.state"" v=""{395209DC-0373-4693-AEFC-F3826EEA098E}"" /&gt;_x000D_
  &lt;param n=""report.xml"" v=""{D3CD0429'"</definedName>
    <definedName name="_AMO_ContentDefinition_622449915.54" hidden="1">"'-BA65-49F2-AD28-80D5C5FD957F}"" /&gt;_x000D_
  &lt;param n=""userStateReport.xml"" v=""{2C980D25-C76E-4D40-ADB2-A6155F2D1310}"" /&gt;_x000D_
  &lt;ExcelXMLOptions AdjColWidths=""True"" RowOpt=""InsertEntire"" ColOpt=""InsertCells"" /&gt;_x000D_
&lt;/ContentDefinition&gt;'"</definedName>
    <definedName name="_AMO_ContentDefinition_622449915.6" hidden="1">"'lt;Path&amp;gt;/Credit Claims and Coverpool/Coverpool Issuer Reporting/ATT&amp;lt;/Path&amp;gt;&amp;#xD;&amp;#xA;  &amp;lt;Server&amp;gt;https://sascpcc1.eb.lan.at&amp;lt;/Server&amp;gt;&amp;#xD;&amp;#xA;  &amp;lt;VisualAnalyticsReportURL&amp;gt;https://sascpcc1.eb.lan.at/links/resources/report?uri=/re'"</definedName>
    <definedName name="_AMO_ContentDefinition_622449915.7" hidden="1">"'ports/reports/1f2b57fc-3960-4348-9791-cb5de2b19a5a&amp;lt;/VisualAnalyticsReportURL&amp;gt;&amp;#xD;&amp;#xA;&amp;lt;/DNA&amp;gt;"" /&gt;_x000D_
  &lt;param n=""AllowWebContent"" v=""True"" /&gt;_x000D_
  &lt;param n=""ReportServer"" v=""https://sascpcc1.eb.lan.at"" /&gt;_x000D_
  &lt;param n=""Thumbnail"" v='"</definedName>
    <definedName name="_AMO_ContentDefinition_622449915.8" hidden="1">"'""C:\Users\A96P6YA\OneDrive - Erste Group\Documents\My SAS Files\Add-In for Microsoft Office\reportThumbnails\1f2b57fc-3960-4348-9791-cb5de2b19a5a.png"" /&gt;_x000D_
  &lt;param n=""ReportId"" v=""/reports/reports/1f2b57fc-3960-4348-9791-cb5de2b19a5a"" /&gt;_x000D_
  &lt;pa'"</definedName>
    <definedName name="_AMO_ContentDefinition_622449915.9" hidden="1">"'ram n=""ShareURL"" v=""https://sascpcc1.eb.lan.at/links/resources/report?uri=/reports/reports/1f2b57fc-3960-4348-9791-cb5de2b19a5a"" /&gt;_x000D_
  &lt;param n=""ClassName"" v=""SAS.OfficeAddin.BIReport"" /&gt;_x000D_
  &lt;param n=""UnselectedIds"" v=""F0.ve6623|F0.ve6632|F'"</definedName>
    <definedName name="_AMO_ContentLocation_622449915_BRD_F0.ve101" hidden="1">"'&lt;ContentLocation path=""F0.ve101"" rsid=""622449915"" tag=""BRD"" fid=""0""&gt;_x000D_
  &lt;param n=""_NumRows"" v=""2"" /&gt;_x000D_
  &lt;param n=""_NumCols"" v=""15"" /&gt;_x000D_
  &lt;param n=""useNativeGraph"" v=""False"" /&gt;_x000D_
&lt;/ContentLocation&gt;'"</definedName>
    <definedName name="_AMO_ContentLocation_622449915_BRD_F0.ve101_FilterText" hidden="1">"'&lt;ContentLocation path=""F0.ve101_FilterText"" rsid=""622449915"" tag=""BRD"" fid=""0""&gt;_x000D_
  &lt;param n=""_NumRows"" v=""2"" /&gt;_x000D_
  &lt;param n=""_NumCols"" v=""15"" /&gt;_x000D_
&lt;/ContentLocation&gt;'"</definedName>
    <definedName name="_AMO_ContentLocation_622449915_BRD_F0.ve1072" hidden="1">"'&lt;ContentLocation path=""F0.ve1072"" rsid=""622449915"" tag=""BRD"" fid=""0""&gt;_x000D_
  &lt;param n=""_NumRows"" v=""5"" /&gt;_x000D_
  &lt;param n=""_NumCols"" v=""5"" /&gt;_x000D_
  &lt;param n=""useNativeGraph"" v=""False"" /&gt;_x000D_
&lt;/ContentLocation&gt;'"</definedName>
    <definedName name="_AMO_ContentLocation_622449915_BRD_F0.ve1072_FilterText" hidden="1">"'&lt;ContentLocation path=""F0.ve1072_FilterText"" rsid=""622449915"" tag=""BRD"" fid=""0""&gt;_x000D_
  &lt;param n=""_NumRows"" v=""2"" /&gt;_x000D_
  &lt;param n=""_NumCols"" v=""5"" /&gt;_x000D_
&lt;/ContentLocation&gt;'"</definedName>
    <definedName name="_AMO_ContentLocation_622449915_BRD_F0.ve1095" hidden="1">"'&lt;ContentLocation path=""F0.ve1095"" rsid=""622449915"" tag=""BRD"" fid=""0""&gt;_x000D_
  &lt;param n=""_NumRows"" v=""12"" /&gt;_x000D_
  &lt;param n=""_NumCols"" v=""5"" /&gt;_x000D_
  &lt;param n=""useNativeGraph"" v=""False"" /&gt;_x000D_
&lt;/ContentLocation&gt;'"</definedName>
    <definedName name="_AMO_ContentLocation_622449915_BRD_F0.ve1095_FilterText" hidden="1">"'&lt;ContentLocation path=""F0.ve1095_FilterText"" rsid=""622449915"" tag=""BRD"" fid=""0""&gt;_x000D_
  &lt;param n=""_NumRows"" v=""2"" /&gt;_x000D_
  &lt;param n=""_NumCols"" v=""5"" /&gt;_x000D_
&lt;/ContentLocation&gt;'"</definedName>
    <definedName name="_AMO_ContentLocation_622449915_BRD_F0.ve1258" hidden="1">"'&lt;ContentLocation path=""F0.ve1258"" rsid=""622449915"" tag=""BRD"" fid=""0""&gt;_x000D_
  &lt;param n=""_NumRows"" v=""5"" /&gt;_x000D_
  &lt;param n=""_NumCols"" v=""5"" /&gt;_x000D_
  &lt;param n=""useNativeGraph"" v=""False"" /&gt;_x000D_
&lt;/ContentLocation&gt;'"</definedName>
    <definedName name="_AMO_ContentLocation_622449915_BRD_F0.ve1258_FilterText" hidden="1">"'&lt;ContentLocation path=""F0.ve1258_FilterText"" rsid=""622449915"" tag=""BRD"" fid=""0""&gt;_x000D_
  &lt;param n=""_NumRows"" v=""2"" /&gt;_x000D_
  &lt;param n=""_NumCols"" v=""5"" /&gt;_x000D_
&lt;/ContentLocation&gt;'"</definedName>
    <definedName name="_AMO_ContentLocation_622449915_BRD_F0.ve1372" hidden="1">"'&lt;ContentLocation path=""F0.ve1372"" rsid=""622449915"" tag=""BRD"" fid=""0""&gt;_x000D_
  &lt;param n=""_NumRows"" v=""6"" /&gt;_x000D_
  &lt;param n=""_NumCols"" v=""5"" /&gt;_x000D_
  &lt;param n=""useNativeGraph"" v=""False"" /&gt;_x000D_
&lt;/ContentLocation&gt;'"</definedName>
    <definedName name="_AMO_ContentLocation_622449915_BRD_F0.ve1372_FilterText" hidden="1">"'&lt;ContentLocation path=""F0.ve1372_FilterText"" rsid=""622449915"" tag=""BRD"" fid=""0""&gt;_x000D_
  &lt;param n=""_NumRows"" v=""2"" /&gt;_x000D_
  &lt;param n=""_NumCols"" v=""5"" /&gt;_x000D_
&lt;/ContentLocation&gt;'"</definedName>
    <definedName name="_AMO_ContentLocation_622449915_BRD_F0.ve1402" hidden="1">"'&lt;ContentLocation path=""F0.ve1402"" rsid=""622449915"" tag=""BRD"" fid=""0""&gt;_x000D_
  &lt;param n=""_NumRows"" v=""8"" /&gt;_x000D_
  &lt;param n=""_NumCols"" v=""5"" /&gt;_x000D_
  &lt;param n=""useNativeGraph"" v=""False"" /&gt;_x000D_
&lt;/ContentLocation&gt;'"</definedName>
    <definedName name="_AMO_ContentLocation_622449915_BRD_F0.ve1402_FilterText" hidden="1">"'&lt;ContentLocation path=""F0.ve1402_FilterText"" rsid=""622449915"" tag=""BRD"" fid=""0""&gt;_x000D_
  &lt;param n=""_NumRows"" v=""2"" /&gt;_x000D_
  &lt;param n=""_NumCols"" v=""5"" /&gt;_x000D_
&lt;/ContentLocation&gt;'"</definedName>
    <definedName name="_AMO_ContentLocation_622449915_BRD_F0.ve1442" hidden="1">"'&lt;ContentLocation path=""F0.ve1442"" rsid=""622449915"" tag=""BRD"" fid=""0""&gt;_x000D_
  &lt;param n=""_NumRows"" v=""8"" /&gt;_x000D_
  &lt;param n=""_NumCols"" v=""7"" /&gt;_x000D_
  &lt;param n=""useNativeGraph"" v=""False"" /&gt;_x000D_
&lt;/ContentLocation&gt;'"</definedName>
    <definedName name="_AMO_ContentLocation_622449915_BRD_F0.ve1442_FilterText" hidden="1">"'&lt;ContentLocation path=""F0.ve1442_FilterText"" rsid=""622449915"" tag=""BRD"" fid=""0""&gt;_x000D_
  &lt;param n=""_NumRows"" v=""3"" /&gt;_x000D_
  &lt;param n=""_NumCols"" v=""7"" /&gt;_x000D_
&lt;/ContentLocation&gt;'"</definedName>
    <definedName name="_AMO_ContentLocation_622449915_BRD_F0.ve1813" hidden="1">"'&lt;ContentLocation path=""F0.ve1813"" rsid=""622449915"" tag=""BRD"" fid=""0""&gt;_x000D_
  &lt;param n=""_NumRows"" v=""10"" /&gt;_x000D_
  &lt;param n=""_NumCols"" v=""7"" /&gt;_x000D_
  &lt;param n=""useNativeGraph"" v=""False"" /&gt;_x000D_
&lt;/ContentLocation&gt;'"</definedName>
    <definedName name="_AMO_ContentLocation_622449915_BRD_F0.ve1813_FilterText" hidden="1">"'&lt;ContentLocation path=""F0.ve1813_FilterText"" rsid=""622449915"" tag=""BRD"" fid=""0""&gt;_x000D_
  &lt;param n=""_NumRows"" v=""3"" /&gt;_x000D_
  &lt;param n=""_NumCols"" v=""7"" /&gt;_x000D_
&lt;/ContentLocation&gt;'"</definedName>
    <definedName name="_AMO_ContentLocation_622449915_BRD_F0.ve1941" hidden="1">"'&lt;ContentLocation path=""F0.ve1941"" rsid=""622449915"" tag=""BRD"" fid=""0""&gt;_x000D_
  &lt;param n=""_NumRows"" v=""10"" /&gt;_x000D_
  &lt;param n=""_NumCols"" v=""7"" /&gt;_x000D_
  &lt;param n=""useNativeGraph"" v=""False"" /&gt;_x000D_
&lt;/ContentLocation&gt;'"</definedName>
    <definedName name="_AMO_ContentLocation_622449915_BRD_F0.ve1941_FilterText" hidden="1">"'&lt;ContentLocation path=""F0.ve1941_FilterText"" rsid=""622449915"" tag=""BRD"" fid=""0""&gt;_x000D_
  &lt;param n=""_NumRows"" v=""3"" /&gt;_x000D_
  &lt;param n=""_NumCols"" v=""7"" /&gt;_x000D_
&lt;/ContentLocation&gt;'"</definedName>
    <definedName name="_AMO_ContentLocation_622449915_BRD_F0.ve1981" hidden="1">"'&lt;ContentLocation path=""F0.ve1981"" rsid=""622449915"" tag=""BRD"" fid=""0""&gt;_x000D_
  &lt;param n=""_NumRows"" v=""7"" /&gt;_x000D_
  &lt;param n=""_NumCols"" v=""7"" /&gt;_x000D_
  &lt;param n=""useNativeGraph"" v=""False"" /&gt;_x000D_
&lt;/ContentLocation&gt;'"</definedName>
    <definedName name="_AMO_ContentLocation_622449915_BRD_F0.ve1981_FilterText" hidden="1">"'&lt;ContentLocation path=""F0.ve1981_FilterText"" rsid=""622449915"" tag=""BRD"" fid=""0""&gt;_x000D_
  &lt;param n=""_NumRows"" v=""3"" /&gt;_x000D_
  &lt;param n=""_NumCols"" v=""7"" /&gt;_x000D_
&lt;/ContentLocation&gt;'"</definedName>
    <definedName name="_AMO_ContentLocation_622449915_BRD_F0.ve2330" hidden="1">"'&lt;ContentLocation path=""F0.ve2330"" rsid=""622449915"" tag=""BRD"" fid=""0""&gt;_x000D_
  &lt;param n=""_NumRows"" v=""12"" /&gt;_x000D_
  &lt;param n=""_NumCols"" v=""3"" /&gt;_x000D_
  &lt;param n=""useNativeGraph"" v=""False"" /&gt;_x000D_
&lt;/ContentLocation&gt;'"</definedName>
    <definedName name="_AMO_ContentLocation_622449915_BRD_F0.ve2330_FilterText" hidden="1">"'&lt;ContentLocation path=""F0.ve2330_FilterText"" rsid=""622449915"" tag=""BRD"" fid=""0""&gt;_x000D_
  &lt;param n=""_NumRows"" v=""2"" /&gt;_x000D_
  &lt;param n=""_NumCols"" v=""3"" /&gt;_x000D_
&lt;/ContentLocation&gt;'"</definedName>
    <definedName name="_AMO_ContentLocation_622449915_BRD_F0.ve2445" hidden="1">"'&lt;ContentLocation path=""F0.ve2445"" rsid=""622449915"" tag=""BRD"" fid=""0""&gt;_x000D_
  &lt;param n=""_NumRows"" v=""15"" /&gt;_x000D_
  &lt;param n=""_NumCols"" v=""3"" /&gt;_x000D_
  &lt;param n=""useNativeGraph"" v=""False"" /&gt;_x000D_
&lt;/ContentLocation&gt;'"</definedName>
    <definedName name="_AMO_ContentLocation_622449915_BRD_F0.ve2445_FilterText" hidden="1">"'&lt;ContentLocation path=""F0.ve2445_FilterText"" rsid=""622449915"" tag=""BRD"" fid=""0""&gt;_x000D_
  &lt;param n=""_NumRows"" v=""2"" /&gt;_x000D_
  &lt;param n=""_NumCols"" v=""3"" /&gt;_x000D_
&lt;/ContentLocation&gt;'"</definedName>
    <definedName name="_AMO_ContentLocation_622449915_BRD_F0.ve2527" hidden="1">"'&lt;ContentLocation path=""F0.ve2527"" rsid=""622449915"" tag=""BRD"" fid=""0""&gt;_x000D_
  &lt;param n=""_NumRows"" v=""15"" /&gt;_x000D_
  &lt;param n=""_NumCols"" v=""3"" /&gt;_x000D_
  &lt;param n=""useNativeGraph"" v=""False"" /&gt;_x000D_
&lt;/ContentLocation&gt;'"</definedName>
    <definedName name="_AMO_ContentLocation_622449915_BRD_F0.ve2527_FilterText" hidden="1">"'&lt;ContentLocation path=""F0.ve2527_FilterText"" rsid=""622449915"" tag=""BRD"" fid=""0""&gt;_x000D_
  &lt;param n=""_NumRows"" v=""2"" /&gt;_x000D_
  &lt;param n=""_NumCols"" v=""3"" /&gt;_x000D_
&lt;/ContentLocation&gt;'"</definedName>
    <definedName name="_AMO_ContentLocation_622449915_BRD_F0.ve2547" hidden="1">"'&lt;ContentLocation path=""F0.ve2547"" rsid=""622449915"" tag=""BRD"" fid=""0""&gt;_x000D_
  &lt;param n=""_NumRows"" v=""14"" /&gt;_x000D_
  &lt;param n=""_NumCols"" v=""3"" /&gt;_x000D_
  &lt;param n=""useNativeGraph"" v=""False"" /&gt;_x000D_
&lt;/ContentLocation&gt;'"</definedName>
    <definedName name="_AMO_ContentLocation_622449915_BRD_F0.ve2547_FilterText" hidden="1">"'&lt;ContentLocation path=""F0.ve2547_FilterText"" rsid=""622449915"" tag=""BRD"" fid=""0""&gt;_x000D_
  &lt;param n=""_NumRows"" v=""2"" /&gt;_x000D_
  &lt;param n=""_NumCols"" v=""3"" /&gt;_x000D_
&lt;/ContentLocation&gt;'"</definedName>
    <definedName name="_AMO_ContentLocation_622449915_BRD_F0.ve2617" hidden="1">"'&lt;ContentLocation path=""F0.ve2617"" rsid=""622449915"" tag=""BRD"" fid=""0""&gt;_x000D_
  &lt;param n=""_NumRows"" v=""6"" /&gt;_x000D_
  &lt;param n=""_NumCols"" v=""6"" /&gt;_x000D_
  &lt;param n=""useNativeGraph"" v=""False"" /&gt;_x000D_
&lt;/ContentLocation&gt;'"</definedName>
    <definedName name="_AMO_ContentLocation_622449915_BRD_F0.ve2617_FilterText" hidden="1">"'&lt;ContentLocation path=""F0.ve2617_FilterText"" rsid=""622449915"" tag=""BRD"" fid=""0""&gt;_x000D_
  &lt;param n=""_NumRows"" v=""2"" /&gt;_x000D_
  &lt;param n=""_NumCols"" v=""6"" /&gt;_x000D_
&lt;/ContentLocation&gt;'"</definedName>
    <definedName name="_AMO_ContentLocation_622449915_BRD_F0.ve3035" hidden="1">"'&lt;ContentLocation path=""F0.ve3035"" rsid=""622449915"" tag=""BRD"" fid=""0""&gt;_x000D_
  &lt;param n=""_NumRows"" v=""4"" /&gt;_x000D_
  &lt;param n=""_NumCols"" v=""2"" /&gt;_x000D_
  &lt;param n=""useNativeGraph"" v=""False"" /&gt;_x000D_
&lt;/ContentLocation&gt;'"</definedName>
    <definedName name="_AMO_ContentLocation_622449915_BRD_F0.ve3035_FilterText" hidden="1">"'&lt;ContentLocation path=""F0.ve3035_FilterText"" rsid=""622449915"" tag=""BRD"" fid=""0""&gt;_x000D_
  &lt;param n=""_NumRows"" v=""3"" /&gt;_x000D_
  &lt;param n=""_NumCols"" v=""2"" /&gt;_x000D_
&lt;/ContentLocation&gt;'"</definedName>
    <definedName name="_AMO_ContentLocation_622449915_BRD_F0.ve478" hidden="1">"'&lt;ContentLocation path=""F0.ve478"" rsid=""622449915"" tag=""BRD"" fid=""0""&gt;_x000D_
  &lt;param n=""_NumRows"" v=""18"" /&gt;_x000D_
  &lt;param n=""_NumCols"" v=""3"" /&gt;_x000D_
  &lt;param n=""useNativeGraph"" v=""False"" /&gt;_x000D_
&lt;/ContentLocation&gt;'"</definedName>
    <definedName name="_AMO_ContentLocation_622449915_BRD_F0.ve478_FilterText" hidden="1">"'&lt;ContentLocation path=""F0.ve478_FilterText"" rsid=""622449915"" tag=""BRD"" fid=""0""&gt;_x000D_
  &lt;param n=""_NumRows"" v=""2"" /&gt;_x000D_
  &lt;param n=""_NumCols"" v=""3"" /&gt;_x000D_
&lt;/ContentLocation&gt;'"</definedName>
    <definedName name="_AMO_ContentLocation_622449915_BRD_F0.ve6481" hidden="1">"'&lt;ContentLocation path=""F0.ve6481"" rsid=""622449915"" tag=""BRD"" fid=""0""&gt;_x000D_
  &lt;param n=""_NumRows"" v=""8"" /&gt;_x000D_
  &lt;param n=""_NumCols"" v=""7"" /&gt;_x000D_
  &lt;param n=""useNativeGraph"" v=""False"" /&gt;_x000D_
&lt;/ContentLocation&gt;'"</definedName>
    <definedName name="_AMO_ContentLocation_622449915_BRD_F0.ve6481_FilterText" hidden="1">"'&lt;ContentLocation path=""F0.ve6481_FilterText"" rsid=""622449915"" tag=""BRD"" fid=""0""&gt;_x000D_
  &lt;param n=""_NumRows"" v=""3"" /&gt;_x000D_
  &lt;param n=""_NumCols"" v=""7"" /&gt;_x000D_
&lt;/ContentLocation&gt;'"</definedName>
    <definedName name="_AMO_ContentLocation_622449915_BRD_F0.ve6500" hidden="1">"'&lt;ContentLocation path=""F0.ve6500"" rsid=""622449915"" tag=""BRD"" fid=""0""&gt;_x000D_
  &lt;param n=""_NumRows"" v=""10"" /&gt;_x000D_
  &lt;param n=""_NumCols"" v=""7"" /&gt;_x000D_
  &lt;param n=""useNativeGraph"" v=""False"" /&gt;_x000D_
&lt;/ContentLocation&gt;'"</definedName>
    <definedName name="_AMO_ContentLocation_622449915_BRD_F0.ve6500_FilterText" hidden="1">"'&lt;ContentLocation path=""F0.ve6500_FilterText"" rsid=""622449915"" tag=""BRD"" fid=""0""&gt;_x000D_
  &lt;param n=""_NumRows"" v=""3"" /&gt;_x000D_
  &lt;param n=""_NumCols"" v=""7"" /&gt;_x000D_
&lt;/ContentLocation&gt;'"</definedName>
    <definedName name="_AMO_ContentLocation_622449915_BRD_F0.ve6519" hidden="1">"'&lt;ContentLocation path=""F0.ve6519"" rsid=""622449915"" tag=""BRD"" fid=""0""&gt;_x000D_
  &lt;param n=""_NumRows"" v=""10"" /&gt;_x000D_
  &lt;param n=""_NumCols"" v=""7"" /&gt;_x000D_
  &lt;param n=""useNativeGraph"" v=""False"" /&gt;_x000D_
&lt;/ContentLocation&gt;'"</definedName>
    <definedName name="_AMO_ContentLocation_622449915_BRD_F0.ve6519_FilterText" hidden="1">"'&lt;ContentLocation path=""F0.ve6519_FilterText"" rsid=""622449915"" tag=""BRD"" fid=""0""&gt;_x000D_
  &lt;param n=""_NumRows"" v=""3"" /&gt;_x000D_
  &lt;param n=""_NumCols"" v=""7"" /&gt;_x000D_
&lt;/ContentLocation&gt;'"</definedName>
    <definedName name="_AMO_ContentLocation_622449915_BRD_F0.ve6538" hidden="1">"'&lt;ContentLocation path=""F0.ve6538"" rsid=""622449915"" tag=""BRD"" fid=""0""&gt;_x000D_
  &lt;param n=""_NumRows"" v=""14"" /&gt;_x000D_
  &lt;param n=""_NumCols"" v=""7"" /&gt;_x000D_
  &lt;param n=""useNativeGraph"" v=""False"" /&gt;_x000D_
&lt;/ContentLocation&gt;'"</definedName>
    <definedName name="_AMO_ContentLocation_622449915_BRD_F0.ve6538_FilterText" hidden="1">"'&lt;ContentLocation path=""F0.ve6538_FilterText"" rsid=""622449915"" tag=""BRD"" fid=""0""&gt;_x000D_
  &lt;param n=""_NumRows"" v=""3"" /&gt;_x000D_
  &lt;param n=""_NumCols"" v=""7"" /&gt;_x000D_
&lt;/ContentLocation&gt;'"</definedName>
    <definedName name="_AMO_ContentLocation_622449915_BRD_F0.ve6553" hidden="1">"'&lt;ContentLocation path=""F0.ve6553"" rsid=""622449915"" tag=""BRD"" fid=""0""&gt;_x000D_
  &lt;param n=""_NumRows"" v=""4"" /&gt;_x000D_
  &lt;param n=""_NumCols"" v=""2"" /&gt;_x000D_
  &lt;param n=""useNativeGraph"" v=""False"" /&gt;_x000D_
&lt;/ContentLocation&gt;'"</definedName>
    <definedName name="_AMO_ContentLocation_622449915_BRD_F0.ve6553_FilterText" hidden="1">"'&lt;ContentLocation path=""F0.ve6553_FilterText"" rsid=""622449915"" tag=""BRD"" fid=""0""&gt;_x000D_
  &lt;param n=""_NumRows"" v=""3"" /&gt;_x000D_
  &lt;param n=""_NumCols"" v=""2"" /&gt;_x000D_
&lt;/ContentLocation&gt;'"</definedName>
    <definedName name="_AMO_ContentLocation_622449915_BRD_F0.ve659" hidden="1">"'&lt;ContentLocation path=""F0.ve659"" rsid=""622449915"" tag=""BRD"" fid=""0""&gt;_x000D_
  &lt;param n=""_NumRows"" v=""4"" /&gt;_x000D_
  &lt;param n=""_NumCols"" v=""4"" /&gt;_x000D_
  &lt;param n=""useNativeGraph"" v=""False"" /&gt;_x000D_
&lt;/ContentLocation&gt;'"</definedName>
    <definedName name="_AMO_ContentLocation_622449915_BRD_F0.ve659_FilterText" hidden="1">"'&lt;ContentLocation path=""F0.ve659_FilterText"" rsid=""622449915"" tag=""BRD"" fid=""0""&gt;_x000D_
  &lt;param n=""_NumRows"" v=""2"" /&gt;_x000D_
  &lt;param n=""_NumCols"" v=""4"" /&gt;_x000D_
&lt;/ContentLocation&gt;'"</definedName>
    <definedName name="_AMO_ContentLocation_622449915_BRD_F0.ve6953" hidden="1">"'&lt;ContentLocation path=""F0.ve6953"" rsid=""622449915"" tag=""BRD"" fid=""0""&gt;_x000D_
  &lt;param n=""_NumRows"" v=""106"" /&gt;_x000D_
  &lt;param n=""_NumCols"" v=""11"" /&gt;_x000D_
  &lt;param n=""useNativeGraph"" v=""False"" /&gt;_x000D_
&lt;/ContentLocation&gt;'"</definedName>
    <definedName name="_AMO_ContentLocation_622449915_BRD_F0.ve6953_FilterText" hidden="1">"'&lt;ContentLocation path=""F0.ve6953_FilterText"" rsid=""622449915"" tag=""BRD"" fid=""0""&gt;_x000D_
  &lt;param n=""_NumRows"" v=""2"" /&gt;_x000D_
  &lt;param n=""_NumCols"" v=""11"" /&gt;_x000D_
&lt;/ContentLocation&gt;'"</definedName>
    <definedName name="_AMO_ContentLocation_622449915_BRD_F0.ve715" hidden="1">"'&lt;ContentLocation path=""F0.ve715"" rsid=""622449915"" tag=""BRD"" fid=""0""&gt;_x000D_
  &lt;param n=""_NumRows"" v=""7"" /&gt;_x000D_
  &lt;param n=""_NumCols"" v=""3"" /&gt;_x000D_
  &lt;param n=""useNativeGraph"" v=""False"" /&gt;_x000D_
&lt;/ContentLocation&gt;'"</definedName>
    <definedName name="_AMO_ContentLocation_622449915_BRD_F0.ve715_FilterText" hidden="1">"'&lt;ContentLocation path=""F0.ve715_FilterText"" rsid=""622449915"" tag=""BRD"" fid=""0""&gt;_x000D_
  &lt;param n=""_NumRows"" v=""2"" /&gt;_x000D_
  &lt;param n=""_NumCols"" v=""3"" /&gt;_x000D_
&lt;/ContentLocation&gt;'"</definedName>
    <definedName name="_AMO_ContentLocation_622449915_BRD_F0.ve744" hidden="1">"'&lt;ContentLocation path=""F0.ve744"" rsid=""622449915"" tag=""BRD"" fid=""0""&gt;_x000D_
  &lt;param n=""_NumRows"" v=""4"" /&gt;_x000D_
  &lt;param n=""_NumCols"" v=""3"" /&gt;_x000D_
  &lt;param n=""useNativeGraph"" v=""False"" /&gt;_x000D_
&lt;/ContentLocation&gt;'"</definedName>
    <definedName name="_AMO_ContentLocation_622449915_BRD_F0.ve744_FilterText" hidden="1">"'&lt;ContentLocation path=""F0.ve744_FilterText"" rsid=""622449915"" tag=""BRD"" fid=""0""&gt;_x000D_
  &lt;param n=""_NumRows"" v=""2"" /&gt;_x000D_
  &lt;param n=""_NumCols"" v=""3"" /&gt;_x000D_
&lt;/ContentLocation&gt;'"</definedName>
    <definedName name="_AMO_ContentLocation_622449915_BRD_F0.ve762" hidden="1">"'&lt;ContentLocation path=""F0.ve762"" rsid=""622449915"" tag=""BRD"" fid=""0""&gt;_x000D_
  &lt;param n=""_NumRows"" v=""5"" /&gt;_x000D_
  &lt;param n=""_NumCols"" v=""3"" /&gt;_x000D_
  &lt;param n=""useNativeGraph"" v=""False"" /&gt;_x000D_
&lt;/ContentLocation&gt;'"</definedName>
    <definedName name="_AMO_ContentLocation_622449915_BRD_F0.ve762_FilterText" hidden="1">"'&lt;ContentLocation path=""F0.ve762_FilterText"" rsid=""622449915"" tag=""BRD"" fid=""0""&gt;_x000D_
  &lt;param n=""_NumRows"" v=""2"" /&gt;_x000D_
  &lt;param n=""_NumCols"" v=""3"" /&gt;_x000D_
&lt;/ContentLocation&gt;'"</definedName>
    <definedName name="_AMO_ContentLocation_622449915_BRD_F0.ve846" hidden="1">"'&lt;ContentLocation path=""F0.ve846"" rsid=""622449915"" tag=""BRD"" fid=""0""&gt;_x000D_
  &lt;param n=""_NumRows"" v=""2"" /&gt;_x000D_
  &lt;param n=""_NumCols"" v=""2"" /&gt;_x000D_
  &lt;param n=""useNativeGraph"" v=""False"" /&gt;_x000D_
&lt;/ContentLocation&gt;'"</definedName>
    <definedName name="_AMO_ContentLocation_622449915_BRD_F0.ve846_FilterText" hidden="1">"'&lt;ContentLocation path=""F0.ve846_FilterText"" rsid=""622449915"" tag=""BRD"" fid=""0""&gt;_x000D_
  &lt;param n=""_NumRows"" v=""2"" /&gt;_x000D_
  &lt;param n=""_NumCols"" v=""2"" /&gt;_x000D_
&lt;/ContentLocation&gt;'"</definedName>
    <definedName name="_AMO_SingleObject_622449915_BRD_F0.ve101" hidden="1">#REF!</definedName>
    <definedName name="_AMO_SingleObject_622449915_BRD_F0.ve101_FilterText" hidden="1">#REF!</definedName>
    <definedName name="_AMO_SingleObject_622449915_BRD_F0.ve1072" hidden="1">#REF!</definedName>
    <definedName name="_AMO_SingleObject_622449915_BRD_F0.ve1072_FilterText" hidden="1">#REF!</definedName>
    <definedName name="_AMO_SingleObject_622449915_BRD_F0.ve1095" hidden="1">#REF!</definedName>
    <definedName name="_AMO_SingleObject_622449915_BRD_F0.ve1095_FilterText" hidden="1">#REF!</definedName>
    <definedName name="_AMO_SingleObject_622449915_BRD_F0.ve1258" hidden="1">#REF!</definedName>
    <definedName name="_AMO_SingleObject_622449915_BRD_F0.ve1258_FilterText" hidden="1">#REF!</definedName>
    <definedName name="_AMO_SingleObject_622449915_BRD_F0.ve1372" hidden="1">#REF!</definedName>
    <definedName name="_AMO_SingleObject_622449915_BRD_F0.ve1372_FilterText" hidden="1">#REF!</definedName>
    <definedName name="_AMO_SingleObject_622449915_BRD_F0.ve1402" hidden="1">#REF!</definedName>
    <definedName name="_AMO_SingleObject_622449915_BRD_F0.ve1402_FilterText" hidden="1">#REF!</definedName>
    <definedName name="_AMO_SingleObject_622449915_BRD_F0.ve1442" hidden="1">#REF!</definedName>
    <definedName name="_AMO_SingleObject_622449915_BRD_F0.ve1442_FilterText" hidden="1">#REF!</definedName>
    <definedName name="_AMO_SingleObject_622449915_BRD_F0.ve1813" hidden="1">#REF!</definedName>
    <definedName name="_AMO_SingleObject_622449915_BRD_F0.ve1813_FilterText" hidden="1">#REF!</definedName>
    <definedName name="_AMO_SingleObject_622449915_BRD_F0.ve1941" hidden="1">#REF!</definedName>
    <definedName name="_AMO_SingleObject_622449915_BRD_F0.ve1941_FilterText" hidden="1">#REF!</definedName>
    <definedName name="_AMO_SingleObject_622449915_BRD_F0.ve1981" hidden="1">#REF!</definedName>
    <definedName name="_AMO_SingleObject_622449915_BRD_F0.ve1981_FilterText" hidden="1">#REF!</definedName>
    <definedName name="_AMO_SingleObject_622449915_BRD_F0.ve2330" hidden="1">#REF!</definedName>
    <definedName name="_AMO_SingleObject_622449915_BRD_F0.ve2330_FilterText" hidden="1">#REF!</definedName>
    <definedName name="_AMO_SingleObject_622449915_BRD_F0.ve2445" hidden="1">#REF!</definedName>
    <definedName name="_AMO_SingleObject_622449915_BRD_F0.ve2445_FilterText" hidden="1">#REF!</definedName>
    <definedName name="_AMO_SingleObject_622449915_BRD_F0.ve2527" hidden="1">#REF!</definedName>
    <definedName name="_AMO_SingleObject_622449915_BRD_F0.ve2527_FilterText" hidden="1">#REF!</definedName>
    <definedName name="_AMO_SingleObject_622449915_BRD_F0.ve2547" hidden="1">#REF!</definedName>
    <definedName name="_AMO_SingleObject_622449915_BRD_F0.ve2547_FilterText" hidden="1">#REF!</definedName>
    <definedName name="_AMO_SingleObject_622449915_BRD_F0.ve2617" hidden="1">#REF!</definedName>
    <definedName name="_AMO_SingleObject_622449915_BRD_F0.ve2617_FilterText" hidden="1">#REF!</definedName>
    <definedName name="_AMO_SingleObject_622449915_BRD_F0.ve3035" hidden="1">#REF!</definedName>
    <definedName name="_AMO_SingleObject_622449915_BRD_F0.ve3035_FilterText" hidden="1">#REF!</definedName>
    <definedName name="_AMO_SingleObject_622449915_BRD_F0.ve478" hidden="1">#REF!</definedName>
    <definedName name="_AMO_SingleObject_622449915_BRD_F0.ve478_FilterText" hidden="1">#REF!</definedName>
    <definedName name="_AMO_SingleObject_622449915_BRD_F0.ve6481" hidden="1">#REF!</definedName>
    <definedName name="_AMO_SingleObject_622449915_BRD_F0.ve6481_FilterText" hidden="1">#REF!</definedName>
    <definedName name="_AMO_SingleObject_622449915_BRD_F0.ve6500" hidden="1">#REF!</definedName>
    <definedName name="_AMO_SingleObject_622449915_BRD_F0.ve6500_FilterText" hidden="1">#REF!</definedName>
    <definedName name="_AMO_SingleObject_622449915_BRD_F0.ve6519" hidden="1">#REF!</definedName>
    <definedName name="_AMO_SingleObject_622449915_BRD_F0.ve6519_FilterText" hidden="1">#REF!</definedName>
    <definedName name="_AMO_SingleObject_622449915_BRD_F0.ve6538" hidden="1">#REF!</definedName>
    <definedName name="_AMO_SingleObject_622449915_BRD_F0.ve6538_FilterText" hidden="1">#REF!</definedName>
    <definedName name="_AMO_SingleObject_622449915_BRD_F0.ve6553" hidden="1">#REF!</definedName>
    <definedName name="_AMO_SingleObject_622449915_BRD_F0.ve6553_FilterText" hidden="1">#REF!</definedName>
    <definedName name="_AMO_SingleObject_622449915_BRD_F0.ve659" hidden="1">#REF!</definedName>
    <definedName name="_AMO_SingleObject_622449915_BRD_F0.ve659_FilterText" hidden="1">#REF!</definedName>
    <definedName name="_AMO_SingleObject_622449915_BRD_F0.ve6953" hidden="1">#REF!</definedName>
    <definedName name="_AMO_SingleObject_622449915_BRD_F0.ve6953_FilterText" hidden="1">#REF!</definedName>
    <definedName name="_AMO_SingleObject_622449915_BRD_F0.ve715" hidden="1">#REF!</definedName>
    <definedName name="_AMO_SingleObject_622449915_BRD_F0.ve715_FilterText" hidden="1">#REF!</definedName>
    <definedName name="_AMO_SingleObject_622449915_BRD_F0.ve744" hidden="1">#REF!</definedName>
    <definedName name="_AMO_SingleObject_622449915_BRD_F0.ve744_FilterText" hidden="1">#REF!</definedName>
    <definedName name="_AMO_SingleObject_622449915_BRD_F0.ve762" hidden="1">#REF!</definedName>
    <definedName name="_AMO_SingleObject_622449915_BRD_F0.ve762_FilterText" hidden="1">#REF!</definedName>
    <definedName name="_AMO_SingleObject_622449915_BRD_F0.ve846" hidden="1">#REF!</definedName>
    <definedName name="_AMO_SingleObject_622449915_BRD_F0.ve846_FilterText" hidden="1">#REF!</definedName>
    <definedName name="_AMO_UniqueIdentifier" hidden="1">"'68e5f7b5-1b3b-4b84-86bc-6e7bc0aca4bc'"</definedName>
    <definedName name="_AMO_XmlVersion" hidden="1">"'1'"</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0">Introduction!$B$2:$J$32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9" i="8" l="1" a="1"/>
  <c r="C129" i="8" l="1"/>
  <c r="C46" i="8"/>
  <c r="C48" i="8"/>
  <c r="C544" i="9" l="1"/>
  <c r="D47" i="8"/>
  <c r="D48" i="8"/>
  <c r="D346" i="9" l="1"/>
  <c r="C346" i="9"/>
  <c r="C585" i="9"/>
  <c r="D585" i="9"/>
  <c r="D45" i="8"/>
  <c r="D618" i="9"/>
  <c r="C618" i="9"/>
  <c r="F293" i="8"/>
  <c r="F307" i="8"/>
  <c r="G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G317" i="9"/>
  <c r="G325" i="9"/>
  <c r="G311" i="9"/>
  <c r="G319" i="9"/>
  <c r="G327" i="9"/>
  <c r="G312" i="9"/>
  <c r="G320" i="9"/>
  <c r="G310" i="9"/>
  <c r="G313" i="9"/>
  <c r="G321" i="9"/>
  <c r="G314" i="9"/>
  <c r="G315" i="9"/>
  <c r="G318" i="9"/>
  <c r="G326" i="9"/>
  <c r="G322" i="9"/>
  <c r="G324" i="9"/>
  <c r="G323" i="9"/>
  <c r="G316" i="9"/>
  <c r="F322" i="9"/>
  <c r="F326" i="9"/>
  <c r="F314" i="9"/>
  <c r="F321" i="9"/>
  <c r="F311" i="9"/>
  <c r="F324" i="9"/>
  <c r="F312" i="9"/>
  <c r="F316" i="9"/>
  <c r="F320" i="9"/>
  <c r="F310" i="9"/>
  <c r="F318" i="9"/>
  <c r="F323" i="9"/>
  <c r="F319" i="9"/>
  <c r="F325" i="9"/>
  <c r="F327" i="9"/>
  <c r="F313" i="9"/>
  <c r="F317" i="9"/>
  <c r="F315"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5" i="8"/>
  <c r="D293" i="8"/>
  <c r="C293" i="8"/>
  <c r="D307" i="8"/>
  <c r="C295" i="8"/>
  <c r="D291" i="8"/>
  <c r="C307" i="8"/>
  <c r="F220" i="8" l="1"/>
  <c r="C179" i="8" l="1"/>
  <c r="C288" i="8"/>
  <c r="D167" i="8"/>
  <c r="G166" i="8" l="1"/>
  <c r="G165" i="8"/>
  <c r="G164" i="8"/>
  <c r="F177" i="8"/>
  <c r="F181" i="8"/>
  <c r="F185" i="8"/>
  <c r="F178" i="8"/>
  <c r="F182" i="8"/>
  <c r="F186" i="8"/>
  <c r="F175" i="8"/>
  <c r="F184" i="8"/>
  <c r="F187" i="8"/>
  <c r="F180" i="8"/>
  <c r="F174" i="8"/>
  <c r="F183" i="8"/>
  <c r="D487" i="9"/>
  <c r="C487" i="9"/>
  <c r="D465" i="9"/>
  <c r="C465" i="9"/>
  <c r="D452" i="9"/>
  <c r="C452" i="9"/>
  <c r="F428" i="9" s="1"/>
  <c r="D249" i="9"/>
  <c r="G247" i="9" s="1"/>
  <c r="C249" i="9"/>
  <c r="D227" i="9"/>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F481" i="9"/>
  <c r="G483" i="9"/>
  <c r="F245" i="9"/>
  <c r="F461" i="9"/>
  <c r="F485" i="9"/>
  <c r="F457" i="9"/>
  <c r="G241" i="9"/>
  <c r="G430" i="9"/>
  <c r="G436" i="9"/>
  <c r="F444" i="9"/>
  <c r="G457" i="9"/>
  <c r="F463" i="9"/>
  <c r="F483" i="9"/>
  <c r="G167" i="8"/>
  <c r="F12" i="9"/>
  <c r="F19" i="9"/>
  <c r="F21" i="9"/>
  <c r="F23" i="9"/>
  <c r="F17"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86" i="8"/>
  <c r="G81" i="8"/>
  <c r="G79" i="8"/>
  <c r="G76" i="8"/>
  <c r="G74" i="8"/>
  <c r="G72" i="8"/>
  <c r="G70" i="8"/>
  <c r="G87" i="8"/>
  <c r="G104" i="8"/>
  <c r="G102" i="8"/>
  <c r="G220" i="8"/>
  <c r="F248" i="9"/>
  <c r="F246" i="9"/>
  <c r="F244" i="9"/>
  <c r="F242" i="9"/>
  <c r="F247" i="9"/>
  <c r="F243" i="9"/>
  <c r="F432" i="9"/>
  <c r="F448" i="9"/>
  <c r="F13" i="9"/>
  <c r="F16" i="9"/>
  <c r="F20" i="9"/>
  <c r="G226" i="9"/>
  <c r="G224" i="9"/>
  <c r="G222" i="9"/>
  <c r="G220" i="9"/>
  <c r="G248" i="9"/>
  <c r="G246" i="9"/>
  <c r="G244" i="9"/>
  <c r="G242" i="9"/>
  <c r="G451" i="9"/>
  <c r="G449" i="9"/>
  <c r="G447" i="9"/>
  <c r="G445" i="9"/>
  <c r="G443" i="9"/>
  <c r="G441" i="9"/>
  <c r="G439" i="9"/>
  <c r="G437" i="9"/>
  <c r="G435" i="9"/>
  <c r="G433" i="9"/>
  <c r="G431" i="9"/>
  <c r="G429" i="9"/>
  <c r="G459" i="9"/>
  <c r="G463" i="9"/>
  <c r="G481" i="9"/>
  <c r="G485" i="9"/>
  <c r="F464" i="9"/>
  <c r="F462" i="9"/>
  <c r="F460" i="9"/>
  <c r="F458" i="9"/>
  <c r="F486" i="9"/>
  <c r="F484" i="9"/>
  <c r="F482" i="9"/>
  <c r="F480" i="9"/>
  <c r="F18" i="9"/>
  <c r="F22" i="9"/>
  <c r="G464" i="9"/>
  <c r="G462" i="9"/>
  <c r="G460" i="9"/>
  <c r="G458" i="9"/>
  <c r="G486" i="9"/>
  <c r="G484" i="9"/>
  <c r="G482" i="9"/>
  <c r="G48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<sst xmlns="http://schemas.openxmlformats.org/spreadsheetml/2006/main" count="2804" uniqueCount="1519">
  <si>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</si>
  <si>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</si>
  <si>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</si>
  <si>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</si>
  <si>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</si>
  <si>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</si>
  <si>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</si>
  <si>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</si>
  <si>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</si>
  <si>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</si>
  <si>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</si>
  <si>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</si>
  <si>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</si>
  <si>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</si>
  <si>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</si>
  <si>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</si>
  <si>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</si>
  <si>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</si>
  <si>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</si>
  <si>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</si>
  <si>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</si>
  <si>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</si>
  <si>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</si>
  <si>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</si>
  <si>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</si>
  <si>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</si>
  <si>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</si>
  <si>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</si>
  <si>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</si>
  <si>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</si>
  <si>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</si>
  <si>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</si>
  <si>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</si>
  <si>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</si>
  <si>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</si>
  <si>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</si>
  <si>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</si>
  <si>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</si>
  <si>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</si>
  <si>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</si>
  <si>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</si>
  <si>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</si>
  <si>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</si>
  <si>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</si>
  <si>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</si>
  <si>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</si>
  <si>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</si>
  <si>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</si>
  <si>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</si>
  <si>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</si>
  <si>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</si>
  <si>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</si>
  <si>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</si>
  <si>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</si>
  <si>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</si>
  <si>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</si>
  <si>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</si>
  <si>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</si>
  <si>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</si>
  <si>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</si>
  <si>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</si>
  <si>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</si>
  <si>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OG.3.1.2</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</si>
  <si>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</si>
  <si>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</si>
  <si>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</si>
  <si>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</si>
  <si>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</si>
  <si>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</si>
  <si>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</si>
  <si>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</si>
  <si>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</si>
  <si>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</si>
  <si>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</si>
  <si>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</si>
  <si>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</si>
  <si>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</si>
  <si>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</si>
  <si>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</si>
  <si>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</si>
  <si>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</si>
  <si>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</si>
  <si>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</si>
  <si>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</si>
  <si>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</si>
  <si>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</si>
  <si>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</si>
  <si>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</si>
  <si>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</si>
  <si>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</si>
  <si>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</si>
  <si>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</si>
  <si>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</si>
  <si>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</si>
  <si>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</si>
  <si>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</si>
  <si>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</si>
  <si>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</si>
  <si>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</si>
  <si>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</si>
  <si>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</si>
  <si>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</si>
  <si>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</si>
  <si>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</si>
  <si>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</si>
  <si>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</si>
  <si>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</si>
  <si>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</si>
  <si>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</si>
  <si>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</si>
  <si>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</si>
  <si>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</si>
  <si>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</si>
  <si>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</si>
  <si>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</si>
  <si>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</si>
  <si>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</si>
  <si>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</si>
  <si>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</si>
  <si>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</si>
  <si>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</si>
  <si>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</si>
  <si>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</si>
  <si>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</si>
  <si>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</si>
  <si>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</si>
  <si>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</si>
  <si>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</si>
  <si>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</si>
  <si>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</si>
  <si>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</si>
  <si>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</si>
  <si>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</si>
  <si>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</si>
  <si>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</si>
  <si>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</si>
  <si>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</si>
  <si>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</si>
  <si>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</si>
  <si>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</si>
  <si>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</si>
  <si>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</si>
  <si>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</si>
  <si>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</si>
  <si>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</si>
  <si>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</si>
  <si>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</si>
  <si>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</si>
  <si>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</si>
  <si>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</si>
  <si>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</si>
  <si>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</si>
  <si>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</si>
  <si>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</si>
  <si>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</si>
  <si>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</si>
  <si>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</si>
  <si>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</si>
  <si>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</si>
  <si>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</si>
  <si>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</si>
  <si>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</si>
  <si>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</si>
  <si>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</si>
  <si>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</si>
  <si>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</si>
  <si>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</si>
  <si>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</si>
  <si>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</si>
  <si>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</si>
  <si>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</si>
  <si>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</si>
  <si>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</si>
  <si>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</si>
  <si>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</si>
  <si>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</si>
  <si>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</si>
  <si>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</si>
  <si>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</si>
  <si>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</si>
  <si>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</si>
  <si>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</si>
  <si>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</si>
  <si>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</si>
  <si>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</si>
  <si>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</si>
  <si>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</si>
  <si>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</si>
  <si>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</si>
  <si>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</si>
  <si>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</si>
  <si>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</si>
  <si>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</si>
  <si>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</si>
  <si>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</si>
  <si>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</si>
  <si>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</si>
  <si>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</si>
  <si>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</si>
  <si>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</si>
  <si>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</si>
  <si>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</si>
  <si>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</si>
  <si>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</si>
  <si>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</si>
  <si>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</si>
  <si>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</si>
  <si>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</si>
  <si>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</si>
  <si>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</si>
  <si>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</si>
  <si>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</si>
  <si>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</si>
  <si>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</si>
  <si>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</si>
  <si>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</si>
  <si>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</si>
  <si>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</si>
  <si>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</si>
  <si>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</si>
  <si>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</si>
  <si>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</si>
  <si>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</si>
  <si>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</si>
  <si>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</si>
  <si>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</si>
  <si>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</si>
  <si>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</si>
  <si>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</si>
  <si>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</si>
  <si>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</si>
  <si>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</si>
  <si>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</si>
  <si>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</si>
  <si>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</si>
  <si>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</si>
  <si>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</si>
  <si>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</si>
  <si>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</si>
  <si>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</si>
  <si>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</si>
  <si>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</si>
  <si>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</si>
  <si>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</si>
  <si>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</si>
  <si>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</si>
  <si>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</si>
  <si>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</si>
  <si>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</si>
  <si>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</si>
  <si>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</si>
  <si>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</si>
  <si>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</si>
  <si>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</si>
  <si>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</si>
  <si>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</si>
  <si>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</si>
  <si>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</si>
  <si>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</si>
  <si>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</si>
  <si>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</si>
  <si>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</si>
  <si>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</si>
  <si>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</si>
  <si>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</si>
  <si>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</si>
  <si>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</si>
  <si>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</si>
  <si>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</si>
  <si>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</si>
  <si>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</si>
  <si>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</si>
  <si>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</si>
  <si>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</si>
  <si>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</si>
  <si>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</si>
  <si>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</si>
  <si>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</si>
  <si>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</si>
  <si>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</si>
  <si>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</si>
  <si>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</si>
  <si>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</si>
  <si>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</si>
  <si>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</si>
  <si>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</si>
  <si>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</si>
  <si>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</si>
  <si>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</si>
  <si>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</si>
  <si>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</si>
  <si>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</si>
  <si>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</si>
  <si>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</si>
  <si>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</si>
  <si>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</si>
  <si>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</si>
  <si>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</si>
  <si>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</si>
  <si>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</si>
  <si>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</si>
  <si>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</si>
  <si>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</si>
  <si>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</si>
  <si>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</si>
  <si>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</si>
  <si>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</si>
  <si>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</si>
  <si>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</si>
  <si>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</si>
  <si>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</si>
  <si>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</si>
  <si>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</si>
  <si>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</si>
  <si>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</si>
  <si>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</si>
  <si>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</si>
  <si>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</si>
  <si>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</si>
  <si>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</si>
  <si>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</si>
  <si>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</si>
  <si>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</si>
  <si>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</si>
  <si>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</si>
  <si>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</si>
  <si>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</si>
  <si>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</si>
  <si>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</si>
  <si>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</si>
  <si>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</si>
  <si>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</si>
  <si>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</si>
  <si>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</si>
  <si>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</si>
  <si>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</si>
  <si>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</si>
  <si>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</si>
  <si>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</si>
  <si>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</si>
  <si>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</si>
  <si>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</si>
  <si>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</si>
  <si>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</si>
  <si>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</si>
  <si>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</si>
  <si>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</si>
  <si>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</si>
  <si>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</si>
  <si>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</si>
  <si>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</si>
  <si>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</si>
  <si>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</si>
  <si>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</si>
  <si>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</si>
  <si>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</si>
  <si>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</si>
  <si>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</si>
  <si>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</si>
  <si>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</si>
  <si>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</si>
  <si>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</si>
  <si>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</si>
  <si>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</si>
  <si>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</si>
  <si>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</si>
  <si>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</si>
  <si>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</si>
  <si>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</si>
  <si>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</si>
  <si>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</si>
  <si>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</si>
  <si>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</si>
  <si>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</si>
  <si>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</si>
  <si>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</si>
  <si>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</si>
  <si>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</si>
  <si>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</si>
  <si>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</si>
  <si>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</si>
  <si>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</si>
  <si>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</si>
  <si>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</si>
  <si>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</si>
  <si>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</si>
  <si>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</si>
  <si>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</si>
  <si>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</si>
  <si>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</si>
  <si>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</si>
  <si>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</si>
  <si>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</si>
  <si>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</si>
  <si>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</si>
  <si>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</si>
  <si>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</si>
  <si>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</si>
  <si>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</si>
  <si>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</si>
  <si>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</si>
  <si>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</si>
  <si>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</si>
  <si>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</si>
  <si>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</si>
  <si>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</si>
  <si>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</si>
  <si>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</si>
  <si>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</si>
  <si>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</si>
  <si>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</si>
  <si>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</si>
  <si>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</si>
  <si>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</si>
  <si>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</si>
  <si>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</si>
  <si>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</si>
  <si>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</si>
  <si>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</si>
  <si>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</si>
  <si>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</si>
  <si>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</si>
  <si>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</si>
  <si>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</si>
  <si>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</si>
  <si>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</si>
  <si>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</si>
  <si>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</si>
  <si>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</si>
  <si>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</si>
  <si>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</si>
  <si>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</si>
  <si>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</si>
  <si>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</si>
  <si>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</si>
  <si>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</si>
  <si>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</si>
  <si>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</si>
  <si>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</si>
  <si>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</si>
  <si>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</si>
  <si>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</si>
  <si>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</si>
  <si>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</si>
  <si>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</si>
  <si>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</si>
  <si>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</si>
  <si>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</si>
  <si>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</si>
  <si>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</si>
  <si>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</si>
  <si>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</si>
  <si>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</si>
  <si>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</si>
  <si>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</si>
  <si>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</si>
  <si>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</si>
  <si>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</si>
  <si>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</si>
  <si>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</si>
  <si>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</si>
  <si>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</si>
  <si>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</si>
  <si>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</si>
  <si>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</si>
  <si>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</si>
  <si>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</si>
  <si>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</si>
  <si>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</si>
  <si>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</si>
  <si>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</si>
  <si>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</si>
  <si>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</si>
  <si>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</si>
  <si>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</si>
  <si>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</si>
  <si>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</si>
  <si>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</si>
  <si>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</si>
  <si>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</si>
  <si>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</si>
  <si>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</si>
  <si>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</si>
  <si>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</si>
  <si>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</si>
  <si>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</si>
  <si>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</si>
  <si>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</si>
  <si>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</si>
  <si>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</si>
  <si>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</si>
  <si>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</si>
  <si>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</si>
  <si>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</si>
  <si>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</si>
  <si>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</si>
  <si>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</si>
  <si>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</si>
  <si>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</si>
  <si>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</si>
  <si>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</si>
  <si>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</si>
  <si>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</si>
  <si>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</si>
  <si>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</si>
  <si>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</si>
  <si>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</si>
  <si>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</si>
  <si>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</si>
  <si>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</si>
  <si>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</si>
  <si>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</si>
  <si>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</si>
  <si>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</si>
  <si>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</si>
  <si>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</si>
  <si>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</si>
  <si>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</si>
  <si>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</si>
  <si>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</si>
  <si>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</si>
  <si>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</si>
  <si>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</si>
  <si>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</si>
  <si>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</si>
  <si>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</si>
  <si>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</si>
  <si>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</si>
  <si>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</si>
  <si>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</si>
  <si>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</si>
  <si>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</si>
  <si>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</si>
  <si>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</si>
  <si>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</si>
  <si>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</si>
  <si>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</si>
  <si>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</si>
  <si>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</si>
  <si>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</si>
  <si>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</si>
  <si>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</si>
  <si>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</si>
  <si>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</si>
  <si>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</si>
  <si>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</si>
  <si>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</si>
  <si>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</si>
  <si>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</si>
  <si>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</si>
  <si>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</si>
  <si>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</si>
  <si>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</si>
  <si>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</si>
  <si>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</si>
  <si>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</si>
  <si>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</si>
  <si>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</si>
  <si>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</si>
  <si>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</si>
  <si>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</si>
  <si>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</si>
  <si>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</si>
  <si>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</si>
  <si>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</si>
  <si>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</si>
  <si>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</si>
  <si>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</si>
  <si>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</si>
  <si>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</si>
  <si>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</si>
  <si>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</si>
  <si>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</si>
  <si>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</si>
  <si>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</si>
  <si>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</si>
  <si>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</si>
  <si>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</si>
  <si>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</si>
  <si>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</si>
  <si>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</si>
  <si>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</si>
  <si>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</si>
  <si>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</si>
  <si>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</si>
  <si>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</si>
  <si>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</si>
  <si>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</si>
  <si>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</si>
  <si>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</si>
  <si>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</si>
  <si>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</si>
  <si>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</si>
  <si>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</si>
  <si>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</si>
  <si>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</si>
  <si>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</si>
  <si>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</si>
  <si>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</si>
  <si>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</si>
  <si>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</si>
  <si>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</si>
  <si>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</si>
  <si>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</si>
  <si>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</si>
  <si>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</si>
  <si>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</si>
  <si>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</si>
  <si>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</si>
  <si>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</si>
  <si>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</si>
  <si>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</si>
  <si>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</si>
  <si>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</si>
  <si>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</si>
  <si>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</si>
  <si>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</si>
  <si>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</si>
  <si>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</si>
  <si>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</si>
  <si>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</si>
  <si>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</si>
  <si>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</si>
  <si>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</si>
  <si>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</si>
  <si>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</si>
  <si>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</si>
  <si>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</si>
  <si>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</si>
  <si>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</si>
  <si>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</si>
  <si>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</si>
  <si>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</si>
  <si>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</si>
  <si>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</si>
  <si>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</si>
  <si>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</si>
  <si>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</si>
  <si>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</si>
  <si>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</si>
  <si>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</si>
  <si>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</si>
  <si>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</si>
  <si>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</si>
  <si>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</si>
  <si>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</si>
  <si>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</si>
  <si>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</si>
  <si>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</si>
  <si>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</si>
  <si>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</si>
  <si>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</si>
  <si>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</si>
  <si>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</si>
  <si>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</si>
  <si>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</si>
  <si>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</si>
  <si>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</si>
  <si>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</si>
  <si>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</si>
  <si>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</si>
  <si>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</si>
  <si>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</si>
  <si>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</si>
  <si>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</si>
  <si>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</si>
  <si>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</si>
  <si>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</si>
  <si>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</si>
  <si>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</si>
  <si>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</si>
  <si>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</si>
  <si>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</si>
  <si>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</si>
  <si>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</si>
  <si>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</si>
  <si>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</si>
  <si>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</si>
  <si>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</si>
  <si>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</si>
  <si>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</si>
  <si>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</si>
  <si>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</si>
  <si>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</si>
  <si>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</si>
  <si>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</si>
  <si>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</si>
  <si>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</si>
  <si>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</si>
  <si>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</si>
  <si>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</si>
  <si>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</si>
  <si>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</si>
  <si>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</si>
  <si>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</si>
  <si>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</si>
  <si>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</si>
  <si>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</si>
  <si>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</si>
  <si>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</si>
  <si>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</si>
  <si>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</si>
  <si>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</si>
  <si>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</si>
  <si>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</si>
  <si>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</si>
  <si>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</si>
  <si>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</si>
  <si>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</si>
  <si>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</si>
  <si>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</si>
  <si>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</si>
  <si>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</si>
  <si>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</si>
  <si>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</si>
  <si>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</si>
  <si>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</si>
  <si>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</si>
  <si>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</si>
  <si>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</si>
  <si>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</si>
  <si>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</si>
  <si>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</si>
  <si>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</si>
  <si>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</si>
  <si>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</si>
  <si>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</si>
  <si>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</si>
  <si>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</si>
  <si>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</si>
  <si>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</si>
  <si>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</si>
  <si>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</si>
  <si>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</si>
  <si>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</si>
  <si>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</si>
  <si>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</si>
  <si>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</si>
  <si>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</si>
  <si>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</si>
  <si>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</si>
  <si>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</si>
  <si>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</si>
  <si>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</si>
  <si>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</si>
  <si>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</si>
  <si>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</si>
  <si>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</si>
  <si>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</si>
  <si>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</si>
  <si>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</si>
  <si>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</si>
  <si>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</si>
  <si>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</si>
  <si>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</si>
  <si>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</si>
  <si>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</si>
  <si>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</si>
  <si>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</si>
  <si>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</si>
  <si>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</si>
  <si>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</si>
  <si>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</si>
  <si>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</si>
  <si>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</si>
  <si>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</si>
  <si>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</si>
  <si>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</si>
  <si>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</si>
  <si>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</si>
  <si>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</si>
  <si>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</si>
  <si>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</si>
  <si>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</si>
  <si>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</si>
  <si>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</si>
  <si>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</si>
  <si>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</si>
  <si>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</si>
  <si>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</si>
  <si>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</si>
  <si>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</si>
  <si>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</si>
  <si>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</si>
  <si>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</si>
  <si>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</si>
  <si>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</si>
  <si>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</si>
  <si>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</si>
  <si>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</si>
  <si>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</si>
  <si>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</si>
  <si>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</si>
  <si>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</si>
  <si>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</si>
  <si>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</si>
  <si>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</si>
  <si>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</si>
  <si>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</si>
  <si>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</si>
  <si>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</si>
  <si>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</si>
  <si>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</si>
  <si>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</si>
  <si>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</si>
  <si>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</si>
  <si>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</si>
  <si>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</si>
  <si>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</si>
  <si>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</si>
  <si>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</si>
  <si>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</si>
  <si>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</si>
  <si>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</si>
  <si>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</si>
  <si>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</si>
  <si>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</si>
  <si>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</si>
  <si>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</si>
  <si>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</si>
  <si>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</si>
  <si>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</si>
  <si>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</si>
  <si>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</si>
  <si>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</si>
  <si>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</si>
  <si>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</si>
  <si>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</si>
  <si>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</si>
  <si>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</si>
  <si>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</si>
  <si>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</si>
  <si>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</si>
  <si>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</si>
  <si>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</si>
  <si>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</si>
  <si>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</si>
  <si>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</si>
  <si>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</si>
  <si>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</si>
  <si>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</si>
  <si>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</si>
  <si>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</si>
  <si>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</si>
  <si>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</si>
  <si>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</si>
  <si>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</si>
  <si>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</si>
  <si>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</si>
  <si>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</si>
  <si>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</si>
  <si>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</si>
  <si>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</si>
  <si>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</si>
  <si>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</si>
  <si>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</si>
  <si>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</si>
  <si>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</si>
  <si>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</si>
  <si>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</si>
  <si>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</si>
  <si>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</si>
  <si>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</si>
  <si>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</si>
  <si>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</si>
  <si>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</si>
  <si>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</si>
  <si>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</si>
  <si>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</si>
  <si>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</si>
  <si>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</si>
  <si>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</si>
  <si>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</si>
  <si>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</si>
  <si>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</si>
  <si>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</si>
  <si>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</si>
  <si>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</si>
  <si>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</si>
  <si>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</si>
  <si>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</si>
  <si>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</si>
  <si>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</si>
  <si>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</si>
  <si>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</si>
  <si>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</si>
  <si>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</si>
  <si>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</si>
  <si>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</si>
  <si>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</si>
  <si>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</si>
  <si>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</si>
  <si>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</si>
  <si>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</si>
  <si>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</si>
  <si>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</si>
  <si>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</si>
  <si>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</si>
  <si>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</si>
  <si>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</si>
  <si>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</si>
  <si>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</si>
  <si>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</si>
  <si>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</si>
  <si>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</si>
  <si>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</si>
  <si>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</si>
  <si>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</si>
  <si>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</si>
  <si>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</si>
  <si>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</si>
  <si>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</si>
  <si>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</si>
  <si>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</si>
  <si>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</si>
  <si>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</si>
  <si>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</si>
  <si>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</si>
  <si>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</si>
  <si>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</si>
  <si>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</si>
  <si>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</si>
  <si>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</si>
  <si>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</si>
  <si>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</si>
  <si>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</si>
  <si>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</si>
  <si>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</si>
  <si>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</si>
  <si>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</si>
  <si>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</si>
  <si>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</si>
  <si>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</si>
  <si>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</si>
  <si>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</si>
  <si>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</si>
  <si>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</si>
  <si>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</si>
  <si>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</si>
  <si>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</si>
  <si>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</si>
  <si>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</si>
  <si>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</si>
  <si>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</si>
  <si>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</si>
  <si>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</si>
  <si>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</si>
  <si>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</si>
  <si>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</si>
  <si>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</si>
  <si>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</si>
  <si>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</si>
  <si>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</si>
  <si>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</si>
  <si>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</si>
  <si>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</si>
  <si>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</si>
  <si>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</si>
  <si>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</si>
  <si>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</si>
  <si>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</si>
  <si>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</si>
  <si>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</si>
  <si>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</si>
  <si>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</si>
  <si>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</si>
  <si>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</si>
  <si>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</si>
  <si>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</si>
  <si>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</si>
  <si>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</si>
  <si>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</si>
  <si>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</si>
  <si>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</si>
  <si>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</si>
  <si>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</si>
  <si>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</si>
  <si>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</si>
  <si>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</si>
  <si>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</si>
  <si>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</si>
  <si>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</si>
  <si>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</si>
  <si>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</si>
  <si>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</si>
  <si>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</si>
  <si>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</si>
  <si>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</si>
  <si>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</si>
  <si>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</si>
  <si>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</si>
  <si>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</si>
  <si>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</si>
  <si>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</si>
  <si>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</si>
  <si>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</si>
  <si>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</si>
  <si>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</si>
  <si>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</si>
  <si>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</si>
  <si>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</si>
  <si>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</si>
  <si>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</si>
  <si>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</si>
  <si>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</si>
  <si>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</si>
  <si>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</si>
  <si>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</si>
  <si>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</si>
  <si>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</si>
  <si>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</si>
  <si>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</si>
  <si>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</si>
  <si>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</si>
  <si>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</si>
  <si>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</si>
  <si>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</si>
  <si>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</si>
  <si>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</si>
  <si>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</si>
  <si>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</si>
  <si>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</si>
  <si>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</si>
  <si>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</si>
  <si>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</si>
  <si>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</si>
  <si>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</si>
  <si>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</si>
  <si>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</si>
  <si>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</si>
  <si>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</si>
  <si>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</si>
  <si>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</si>
  <si>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</si>
  <si>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</si>
  <si>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</si>
  <si>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</si>
  <si>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</si>
  <si>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</si>
  <si>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</si>
  <si>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</si>
  <si>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</si>
  <si>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</si>
  <si>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</si>
  <si>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</si>
  <si>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</si>
  <si>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</si>
  <si>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</si>
  <si>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</si>
  <si>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</si>
  <si>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</si>
  <si>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</si>
  <si>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</si>
  <si>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</si>
  <si>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</si>
  <si>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</si>
  <si>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</si>
  <si>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</si>
  <si>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</si>
  <si>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</si>
  <si>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</si>
  <si>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</si>
  <si>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</si>
  <si>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</si>
  <si>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</si>
  <si>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</si>
  <si>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</si>
  <si>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</si>
  <si>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</si>
  <si>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</si>
  <si>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</si>
  <si>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</si>
  <si>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</si>
  <si>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</si>
  <si>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</si>
  <si>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</si>
  <si>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</si>
  <si>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</si>
  <si>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</si>
  <si>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</si>
  <si>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</si>
  <si>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</si>
  <si>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</si>
  <si>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</si>
  <si>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</si>
  <si>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</si>
  <si>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</si>
  <si>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</si>
  <si>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</si>
  <si>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</si>
  <si>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</si>
  <si>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</si>
  <si>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</si>
  <si>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</si>
  <si>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</si>
  <si>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</si>
  <si>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</si>
  <si>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</si>
  <si>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</si>
  <si>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</si>
  <si>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</si>
  <si>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</si>
  <si>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</si>
  <si>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</si>
  <si>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</si>
  <si>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</si>
  <si>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</si>
  <si>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</si>
  <si>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</si>
  <si>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</si>
  <si>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</si>
  <si>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</si>
  <si>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</si>
  <si>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</si>
  <si>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</si>
  <si>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</si>
  <si>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</si>
  <si>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</si>
  <si>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</si>
  <si>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</si>
  <si>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</si>
  <si>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</si>
  <si>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</si>
  <si>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</si>
  <si>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</si>
  <si>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</si>
  <si>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</si>
  <si>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</si>
  <si>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</si>
  <si>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</si>
  <si>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</si>
  <si>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</si>
  <si>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</si>
  <si>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</si>
  <si>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</si>
  <si>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</si>
  <si>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</si>
  <si>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</si>
  <si>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</si>
  <si>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</si>
  <si>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</si>
  <si>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</si>
  <si>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</si>
  <si>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</si>
  <si>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</si>
  <si>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</si>
  <si>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</si>
  <si>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</si>
  <si>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</si>
  <si>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</si>
  <si>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</si>
  <si>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</si>
  <si>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</si>
  <si>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</si>
  <si>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</si>
  <si>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</si>
  <si>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</si>
  <si>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</si>
  <si>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</si>
  <si>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</si>
  <si>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</si>
  <si>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</si>
  <si>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</si>
  <si>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</si>
  <si>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</si>
  <si>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</si>
  <si>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</si>
  <si>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</si>
  <si>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</si>
  <si>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</si>
  <si>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</si>
  <si>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</si>
  <si>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</si>
  <si>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</si>
  <si>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</si>
  <si>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</si>
  <si>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</si>
  <si>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</si>
  <si>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</si>
  <si>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</si>
  <si>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</si>
  <si>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</si>
  <si>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</si>
  <si>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</si>
  <si>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</si>
  <si>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</si>
  <si>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</si>
  <si>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</si>
  <si>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</si>
  <si>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</si>
  <si>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</si>
  <si>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</si>
  <si>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</si>
  <si>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</si>
  <si>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</si>
  <si>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</si>
  <si>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</si>
  <si>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</si>
  <si>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</si>
  <si>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</si>
  <si>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</si>
  <si>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</si>
  <si>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</si>
  <si>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</si>
  <si>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</si>
  <si>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</si>
  <si>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</si>
  <si>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</si>
  <si>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</si>
  <si>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</si>
  <si>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</si>
  <si>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</si>
  <si>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</si>
  <si>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</si>
  <si>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</si>
  <si>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</si>
  <si>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</si>
  <si>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</si>
  <si>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</si>
  <si>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</si>
  <si>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</si>
  <si>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</si>
  <si>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</si>
  <si>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</si>
  <si>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</si>
  <si>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</si>
  <si>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</si>
  <si>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</si>
  <si>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</si>
  <si>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</si>
  <si>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</si>
  <si>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</si>
  <si>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</si>
  <si>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</si>
  <si>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</si>
  <si>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</si>
  <si>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</si>
  <si>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</si>
  <si>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</si>
  <si>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</si>
  <si>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</si>
  <si>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</si>
  <si>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</si>
  <si>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</si>
  <si>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</si>
  <si>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</si>
  <si>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</si>
  <si>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</si>
  <si>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</si>
  <si>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</si>
  <si>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</si>
  <si>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</si>
  <si>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</si>
  <si>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</si>
  <si>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</si>
  <si>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</si>
  <si>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</si>
  <si>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</si>
  <si>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</si>
  <si>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</si>
  <si>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</si>
  <si>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</si>
  <si>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</si>
  <si>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</si>
  <si>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</si>
  <si>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</si>
  <si>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</si>
  <si>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</si>
  <si>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</si>
  <si>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</si>
  <si>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</si>
  <si>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</si>
  <si>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</si>
  <si>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</si>
  <si>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</si>
  <si>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</si>
  <si>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</si>
  <si>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</si>
  <si>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</si>
  <si>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</si>
  <si>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</si>
  <si>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</si>
  <si>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</si>
  <si>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</si>
  <si>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</si>
  <si>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</si>
  <si>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</si>
  <si>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</si>
  <si>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</si>
  <si>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</si>
  <si>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</si>
  <si>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</si>
  <si>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</si>
  <si>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</si>
  <si>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</si>
  <si>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</si>
  <si>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</si>
  <si>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</si>
  <si>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</si>
  <si>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</si>
  <si>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</si>
  <si>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</si>
  <si>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</si>
  <si>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</si>
  <si>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</si>
  <si>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</si>
  <si>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</si>
  <si>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</si>
  <si>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</si>
  <si>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</si>
  <si>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</si>
  <si>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</si>
  <si>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</si>
  <si>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</si>
  <si>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</si>
  <si>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</si>
  <si>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</si>
  <si>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</si>
  <si>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</si>
  <si>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</si>
  <si>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</si>
  <si>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</si>
  <si>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</si>
  <si>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</si>
  <si>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</si>
  <si>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</si>
  <si>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</si>
  <si>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</si>
  <si>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</si>
  <si>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</si>
  <si>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</si>
  <si>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</si>
  <si>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</si>
  <si>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</si>
  <si>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</si>
  <si>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</si>
  <si>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</si>
  <si>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</si>
  <si>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</si>
  <si>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</si>
  <si>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</si>
  <si>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</si>
  <si>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</si>
  <si>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</si>
  <si>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</si>
  <si>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</si>
  <si>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</si>
  <si>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</si>
  <si>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Erste Group Bank AG</t>
  </si>
  <si>
    <t>https://www.erstegroup.com/de/investoren/debt/downloads</t>
  </si>
  <si>
    <t>Coverage Requirements (§9 PfandBG AT)</t>
  </si>
  <si>
    <t>Coverage Requirements [NPV] (§9 PfandBG AT)</t>
  </si>
  <si>
    <t>Outstanding Covered Bonds [NPV]</t>
  </si>
  <si>
    <t>Cover Pool Size [NPV]</t>
  </si>
  <si>
    <t>OC
(Coverage Requirements §9 PfandBG AT in % of Outstanding CB) [eligible part of assets only]</t>
  </si>
  <si>
    <t>OC [NPV basis]</t>
  </si>
  <si>
    <t>OC
 (Coverage Requirements §9 PfandBG AT in % of Outstanding CB) [NPV basis]</t>
  </si>
  <si>
    <t>Share of Government Guaranteed Bank Bonds (own issues or issued by affiliates) (% of total cover pool)</t>
  </si>
  <si>
    <t>0%</t>
  </si>
  <si>
    <t>Share of Intragroup pooled covered bond structures pursuant to CBD Art 8 (% of total cover pool)</t>
  </si>
  <si>
    <t>Vienna</t>
  </si>
  <si>
    <t>Lower Austria</t>
  </si>
  <si>
    <t>Upper Austria</t>
  </si>
  <si>
    <t>Salzburg</t>
  </si>
  <si>
    <t>Tyrol</t>
  </si>
  <si>
    <t>Styria</t>
  </si>
  <si>
    <t>Carinthia</t>
  </si>
  <si>
    <t>Burgenland</t>
  </si>
  <si>
    <t>Vorarlberg</t>
  </si>
  <si>
    <t>&gt;0 - &lt;=100,000</t>
  </si>
  <si>
    <t>&gt;100,000 - &lt;=300,000</t>
  </si>
  <si>
    <t>&gt;300,000 - &lt;=500,000</t>
  </si>
  <si>
    <t>&gt;500,000 - &lt;=1,000,000</t>
  </si>
  <si>
    <t>&gt;1,000,000 - &lt;=5,000,000</t>
  </si>
  <si>
    <t>&gt;5,000,000</t>
  </si>
  <si>
    <t>Cashflows calculated, assuming no Prepayment</t>
  </si>
  <si>
    <t>Cashflows calculated, assuming no Prepayment. Hard and Soft Bullet Maturites.</t>
  </si>
  <si>
    <t>Link to Austrian "Pfandbriefgesetz" (§6)</t>
  </si>
  <si>
    <t>Art 129 (3) and Art 208 CRR compliant</t>
  </si>
  <si>
    <t>Mainly defined by property usage, customer information and loan purpose</t>
  </si>
  <si>
    <t xml:space="preserve">Loan nominal values are based on balance amounts and not collateral amounts. </t>
  </si>
  <si>
    <t>ISIN</t>
  </si>
  <si>
    <t>Transaction</t>
  </si>
  <si>
    <t>Initial Date of Issuance</t>
  </si>
  <si>
    <t>Maturity Date</t>
  </si>
  <si>
    <t>Face value</t>
  </si>
  <si>
    <t>Currency</t>
  </si>
  <si>
    <t>Coupon</t>
  </si>
  <si>
    <t>Soft Bullet</t>
  </si>
  <si>
    <t>Legacy Issue (Y/N)</t>
  </si>
  <si>
    <t>AT0000A306J4</t>
  </si>
  <si>
    <t>Fixed</t>
  </si>
  <si>
    <t>Float</t>
  </si>
  <si>
    <t>QOXDBA032436</t>
  </si>
  <si>
    <t>XS1750974658</t>
  </si>
  <si>
    <t>XS1550203183</t>
  </si>
  <si>
    <t>QOXDBA032360</t>
  </si>
  <si>
    <t>AT0000A1LLC8</t>
  </si>
  <si>
    <t>AT0000A1JVS7</t>
  </si>
  <si>
    <t>QOXDBA032329</t>
  </si>
  <si>
    <t>XS1181448561</t>
  </si>
  <si>
    <t>AT0000A1AKL4</t>
  </si>
  <si>
    <t>QOXDBA028269</t>
  </si>
  <si>
    <t>QOXDBA028251</t>
  </si>
  <si>
    <t>AT0000A191G6</t>
  </si>
  <si>
    <t>AT0000A18XH4</t>
  </si>
  <si>
    <t>AT0000A17ZX8</t>
  </si>
  <si>
    <t>AT0000A17ZZ3</t>
  </si>
  <si>
    <t>AT0000A17ZV2</t>
  </si>
  <si>
    <t>AT0000A16TM6</t>
  </si>
  <si>
    <t>QOXDBA028186</t>
  </si>
  <si>
    <t>QOXDBA028194</t>
  </si>
  <si>
    <t>QOXDBA028202</t>
  </si>
  <si>
    <t>QOXDBA028160</t>
  </si>
  <si>
    <t>QOXDBA028145</t>
  </si>
  <si>
    <t>QOXDBA028053</t>
  </si>
  <si>
    <t>QOXDBA028012</t>
  </si>
  <si>
    <t>QOXDBA028020</t>
  </si>
  <si>
    <t>QOXDBA028038</t>
  </si>
  <si>
    <t>QOXDBA028046</t>
  </si>
  <si>
    <t>QOXDBA028061</t>
  </si>
  <si>
    <t>QOXDBA027972</t>
  </si>
  <si>
    <t>QOXDBA027915</t>
  </si>
  <si>
    <t>QOXDBA027923</t>
  </si>
  <si>
    <t>QOXDBA027931</t>
  </si>
  <si>
    <t>QOXDBA027949</t>
  </si>
  <si>
    <t>QOXDBA027956</t>
  </si>
  <si>
    <t>QOXDBA027964</t>
  </si>
  <si>
    <t>QOXDBA027980</t>
  </si>
  <si>
    <t>QOXDBA027998</t>
  </si>
  <si>
    <t>QOXDBA028004</t>
  </si>
  <si>
    <t>QOXDBA021835</t>
  </si>
  <si>
    <t>QOXDBA018112</t>
  </si>
  <si>
    <t>QOXDBA018120</t>
  </si>
  <si>
    <t>QOXDBA018138</t>
  </si>
  <si>
    <t>QOXDBA021843</t>
  </si>
  <si>
    <t>QOXDBA021850</t>
  </si>
  <si>
    <t>QOXDBA021868</t>
  </si>
  <si>
    <t>QOXDBA021900</t>
  </si>
  <si>
    <t>QOXDBA021892</t>
  </si>
  <si>
    <t>QOXDBA021918</t>
  </si>
  <si>
    <t>QOXDBA021926</t>
  </si>
  <si>
    <t>QOXDBA021934</t>
  </si>
  <si>
    <t>QOXDBA021942</t>
  </si>
  <si>
    <t>QOXDBA021884</t>
  </si>
  <si>
    <t>QOXDBA021876</t>
  </si>
  <si>
    <t>QOXDBA017916</t>
  </si>
  <si>
    <t>QOXDBA017908</t>
  </si>
  <si>
    <t>QOXDBA017924</t>
  </si>
  <si>
    <t>QOXDBA017932</t>
  </si>
  <si>
    <t>QOXDBA017882</t>
  </si>
  <si>
    <t>QOXDBA017841</t>
  </si>
  <si>
    <t>CH0135998638</t>
  </si>
  <si>
    <t>QOXDBA017759</t>
  </si>
  <si>
    <t>QOXDBA017726</t>
  </si>
  <si>
    <t>QOXDBA017700</t>
  </si>
  <si>
    <t>QOXDBA017718</t>
  </si>
  <si>
    <t>QOXDBA017734</t>
  </si>
  <si>
    <t>QOXDBA016454</t>
  </si>
  <si>
    <t>QOXDBA017643</t>
  </si>
  <si>
    <t>QOXDBA017650</t>
  </si>
  <si>
    <t>QOXDBA017676</t>
  </si>
  <si>
    <t>QOXDBA016314</t>
  </si>
  <si>
    <t>QOXDBA016298</t>
  </si>
  <si>
    <t>QOXDBA016272</t>
  </si>
  <si>
    <t>QOXDBA016249</t>
  </si>
  <si>
    <t>QOXDBA015589</t>
  </si>
  <si>
    <t>QOXDBA015563</t>
  </si>
  <si>
    <t>QOXDBA015514</t>
  </si>
  <si>
    <t>QOXDBA015480</t>
  </si>
  <si>
    <t>QOXDBA015431</t>
  </si>
  <si>
    <t>QOXDBA015415</t>
  </si>
  <si>
    <t>QOXDBA014996</t>
  </si>
  <si>
    <t>CH0117940640</t>
  </si>
  <si>
    <t>QOXDBA014202</t>
  </si>
  <si>
    <t>QOXDBA013790</t>
  </si>
  <si>
    <t>QOXDBA013196</t>
  </si>
  <si>
    <t>QOXDBA006356</t>
  </si>
  <si>
    <t>AT000B008115</t>
  </si>
  <si>
    <t>AT000B008073</t>
  </si>
  <si>
    <t>Overview of Soft-Bullet Trigger events according to § 23 (2) 5 PfandBG:</t>
  </si>
  <si>
    <t xml:space="preserve">Soft-Bullet Issuances which have been issued beginning with 08.07.2022 in reference to § 22 PfandBG: The "Objective Trigger Event" shall have occurred if the maturity extension is triggered in the Issuer's insolvency by the special administrator (§ 86 of the Austrian Insolvency Code), provided that the special administrator is convinced at the time of the maturity extension that the liabilities under the Covered Bonds can be serviced in full on the Extended Maturity Date. The maturity extension is not at the Issuer's discretion. </t>
  </si>
  <si>
    <t>*) Covered Bond Program: If the Issuer notifies (the "Non-payment Notice") the Holder not less than 5 (five) Business Days prior to the Maturity Date that the Issuer can not redeem the outstanding aggregate principal amount of the Covered Bonds on the Maturity Date, the term of the Covered Bonds shall be extended to, but excluding, the Extended Maturity Date.</t>
  </si>
  <si>
    <t>**) Debt Issuance Program: If the Issuer notifies (the "Non-payment Notice") the Holder not less than 5 (five) Business Days prior to the Maturity Date that the Issuer can not redeem the outstanding aggregate principal amount of the Covered Bonds on the Maturity Date, the term of the Covered Bonds shall be extended to, but excluding, the Extended Maturity Date.</t>
  </si>
  <si>
    <t>Worksheet D: Bond List</t>
  </si>
  <si>
    <t>D. Bond List</t>
  </si>
  <si>
    <t>o/w Retail</t>
  </si>
  <si>
    <t>o/w Hotels</t>
  </si>
  <si>
    <t>o/w Offices</t>
  </si>
  <si>
    <t>o/w Industrial</t>
  </si>
  <si>
    <t>o/w Mixed Use</t>
  </si>
  <si>
    <t>o/w Subsidised Housing</t>
  </si>
  <si>
    <t>Number of borrowers</t>
  </si>
  <si>
    <t>Number of real estates</t>
  </si>
  <si>
    <t>AT0000A31Q55</t>
  </si>
  <si>
    <t>D. Overview of Issuances including Soft Bullet Trigger Events</t>
  </si>
  <si>
    <t>o/w Buildings under construction</t>
  </si>
  <si>
    <t>o/w Government Bonds</t>
  </si>
  <si>
    <t>o/w Cash</t>
  </si>
  <si>
    <t>o/w Liquidity Buffer Assets</t>
  </si>
  <si>
    <t>Covered Bond Label Issuer Profile</t>
  </si>
  <si>
    <t>AT0000A33982</t>
  </si>
  <si>
    <t>AT0000A32612</t>
  </si>
  <si>
    <t>AT0000A32S37</t>
  </si>
  <si>
    <t>AT0000A324F5</t>
  </si>
  <si>
    <t>QOXDBA046022</t>
  </si>
  <si>
    <t>QOXDBA046030</t>
  </si>
  <si>
    <t>Reporting Date: 12.4.2023</t>
  </si>
  <si>
    <t>Cut-off Date: 31.3.2023</t>
  </si>
  <si>
    <t>AT0000A2UXN9*</t>
  </si>
  <si>
    <t>AT0000A2UXM1*</t>
  </si>
  <si>
    <t>AT0000A2QBR4*</t>
  </si>
  <si>
    <t>AT0000A2HB37*</t>
  </si>
  <si>
    <t>AT0000A2CDT6*</t>
  </si>
  <si>
    <t>AT0000A2A6W3*</t>
  </si>
  <si>
    <t>AT0000A286W1*</t>
  </si>
  <si>
    <t>AT0000A286M2*</t>
  </si>
  <si>
    <t>XS1845161790**</t>
  </si>
  <si>
    <t>XS1807495608**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</si>
</sst>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b/>
      <sz val="24"/>
      <color theme="3"/>
      <name val="Calibri"/>
      <family val="2"/>
      <scheme val="minor"/>
    </font>
    <font>
      <sz val="14"/>
      <color theme="0"/>
      <name val="Calibri"/>
      <family val="2"/>
      <scheme val="minor"/>
    </font>
    <font>
      <i/>
      <u/>
      <sz val="11"/>
      <color theme="1"/>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0"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0" fillId="0" borderId="0" xfId="0" quotePrefix="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xf>
    <xf numFmtId="0" fontId="9" fillId="4" borderId="0" xfId="0" applyFont="1" applyFill="1" applyAlignment="1">
      <alignment horizontal="left" vertical="center"/>
    </xf>
    <xf numFmtId="0" fontId="0" fillId="4" borderId="0" xfId="0" applyFill="1"/>
    <xf numFmtId="0" fontId="33" fillId="4" borderId="0" xfId="0" applyFont="1" applyFill="1" applyAlignment="1">
      <alignment horizontal="center" vertical="center"/>
    </xf>
    <xf numFmtId="0" fontId="15" fillId="8" borderId="0" xfId="0" applyFont="1" applyFill="1"/>
    <xf numFmtId="0" fontId="34" fillId="8" borderId="0" xfId="0" applyFont="1" applyFill="1" applyAlignment="1">
      <alignment horizontal="center"/>
    </xf>
    <xf numFmtId="0" fontId="0" fillId="4" borderId="0" xfId="0" applyFill="1" applyAlignment="1">
      <alignment horizontal="center"/>
    </xf>
    <xf numFmtId="14" fontId="0" fillId="4" borderId="0" xfId="0" applyNumberFormat="1" applyFill="1" applyAlignment="1">
      <alignment horizontal="center"/>
    </xf>
    <xf numFmtId="3" fontId="0" fillId="4" borderId="0" xfId="0" applyNumberFormat="1" applyFill="1" applyAlignment="1">
      <alignment horizontal="center"/>
    </xf>
    <xf numFmtId="168" fontId="0" fillId="4" borderId="0" xfId="1" applyNumberFormat="1" applyFont="1" applyFill="1" applyAlignment="1">
      <alignment horizontal="center"/>
    </xf>
    <xf numFmtId="10" fontId="2" fillId="0" borderId="0" xfId="1" applyNumberFormat="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0" fillId="0" borderId="0" xfId="0" applyFont="1" applyFill="1" applyBorder="1" applyAlignment="1" applyProtection="1">
      <alignment horizontal="right" vertical="center" wrapText="1"/>
    </xf>
    <xf numFmtId="9" fontId="2" fillId="0" borderId="0" xfId="0" applyNumberFormat="1"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xf>
    <xf numFmtId="0" fontId="30"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35" fillId="4" borderId="0" xfId="0" applyFont="1" applyFill="1" applyAlignment="1">
      <alignment horizontal="left" vertical="center"/>
    </xf>
    <xf numFmtId="0" fontId="1" fillId="4" borderId="0" xfId="0" applyFont="1" applyFill="1" applyAlignment="1">
      <alignment horizontal="left" vertical="center"/>
    </xf>
    <xf numFmtId="0" fontId="1" fillId="4" borderId="0" xfId="0" applyFont="1" applyFill="1" applyAlignment="1">
      <alignment horizontal="left"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16.xml"/><Relationship Id="rId117" Type="http://schemas.openxmlformats.org/officeDocument/2006/relationships/customXml" Target="../customXml/item107.xml"/><Relationship Id="rId21" Type="http://schemas.openxmlformats.org/officeDocument/2006/relationships/customXml" Target="../customXml/item11.xml"/><Relationship Id="rId42" Type="http://schemas.openxmlformats.org/officeDocument/2006/relationships/customXml" Target="../customXml/item32.xml"/><Relationship Id="rId47" Type="http://schemas.openxmlformats.org/officeDocument/2006/relationships/customXml" Target="../customXml/item37.xml"/><Relationship Id="rId63" Type="http://schemas.openxmlformats.org/officeDocument/2006/relationships/customXml" Target="../customXml/item53.xml"/><Relationship Id="rId68" Type="http://schemas.openxmlformats.org/officeDocument/2006/relationships/customXml" Target="../customXml/item58.xml"/><Relationship Id="rId84" Type="http://schemas.openxmlformats.org/officeDocument/2006/relationships/customXml" Target="../customXml/item74.xml"/><Relationship Id="rId89" Type="http://schemas.openxmlformats.org/officeDocument/2006/relationships/customXml" Target="../customXml/item79.xml"/><Relationship Id="rId112" Type="http://schemas.openxmlformats.org/officeDocument/2006/relationships/customXml" Target="../customXml/item102.xml"/><Relationship Id="rId16" Type="http://schemas.openxmlformats.org/officeDocument/2006/relationships/customXml" Target="../customXml/item6.xml"/><Relationship Id="rId107" Type="http://schemas.openxmlformats.org/officeDocument/2006/relationships/customXml" Target="../customXml/item97.xml"/><Relationship Id="rId11" Type="http://schemas.openxmlformats.org/officeDocument/2006/relationships/customXml" Target="../customXml/item1.xml"/><Relationship Id="rId32" Type="http://schemas.openxmlformats.org/officeDocument/2006/relationships/customXml" Target="../customXml/item22.xml"/><Relationship Id="rId37" Type="http://schemas.openxmlformats.org/officeDocument/2006/relationships/customXml" Target="../customXml/item27.xml"/><Relationship Id="rId53" Type="http://schemas.openxmlformats.org/officeDocument/2006/relationships/customXml" Target="../customXml/item43.xml"/><Relationship Id="rId58" Type="http://schemas.openxmlformats.org/officeDocument/2006/relationships/customXml" Target="../customXml/item48.xml"/><Relationship Id="rId74" Type="http://schemas.openxmlformats.org/officeDocument/2006/relationships/customXml" Target="../customXml/item64.xml"/><Relationship Id="rId79" Type="http://schemas.openxmlformats.org/officeDocument/2006/relationships/customXml" Target="../customXml/item69.xml"/><Relationship Id="rId102" Type="http://schemas.openxmlformats.org/officeDocument/2006/relationships/customXml" Target="../customXml/item92.xml"/><Relationship Id="rId123" Type="http://schemas.openxmlformats.org/officeDocument/2006/relationships/customXml" Target="../customXml/item113.xml"/><Relationship Id="rId5" Type="http://schemas.openxmlformats.org/officeDocument/2006/relationships/worksheet" Target="worksheets/sheet5.xml"/><Relationship Id="rId61" Type="http://schemas.openxmlformats.org/officeDocument/2006/relationships/customXml" Target="../customXml/item51.xml"/><Relationship Id="rId82" Type="http://schemas.openxmlformats.org/officeDocument/2006/relationships/customXml" Target="../customXml/item72.xml"/><Relationship Id="rId90" Type="http://schemas.openxmlformats.org/officeDocument/2006/relationships/customXml" Target="../customXml/item80.xml"/><Relationship Id="rId95" Type="http://schemas.openxmlformats.org/officeDocument/2006/relationships/customXml" Target="../customXml/item85.xml"/><Relationship Id="rId19" Type="http://schemas.openxmlformats.org/officeDocument/2006/relationships/customXml" Target="../customXml/item9.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 Id="rId35" Type="http://schemas.openxmlformats.org/officeDocument/2006/relationships/customXml" Target="../customXml/item25.xml"/><Relationship Id="rId43" Type="http://schemas.openxmlformats.org/officeDocument/2006/relationships/customXml" Target="../customXml/item33.xml"/><Relationship Id="rId48" Type="http://schemas.openxmlformats.org/officeDocument/2006/relationships/customXml" Target="../customXml/item38.xml"/><Relationship Id="rId56" Type="http://schemas.openxmlformats.org/officeDocument/2006/relationships/customXml" Target="../customXml/item46.xml"/><Relationship Id="rId64" Type="http://schemas.openxmlformats.org/officeDocument/2006/relationships/customXml" Target="../customXml/item54.xml"/><Relationship Id="rId69" Type="http://schemas.openxmlformats.org/officeDocument/2006/relationships/customXml" Target="../customXml/item59.xml"/><Relationship Id="rId77" Type="http://schemas.openxmlformats.org/officeDocument/2006/relationships/customXml" Target="../customXml/item67.xml"/><Relationship Id="rId100" Type="http://schemas.openxmlformats.org/officeDocument/2006/relationships/customXml" Target="../customXml/item90.xml"/><Relationship Id="rId105" Type="http://schemas.openxmlformats.org/officeDocument/2006/relationships/customXml" Target="../customXml/item95.xml"/><Relationship Id="rId113" Type="http://schemas.openxmlformats.org/officeDocument/2006/relationships/customXml" Target="../customXml/item103.xml"/><Relationship Id="rId118" Type="http://schemas.openxmlformats.org/officeDocument/2006/relationships/customXml" Target="../customXml/item108.xml"/><Relationship Id="rId126" Type="http://schemas.openxmlformats.org/officeDocument/2006/relationships/customXml" Target="../customXml/item116.xml"/><Relationship Id="rId8" Type="http://schemas.openxmlformats.org/officeDocument/2006/relationships/sharedStrings" Target="sharedStrings.xml"/><Relationship Id="rId51" Type="http://schemas.openxmlformats.org/officeDocument/2006/relationships/customXml" Target="../customXml/item41.xml"/><Relationship Id="rId72" Type="http://schemas.openxmlformats.org/officeDocument/2006/relationships/customXml" Target="../customXml/item62.xml"/><Relationship Id="rId80" Type="http://schemas.openxmlformats.org/officeDocument/2006/relationships/customXml" Target="../customXml/item70.xml"/><Relationship Id="rId85" Type="http://schemas.openxmlformats.org/officeDocument/2006/relationships/customXml" Target="../customXml/item75.xml"/><Relationship Id="rId93" Type="http://schemas.openxmlformats.org/officeDocument/2006/relationships/customXml" Target="../customXml/item83.xml"/><Relationship Id="rId98" Type="http://schemas.openxmlformats.org/officeDocument/2006/relationships/customXml" Target="../customXml/item88.xml"/><Relationship Id="rId121" Type="http://schemas.openxmlformats.org/officeDocument/2006/relationships/customXml" Target="../customXml/item111.xml"/><Relationship Id="rId3" Type="http://schemas.openxmlformats.org/officeDocument/2006/relationships/worksheet" Target="worksheets/sheet3.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33" Type="http://schemas.openxmlformats.org/officeDocument/2006/relationships/customXml" Target="../customXml/item23.xml"/><Relationship Id="rId38" Type="http://schemas.openxmlformats.org/officeDocument/2006/relationships/customXml" Target="../customXml/item28.xml"/><Relationship Id="rId46" Type="http://schemas.openxmlformats.org/officeDocument/2006/relationships/customXml" Target="../customXml/item36.xml"/><Relationship Id="rId59" Type="http://schemas.openxmlformats.org/officeDocument/2006/relationships/customXml" Target="../customXml/item49.xml"/><Relationship Id="rId67" Type="http://schemas.openxmlformats.org/officeDocument/2006/relationships/customXml" Target="../customXml/item57.xml"/><Relationship Id="rId103" Type="http://schemas.openxmlformats.org/officeDocument/2006/relationships/customXml" Target="../customXml/item93.xml"/><Relationship Id="rId108" Type="http://schemas.openxmlformats.org/officeDocument/2006/relationships/customXml" Target="../customXml/item98.xml"/><Relationship Id="rId116" Type="http://schemas.openxmlformats.org/officeDocument/2006/relationships/customXml" Target="../customXml/item106.xml"/><Relationship Id="rId124" Type="http://schemas.openxmlformats.org/officeDocument/2006/relationships/customXml" Target="../customXml/item114.xml"/><Relationship Id="rId20" Type="http://schemas.openxmlformats.org/officeDocument/2006/relationships/customXml" Target="../customXml/item10.xml"/><Relationship Id="rId41" Type="http://schemas.openxmlformats.org/officeDocument/2006/relationships/customXml" Target="../customXml/item31.xml"/><Relationship Id="rId54" Type="http://schemas.openxmlformats.org/officeDocument/2006/relationships/customXml" Target="../customXml/item44.xml"/><Relationship Id="rId62" Type="http://schemas.openxmlformats.org/officeDocument/2006/relationships/customXml" Target="../customXml/item52.xml"/><Relationship Id="rId70" Type="http://schemas.openxmlformats.org/officeDocument/2006/relationships/customXml" Target="../customXml/item60.xml"/><Relationship Id="rId75" Type="http://schemas.openxmlformats.org/officeDocument/2006/relationships/customXml" Target="../customXml/item65.xml"/><Relationship Id="rId83" Type="http://schemas.openxmlformats.org/officeDocument/2006/relationships/customXml" Target="../customXml/item73.xml"/><Relationship Id="rId88" Type="http://schemas.openxmlformats.org/officeDocument/2006/relationships/customXml" Target="../customXml/item78.xml"/><Relationship Id="rId91" Type="http://schemas.openxmlformats.org/officeDocument/2006/relationships/customXml" Target="../customXml/item81.xml"/><Relationship Id="rId96" Type="http://schemas.openxmlformats.org/officeDocument/2006/relationships/customXml" Target="../customXml/item86.xml"/><Relationship Id="rId111" Type="http://schemas.openxmlformats.org/officeDocument/2006/relationships/customXml" Target="../customXml/item101.xml"/><Relationship Id="rId1" Type="http://schemas.openxmlformats.org/officeDocument/2006/relationships/worksheet" Target="worksheets/sheet1.xml"/><Relationship Id="rId6" Type="http://schemas.openxmlformats.org/officeDocument/2006/relationships/theme" Target="theme/theme1.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36" Type="http://schemas.openxmlformats.org/officeDocument/2006/relationships/customXml" Target="../customXml/item26.xml"/><Relationship Id="rId49" Type="http://schemas.openxmlformats.org/officeDocument/2006/relationships/customXml" Target="../customXml/item39.xml"/><Relationship Id="rId57" Type="http://schemas.openxmlformats.org/officeDocument/2006/relationships/customXml" Target="../customXml/item47.xml"/><Relationship Id="rId106" Type="http://schemas.openxmlformats.org/officeDocument/2006/relationships/customXml" Target="../customXml/item96.xml"/><Relationship Id="rId114" Type="http://schemas.openxmlformats.org/officeDocument/2006/relationships/customXml" Target="../customXml/item104.xml"/><Relationship Id="rId119" Type="http://schemas.openxmlformats.org/officeDocument/2006/relationships/customXml" Target="../customXml/item109.xml"/><Relationship Id="rId10" Type="http://schemas.openxmlformats.org/officeDocument/2006/relationships/calcChain" Target="calcChain.xml"/><Relationship Id="rId31" Type="http://schemas.openxmlformats.org/officeDocument/2006/relationships/customXml" Target="../customXml/item21.xml"/><Relationship Id="rId44" Type="http://schemas.openxmlformats.org/officeDocument/2006/relationships/customXml" Target="../customXml/item34.xml"/><Relationship Id="rId52" Type="http://schemas.openxmlformats.org/officeDocument/2006/relationships/customXml" Target="../customXml/item42.xml"/><Relationship Id="rId60" Type="http://schemas.openxmlformats.org/officeDocument/2006/relationships/customXml" Target="../customXml/item50.xml"/><Relationship Id="rId65" Type="http://schemas.openxmlformats.org/officeDocument/2006/relationships/customXml" Target="../customXml/item55.xml"/><Relationship Id="rId73" Type="http://schemas.openxmlformats.org/officeDocument/2006/relationships/customXml" Target="../customXml/item63.xml"/><Relationship Id="rId78" Type="http://schemas.openxmlformats.org/officeDocument/2006/relationships/customXml" Target="../customXml/item68.xml"/><Relationship Id="rId81" Type="http://schemas.openxmlformats.org/officeDocument/2006/relationships/customXml" Target="../customXml/item71.xml"/><Relationship Id="rId86" Type="http://schemas.openxmlformats.org/officeDocument/2006/relationships/customXml" Target="../customXml/item76.xml"/><Relationship Id="rId94" Type="http://schemas.openxmlformats.org/officeDocument/2006/relationships/customXml" Target="../customXml/item84.xml"/><Relationship Id="rId99" Type="http://schemas.openxmlformats.org/officeDocument/2006/relationships/customXml" Target="../customXml/item89.xml"/><Relationship Id="rId101" Type="http://schemas.openxmlformats.org/officeDocument/2006/relationships/customXml" Target="../customXml/item91.xml"/><Relationship Id="rId122" Type="http://schemas.openxmlformats.org/officeDocument/2006/relationships/customXml" Target="../customXml/item112.xml"/><Relationship Id="rId4" Type="http://schemas.openxmlformats.org/officeDocument/2006/relationships/worksheet" Target="worksheets/sheet4.xml"/><Relationship Id="rId9" Type="http://schemas.openxmlformats.org/officeDocument/2006/relationships/sheetMetadata" Target="metadata.xml"/><Relationship Id="rId13" Type="http://schemas.openxmlformats.org/officeDocument/2006/relationships/customXml" Target="../customXml/item3.xml"/><Relationship Id="rId18" Type="http://schemas.openxmlformats.org/officeDocument/2006/relationships/customXml" Target="../customXml/item8.xml"/><Relationship Id="rId39" Type="http://schemas.openxmlformats.org/officeDocument/2006/relationships/customXml" Target="../customXml/item29.xml"/><Relationship Id="rId109" Type="http://schemas.openxmlformats.org/officeDocument/2006/relationships/customXml" Target="../customXml/item99.xml"/><Relationship Id="rId34" Type="http://schemas.openxmlformats.org/officeDocument/2006/relationships/customXml" Target="../customXml/item24.xml"/><Relationship Id="rId50" Type="http://schemas.openxmlformats.org/officeDocument/2006/relationships/customXml" Target="../customXml/item40.xml"/><Relationship Id="rId55" Type="http://schemas.openxmlformats.org/officeDocument/2006/relationships/customXml" Target="../customXml/item45.xml"/><Relationship Id="rId76" Type="http://schemas.openxmlformats.org/officeDocument/2006/relationships/customXml" Target="../customXml/item66.xml"/><Relationship Id="rId97" Type="http://schemas.openxmlformats.org/officeDocument/2006/relationships/customXml" Target="../customXml/item87.xml"/><Relationship Id="rId104" Type="http://schemas.openxmlformats.org/officeDocument/2006/relationships/customXml" Target="../customXml/item94.xml"/><Relationship Id="rId120" Type="http://schemas.openxmlformats.org/officeDocument/2006/relationships/customXml" Target="../customXml/item110.xml"/><Relationship Id="rId125" Type="http://schemas.openxmlformats.org/officeDocument/2006/relationships/customXml" Target="../customXml/item115.xml"/><Relationship Id="rId7" Type="http://schemas.openxmlformats.org/officeDocument/2006/relationships/styles" Target="styles.xml"/><Relationship Id="rId71" Type="http://schemas.openxmlformats.org/officeDocument/2006/relationships/customXml" Target="../customXml/item61.xml"/><Relationship Id="rId92" Type="http://schemas.openxmlformats.org/officeDocument/2006/relationships/customXml" Target="../customXml/item82.xml"/><Relationship Id="rId2" Type="http://schemas.openxmlformats.org/officeDocument/2006/relationships/worksheet" Target="worksheets/sheet2.xml"/><Relationship Id="rId29" Type="http://schemas.openxmlformats.org/officeDocument/2006/relationships/customXml" Target="../customXml/item19.xml"/><Relationship Id="rId24" Type="http://schemas.openxmlformats.org/officeDocument/2006/relationships/customXml" Target="../customXml/item14.xml"/><Relationship Id="rId40" Type="http://schemas.openxmlformats.org/officeDocument/2006/relationships/customXml" Target="../customXml/item30.xml"/><Relationship Id="rId45" Type="http://schemas.openxmlformats.org/officeDocument/2006/relationships/customXml" Target="../customXml/item35.xml"/><Relationship Id="rId66" Type="http://schemas.openxmlformats.org/officeDocument/2006/relationships/customXml" Target="../customXml/item56.xml"/><Relationship Id="rId87" Type="http://schemas.openxmlformats.org/officeDocument/2006/relationships/customXml" Target="../customXml/item77.xml"/><Relationship Id="rId110" Type="http://schemas.openxmlformats.org/officeDocument/2006/relationships/customXml" Target="../customXml/item100.xml"/><Relationship Id="rId115" Type="http://schemas.openxmlformats.org/officeDocument/2006/relationships/customXml" Target="../customXml/item10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erstegroup.com/de/ueber-uns/erste-group-emissionen/prospekte/anleihen/cbp12082022" TargetMode="External"/><Relationship Id="rId1" Type="http://schemas.openxmlformats.org/officeDocument/2006/relationships/hyperlink" Target="https://www.ris.bka.gv.at/GeltendeFassung.wxe?Abfrage=Bundesnormen&amp;Gesetzesnummer=20011746"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3832860</xdr:colOff>
      <xdr:row>11</xdr:row>
      <xdr:rowOff>0</xdr:rowOff>
    </xdr:from>
    <xdr:to>
      <xdr:col>2</xdr:col>
      <xdr:colOff>4602480</xdr:colOff>
      <xdr:row>11</xdr:row>
      <xdr:rowOff>167640</xdr:rowOff>
    </xdr:to>
    <xdr:sp macro="" textlink="">
      <xdr:nvSpPr>
        <xdr:cNvPr id="7" name="Rechteck: abgerundete Ecken 6">
          <a:extLst>
            <a:ext uri="{FF2B5EF4-FFF2-40B4-BE49-F238E27FC236}">
              <a16:creationId xmlns:a16="http://schemas.microsoft.com/office/drawing/2014/main" id="{00000000-0008-0000-0300-000007000000}"/>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3832860</xdr:colOff>
      <xdr:row>20</xdr:row>
      <xdr:rowOff>0</xdr:rowOff>
    </xdr:from>
    <xdr:to>
      <xdr:col>2</xdr:col>
      <xdr:colOff>4602480</xdr:colOff>
      <xdr:row>20</xdr:row>
      <xdr:rowOff>167640</xdr:rowOff>
    </xdr:to>
    <xdr:sp macro="" textlink="">
      <xdr:nvSpPr>
        <xdr:cNvPr id="8" name="Rechteck: abgerundete Ecken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1117580" y="642366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4770120</xdr:colOff>
      <xdr:row>20</xdr:row>
      <xdr:rowOff>0</xdr:rowOff>
    </xdr:from>
    <xdr:to>
      <xdr:col>2</xdr:col>
      <xdr:colOff>6126480</xdr:colOff>
      <xdr:row>20</xdr:row>
      <xdr:rowOff>175260</xdr:rowOff>
    </xdr:to>
    <xdr:sp macro="" textlink="">
      <xdr:nvSpPr>
        <xdr:cNvPr id="9" name="Rechteck: abgerundete Ecken 8">
          <a:hlinkClick xmlns:r="http://schemas.openxmlformats.org/officeDocument/2006/relationships" r:id="rId2"/>
          <a:extLst>
            <a:ext uri="{FF2B5EF4-FFF2-40B4-BE49-F238E27FC236}">
              <a16:creationId xmlns:a16="http://schemas.microsoft.com/office/drawing/2014/main" id="{00000000-0008-0000-0300-000009000000}"/>
            </a:ext>
          </a:extLst>
        </xdr:cNvPr>
        <xdr:cNvSpPr/>
      </xdr:nvSpPr>
      <xdr:spPr>
        <a:xfrm>
          <a:off x="12054840" y="6423660"/>
          <a:ext cx="1356360" cy="17526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ln>
              <a:noFill/>
            </a:ln>
            <a:no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2-erste-group-bank-ag-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2-erste-group-bank-ag-1" TargetMode="External"/><Relationship Id="rId5" Type="http://schemas.openxmlformats.org/officeDocument/2006/relationships/hyperlink" Target="https://www.erstegroup.com/de/investoren/debt/download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847A75"/>
  </sheetPr>
  <dimension ref="A1:R32"/>
  <sheetViews>
    <sheetView tabSelected="1" zoomScale="80" zoomScaleNormal="80" workbookViewId="0">
      <selection activeCell="N18" sqref="N18"/>
    </sheetView>
  </sheetViews>
  <sheetFormatPr baseColWidth="10" defaultColWidth="8.886718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237" t="s">
        <v>1346</v>
      </c>
      <c r="E6" s="237"/>
      <c r="F6" s="237"/>
      <c r="G6" s="237"/>
      <c r="H6" s="237"/>
      <c r="I6" s="7"/>
      <c r="J6" s="8"/>
    </row>
    <row r="7" spans="2:10" ht="25.8" x14ac:dyDescent="0.3">
      <c r="B7" s="6"/>
      <c r="C7" s="7"/>
      <c r="D7" s="7"/>
      <c r="E7" s="7"/>
      <c r="F7" s="11" t="s">
        <v>439</v>
      </c>
      <c r="G7" s="7"/>
      <c r="H7" s="7"/>
      <c r="I7" s="7"/>
      <c r="J7" s="8"/>
    </row>
    <row r="8" spans="2:10" ht="25.8" x14ac:dyDescent="0.3">
      <c r="B8" s="6"/>
      <c r="C8" s="7"/>
      <c r="D8" s="7"/>
      <c r="E8" s="7"/>
      <c r="F8" s="11" t="s">
        <v>1348</v>
      </c>
      <c r="G8" s="7"/>
      <c r="H8" s="7"/>
      <c r="I8" s="7"/>
      <c r="J8" s="8"/>
    </row>
    <row r="9" spans="2:10" ht="21" x14ac:dyDescent="0.3">
      <c r="B9" s="6"/>
      <c r="C9" s="7"/>
      <c r="D9" s="7"/>
      <c r="E9" s="7"/>
      <c r="F9" s="12" t="s">
        <v>1507</v>
      </c>
      <c r="G9" s="7"/>
      <c r="H9" s="7"/>
      <c r="I9" s="7"/>
      <c r="J9" s="8"/>
    </row>
    <row r="10" spans="2:10" ht="21" x14ac:dyDescent="0.3">
      <c r="B10" s="6"/>
      <c r="C10" s="7"/>
      <c r="D10" s="7"/>
      <c r="E10" s="7"/>
      <c r="F10" s="12" t="s">
        <v>1508</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40" t="s">
        <v>15</v>
      </c>
      <c r="E24" s="239" t="s">
        <v>16</v>
      </c>
      <c r="F24" s="239"/>
      <c r="G24" s="239"/>
      <c r="H24" s="239"/>
      <c r="I24" s="7"/>
      <c r="J24" s="8"/>
    </row>
    <row r="25" spans="2:10" x14ac:dyDescent="0.3">
      <c r="B25" s="6"/>
      <c r="C25" s="7"/>
      <c r="D25" s="7"/>
      <c r="E25" s="15"/>
      <c r="F25" s="15"/>
      <c r="G25" s="15"/>
      <c r="H25" s="7"/>
      <c r="I25" s="7"/>
      <c r="J25" s="8"/>
    </row>
    <row r="26" spans="2:10" x14ac:dyDescent="0.3">
      <c r="B26" s="6"/>
      <c r="C26" s="7"/>
      <c r="D26" s="240" t="s">
        <v>17</v>
      </c>
      <c r="E26" s="239"/>
      <c r="F26" s="239"/>
      <c r="G26" s="239"/>
      <c r="H26" s="239"/>
      <c r="I26" s="7"/>
      <c r="J26" s="8"/>
    </row>
    <row r="27" spans="2:10" x14ac:dyDescent="0.3">
      <c r="B27" s="6"/>
      <c r="C27" s="7"/>
      <c r="D27" s="16"/>
      <c r="E27" s="16"/>
      <c r="F27" s="16"/>
      <c r="G27" s="16"/>
      <c r="H27" s="16"/>
      <c r="I27" s="7"/>
      <c r="J27" s="8"/>
    </row>
    <row r="28" spans="2:10" x14ac:dyDescent="0.3">
      <c r="B28" s="6"/>
      <c r="C28" s="7"/>
      <c r="D28" s="240" t="s">
        <v>18</v>
      </c>
      <c r="E28" s="239" t="s">
        <v>16</v>
      </c>
      <c r="F28" s="239"/>
      <c r="G28" s="239"/>
      <c r="H28" s="239"/>
      <c r="I28" s="7"/>
      <c r="J28" s="8"/>
    </row>
    <row r="29" spans="2:10" x14ac:dyDescent="0.3">
      <c r="B29" s="6"/>
      <c r="C29" s="7"/>
      <c r="D29" s="15"/>
      <c r="E29" s="15"/>
      <c r="F29" s="15"/>
      <c r="G29" s="15"/>
      <c r="H29" s="15"/>
      <c r="I29" s="7"/>
      <c r="J29" s="8"/>
    </row>
    <row r="30" spans="2:10" x14ac:dyDescent="0.3">
      <c r="B30" s="6"/>
      <c r="C30" s="7"/>
      <c r="D30" s="238" t="s">
        <v>1484</v>
      </c>
      <c r="E30" s="239"/>
      <c r="F30" s="239"/>
      <c r="G30" s="239"/>
      <c r="H30" s="239"/>
      <c r="I30" s="7"/>
      <c r="J30" s="8"/>
    </row>
    <row r="31" spans="2:10" x14ac:dyDescent="0.3">
      <c r="B31" s="6"/>
      <c r="C31" s="7"/>
      <c r="D31" s="7"/>
      <c r="E31" s="7"/>
      <c r="F31" s="14"/>
      <c r="G31" s="7"/>
      <c r="H31" s="7"/>
      <c r="I31" s="7"/>
      <c r="J31" s="8"/>
    </row>
    <row r="32" spans="2:10" ht="15" thickBot="1" x14ac:dyDescent="0.35">
      <c r="B32" s="17"/>
      <c r="C32" s="18"/>
      <c r="D32" s="18"/>
      <c r="E32" s="18"/>
      <c r="F32" s="18"/>
      <c r="G32" s="18"/>
      <c r="H32" s="18"/>
      <c r="I32" s="18"/>
      <c r="J32" s="19"/>
    </row>
  </sheetData>
  <mergeCells count="5">
    <mergeCell ref="D6:H6"/>
    <mergeCell ref="D30:H30"/>
    <mergeCell ref="D24:H24"/>
    <mergeCell ref="D26:H26"/>
    <mergeCell ref="D28:H28"/>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 Bond List'!A1" display="Worksheet D: Bond List" xr:uid="{F479E9E4-AF0A-4F8A-AF6E-27F80A13BE2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rgb="FFE36E00"/>
  </sheetPr>
  <dimension ref="A1:N413"/>
  <sheetViews>
    <sheetView showZeros="0" topLeftCell="A217" zoomScale="80" zoomScaleNormal="80" workbookViewId="0">
      <selection activeCell="G220" sqref="G220"/>
    </sheetView>
  </sheetViews>
  <sheetFormatPr baseColWidth="10" defaultColWidth="8.88671875" defaultRowHeight="14.4" outlineLevelRow="1" x14ac:dyDescent="0.3"/>
  <cols>
    <col min="1" max="1" width="13.33203125" style="24" customWidth="1"/>
    <col min="2" max="2" width="60.6640625" style="24" customWidth="1"/>
    <col min="3" max="3" width="39.44140625" style="24" customWidth="1"/>
    <col min="4" max="4" width="35.109375" style="24" bestFit="1" customWidth="1"/>
    <col min="5" max="5" width="6.6640625" style="24" customWidth="1"/>
    <col min="6" max="6" width="41.6640625" style="24" customWidth="1"/>
    <col min="7" max="7" width="41.6640625" style="22" customWidth="1"/>
    <col min="8" max="8" width="7.33203125" style="24" customWidth="1"/>
    <col min="9" max="10" width="38.109375" style="24" customWidth="1"/>
    <col min="11" max="11" width="47.6640625" style="24" customWidth="1"/>
    <col min="12" max="12" width="7.33203125" style="24" customWidth="1"/>
    <col min="13" max="13" width="25.6640625" style="24" customWidth="1"/>
    <col min="14" max="14" width="25.6640625" style="22" customWidth="1"/>
    <col min="15" max="16384" width="8.88671875" style="53"/>
  </cols>
  <sheetData>
    <row r="1" spans="1:13" ht="31.2" x14ac:dyDescent="0.3">
      <c r="A1" s="116" t="s">
        <v>787</v>
      </c>
      <c r="B1" s="116"/>
      <c r="C1" s="22"/>
      <c r="D1" s="22"/>
      <c r="E1" s="22"/>
      <c r="F1" s="193" t="s">
        <v>1341</v>
      </c>
      <c r="H1" s="22"/>
      <c r="I1" s="116"/>
      <c r="J1" s="22"/>
      <c r="K1" s="22"/>
      <c r="L1" s="22"/>
      <c r="M1" s="22"/>
    </row>
    <row r="2" spans="1:13" ht="15" thickBot="1" x14ac:dyDescent="0.35">
      <c r="A2" s="22"/>
      <c r="B2" s="23"/>
      <c r="C2" s="23"/>
      <c r="D2" s="22"/>
      <c r="E2" s="22"/>
      <c r="F2" s="22"/>
      <c r="H2" s="22"/>
      <c r="L2" s="22"/>
      <c r="M2" s="22"/>
    </row>
    <row r="3" spans="1:13" ht="18.600000000000001" thickBot="1" x14ac:dyDescent="0.35">
      <c r="A3" s="25"/>
      <c r="B3" s="26" t="s">
        <v>19</v>
      </c>
      <c r="C3" s="27" t="s">
        <v>151</v>
      </c>
      <c r="D3" s="25"/>
      <c r="E3" s="25"/>
      <c r="F3" s="22"/>
      <c r="G3" s="25"/>
      <c r="H3" s="22"/>
      <c r="L3" s="22"/>
      <c r="M3" s="22"/>
    </row>
    <row r="4" spans="1:13" ht="15" thickBot="1" x14ac:dyDescent="0.35">
      <c r="H4" s="22"/>
      <c r="L4" s="22"/>
      <c r="M4" s="22"/>
    </row>
    <row r="5" spans="1:13" ht="18" x14ac:dyDescent="0.3">
      <c r="A5" s="28"/>
      <c r="B5" s="29" t="s">
        <v>20</v>
      </c>
      <c r="C5" s="28"/>
      <c r="E5" s="30"/>
      <c r="F5" s="30"/>
      <c r="H5" s="22"/>
      <c r="L5" s="22"/>
      <c r="M5" s="22"/>
    </row>
    <row r="6" spans="1:13" x14ac:dyDescent="0.3">
      <c r="B6" s="32" t="s">
        <v>21</v>
      </c>
      <c r="C6" s="156"/>
      <c r="D6" s="156"/>
      <c r="H6" s="22"/>
      <c r="L6" s="22"/>
      <c r="M6" s="22"/>
    </row>
    <row r="7" spans="1:13" x14ac:dyDescent="0.3">
      <c r="B7" s="31" t="s">
        <v>22</v>
      </c>
      <c r="C7" s="156"/>
      <c r="D7" s="156"/>
      <c r="H7" s="22"/>
      <c r="L7" s="22"/>
      <c r="M7" s="22"/>
    </row>
    <row r="8" spans="1:13" x14ac:dyDescent="0.3">
      <c r="B8" s="31" t="s">
        <v>23</v>
      </c>
      <c r="C8" s="156"/>
      <c r="D8" s="156"/>
      <c r="F8" s="24" t="s">
        <v>24</v>
      </c>
      <c r="H8" s="22"/>
      <c r="L8" s="22"/>
      <c r="M8" s="22"/>
    </row>
    <row r="9" spans="1:13" x14ac:dyDescent="0.3">
      <c r="B9" s="194" t="s">
        <v>1244</v>
      </c>
      <c r="H9" s="22"/>
      <c r="L9" s="22"/>
      <c r="M9" s="22"/>
    </row>
    <row r="10" spans="1:13" x14ac:dyDescent="0.3">
      <c r="B10" s="32" t="s">
        <v>25</v>
      </c>
      <c r="H10" s="22"/>
      <c r="L10" s="22"/>
      <c r="M10" s="22"/>
    </row>
    <row r="11" spans="1:13" ht="15" thickBot="1" x14ac:dyDescent="0.35">
      <c r="B11" s="33" t="s">
        <v>26</v>
      </c>
      <c r="H11" s="22"/>
      <c r="L11" s="22"/>
      <c r="M11" s="22"/>
    </row>
    <row r="12" spans="1:13" x14ac:dyDescent="0.3">
      <c r="B12" s="34"/>
      <c r="H12" s="22"/>
      <c r="L12" s="22"/>
      <c r="M12" s="22"/>
    </row>
    <row r="13" spans="1:13" ht="36" x14ac:dyDescent="0.3">
      <c r="A13" s="35" t="s">
        <v>27</v>
      </c>
      <c r="B13" s="35" t="s">
        <v>21</v>
      </c>
      <c r="C13" s="36"/>
      <c r="D13" s="36"/>
      <c r="E13" s="36"/>
      <c r="F13" s="36"/>
      <c r="G13" s="37"/>
      <c r="H13" s="22"/>
      <c r="L13" s="22"/>
      <c r="M13" s="22"/>
    </row>
    <row r="14" spans="1:13" x14ac:dyDescent="0.3">
      <c r="A14" s="24" t="s">
        <v>28</v>
      </c>
      <c r="B14" s="38" t="s">
        <v>0</v>
      </c>
      <c r="C14" s="24" t="s">
        <v>439</v>
      </c>
      <c r="E14" s="30"/>
      <c r="F14" s="30"/>
      <c r="H14" s="22"/>
      <c r="L14" s="22"/>
      <c r="M14" s="22"/>
    </row>
    <row r="15" spans="1:13" x14ac:dyDescent="0.3">
      <c r="A15" s="24" t="s">
        <v>30</v>
      </c>
      <c r="B15" s="38" t="s">
        <v>31</v>
      </c>
      <c r="C15" s="24" t="s">
        <v>1348</v>
      </c>
      <c r="E15" s="30"/>
      <c r="F15" s="30"/>
      <c r="H15" s="22"/>
      <c r="L15" s="22"/>
      <c r="M15" s="22"/>
    </row>
    <row r="16" spans="1:13" ht="28.8" x14ac:dyDescent="0.3">
      <c r="A16" s="24" t="s">
        <v>32</v>
      </c>
      <c r="B16" s="38" t="s">
        <v>33</v>
      </c>
      <c r="C16" s="66" t="s">
        <v>1349</v>
      </c>
      <c r="E16" s="30"/>
      <c r="F16" s="30"/>
      <c r="H16" s="22"/>
      <c r="L16" s="22"/>
      <c r="M16" s="22"/>
    </row>
    <row r="17" spans="1:13" x14ac:dyDescent="0.3">
      <c r="A17" s="24" t="s">
        <v>34</v>
      </c>
      <c r="B17" s="38" t="s">
        <v>35</v>
      </c>
      <c r="C17" s="216">
        <v>45016</v>
      </c>
      <c r="E17" s="30"/>
      <c r="F17" s="30"/>
      <c r="H17" s="22"/>
      <c r="L17" s="22"/>
      <c r="M17" s="22"/>
    </row>
    <row r="18" spans="1:13" outlineLevel="1" x14ac:dyDescent="0.3">
      <c r="A18" s="24" t="s">
        <v>36</v>
      </c>
      <c r="B18" s="39" t="s">
        <v>37</v>
      </c>
      <c r="E18" s="30"/>
      <c r="F18" s="30"/>
      <c r="H18" s="22"/>
      <c r="L18" s="22"/>
      <c r="M18" s="22"/>
    </row>
    <row r="19" spans="1:13" outlineLevel="1" x14ac:dyDescent="0.3">
      <c r="A19" s="24" t="s">
        <v>38</v>
      </c>
      <c r="B19" s="39" t="s">
        <v>39</v>
      </c>
      <c r="E19" s="30"/>
      <c r="F19" s="30"/>
      <c r="H19" s="22"/>
      <c r="L19" s="22"/>
      <c r="M19" s="22"/>
    </row>
    <row r="20" spans="1:13" outlineLevel="1" x14ac:dyDescent="0.3">
      <c r="A20" s="24" t="s">
        <v>40</v>
      </c>
      <c r="B20" s="39"/>
      <c r="E20" s="30"/>
      <c r="F20" s="30"/>
      <c r="H20" s="22"/>
      <c r="L20" s="22"/>
      <c r="M20" s="22"/>
    </row>
    <row r="21" spans="1:13" outlineLevel="1" x14ac:dyDescent="0.3">
      <c r="A21" s="24" t="s">
        <v>41</v>
      </c>
      <c r="B21" s="39"/>
      <c r="E21" s="30"/>
      <c r="F21" s="30"/>
      <c r="H21" s="22"/>
      <c r="L21" s="22"/>
      <c r="M21" s="22"/>
    </row>
    <row r="22" spans="1:13" outlineLevel="1" x14ac:dyDescent="0.3">
      <c r="A22" s="24" t="s">
        <v>42</v>
      </c>
      <c r="B22" s="39"/>
      <c r="E22" s="30"/>
      <c r="F22" s="30"/>
      <c r="H22" s="22"/>
      <c r="L22" s="22"/>
      <c r="M22" s="22"/>
    </row>
    <row r="23" spans="1:13" outlineLevel="1" x14ac:dyDescent="0.3">
      <c r="A23" s="24" t="s">
        <v>43</v>
      </c>
      <c r="B23" s="39"/>
      <c r="E23" s="30"/>
      <c r="F23" s="30"/>
      <c r="H23" s="22"/>
      <c r="L23" s="22"/>
      <c r="M23" s="22"/>
    </row>
    <row r="24" spans="1:13" outlineLevel="1" x14ac:dyDescent="0.3">
      <c r="A24" s="24" t="s">
        <v>44</v>
      </c>
      <c r="B24" s="39"/>
      <c r="E24" s="30"/>
      <c r="F24" s="30"/>
      <c r="H24" s="22"/>
      <c r="L24" s="22"/>
      <c r="M24" s="22"/>
    </row>
    <row r="25" spans="1:13" outlineLevel="1" x14ac:dyDescent="0.3">
      <c r="A25" s="24" t="s">
        <v>45</v>
      </c>
      <c r="B25" s="39"/>
      <c r="E25" s="30"/>
      <c r="F25" s="30"/>
      <c r="H25" s="22"/>
      <c r="L25" s="22"/>
      <c r="M25" s="22"/>
    </row>
    <row r="26" spans="1:13" ht="18" x14ac:dyDescent="0.3">
      <c r="A26" s="36"/>
      <c r="B26" s="35" t="s">
        <v>22</v>
      </c>
      <c r="C26" s="36"/>
      <c r="D26" s="36"/>
      <c r="E26" s="36"/>
      <c r="F26" s="36"/>
      <c r="G26" s="37"/>
      <c r="H26" s="22"/>
      <c r="L26" s="22"/>
      <c r="M26" s="22"/>
    </row>
    <row r="27" spans="1:13" x14ac:dyDescent="0.3">
      <c r="A27" s="24" t="s">
        <v>46</v>
      </c>
      <c r="B27" s="215" t="s">
        <v>1347</v>
      </c>
      <c r="C27" s="186" t="s">
        <v>1343</v>
      </c>
      <c r="D27" s="41"/>
      <c r="E27" s="41"/>
      <c r="F27" s="41"/>
      <c r="H27" s="22"/>
      <c r="L27" s="22"/>
      <c r="M27" s="22"/>
    </row>
    <row r="28" spans="1:13" x14ac:dyDescent="0.3">
      <c r="A28" s="24" t="s">
        <v>47</v>
      </c>
      <c r="B28" s="195" t="s">
        <v>1342</v>
      </c>
      <c r="C28" s="177" t="s">
        <v>1343</v>
      </c>
      <c r="D28" s="41"/>
      <c r="E28" s="41"/>
      <c r="F28" s="41"/>
      <c r="H28" s="22"/>
      <c r="L28" s="22"/>
      <c r="M28" s="214" t="s">
        <v>1343</v>
      </c>
    </row>
    <row r="29" spans="1:13" x14ac:dyDescent="0.3">
      <c r="A29" s="24" t="s">
        <v>49</v>
      </c>
      <c r="B29" s="40" t="s">
        <v>48</v>
      </c>
      <c r="C29" s="24" t="s">
        <v>1343</v>
      </c>
      <c r="E29" s="41"/>
      <c r="F29" s="41"/>
      <c r="H29" s="22"/>
      <c r="L29" s="22"/>
      <c r="M29" s="214" t="s">
        <v>1344</v>
      </c>
    </row>
    <row r="30" spans="1:13" ht="28.8" outlineLevel="1" x14ac:dyDescent="0.3">
      <c r="A30" s="24" t="s">
        <v>51</v>
      </c>
      <c r="B30" s="40" t="s">
        <v>50</v>
      </c>
      <c r="C30" s="236" t="s">
        <v>1500</v>
      </c>
      <c r="E30" s="41"/>
      <c r="F30" s="41"/>
      <c r="H30" s="22"/>
      <c r="L30" s="22"/>
      <c r="M30" s="214" t="s">
        <v>1345</v>
      </c>
    </row>
    <row r="31" spans="1:13" outlineLevel="1" x14ac:dyDescent="0.3">
      <c r="A31" s="24" t="s">
        <v>52</v>
      </c>
      <c r="B31" s="40"/>
      <c r="E31" s="41"/>
      <c r="F31" s="41"/>
      <c r="H31" s="22"/>
      <c r="L31" s="22"/>
      <c r="M31" s="22"/>
    </row>
    <row r="32" spans="1:13" outlineLevel="1" x14ac:dyDescent="0.3">
      <c r="A32" s="24" t="s">
        <v>53</v>
      </c>
      <c r="B32" s="40"/>
      <c r="E32" s="41"/>
      <c r="F32" s="41"/>
      <c r="H32" s="22"/>
      <c r="L32" s="22"/>
      <c r="M32" s="22"/>
    </row>
    <row r="33" spans="1:14" outlineLevel="1" x14ac:dyDescent="0.3">
      <c r="A33" s="24" t="s">
        <v>54</v>
      </c>
      <c r="B33" s="40"/>
      <c r="E33" s="41"/>
      <c r="F33" s="41"/>
      <c r="H33" s="22"/>
      <c r="L33" s="22"/>
      <c r="M33" s="22"/>
    </row>
    <row r="34" spans="1:14" outlineLevel="1" x14ac:dyDescent="0.3">
      <c r="A34" s="24" t="s">
        <v>55</v>
      </c>
      <c r="B34" s="40"/>
      <c r="E34" s="41"/>
      <c r="F34" s="41"/>
      <c r="H34" s="22"/>
      <c r="L34" s="22"/>
      <c r="M34" s="22"/>
    </row>
    <row r="35" spans="1:14" outlineLevel="1" x14ac:dyDescent="0.3">
      <c r="A35" s="24" t="s">
        <v>56</v>
      </c>
      <c r="B35" s="42"/>
      <c r="E35" s="41"/>
      <c r="F35" s="41"/>
      <c r="H35" s="22"/>
      <c r="L35" s="22"/>
      <c r="M35" s="22"/>
    </row>
    <row r="36" spans="1:14" ht="18" x14ac:dyDescent="0.3">
      <c r="A36" s="35"/>
      <c r="B36" s="35" t="s">
        <v>23</v>
      </c>
      <c r="C36" s="35"/>
      <c r="D36" s="36"/>
      <c r="E36" s="36"/>
      <c r="F36" s="36"/>
      <c r="G36" s="37"/>
      <c r="H36" s="22"/>
      <c r="L36" s="22"/>
      <c r="M36" s="22"/>
    </row>
    <row r="37" spans="1:14" ht="15" customHeight="1" x14ac:dyDescent="0.3">
      <c r="A37" s="43"/>
      <c r="B37" s="44" t="s">
        <v>57</v>
      </c>
      <c r="C37" s="43" t="s">
        <v>58</v>
      </c>
      <c r="D37" s="45"/>
      <c r="E37" s="45"/>
      <c r="F37" s="45"/>
      <c r="G37" s="46"/>
      <c r="H37" s="22"/>
      <c r="L37" s="22"/>
      <c r="M37" s="22"/>
    </row>
    <row r="38" spans="1:14" x14ac:dyDescent="0.3">
      <c r="A38" s="24" t="s">
        <v>4</v>
      </c>
      <c r="B38" s="41" t="s">
        <v>772</v>
      </c>
      <c r="C38" s="119">
        <v>27934.8569445742</v>
      </c>
      <c r="F38" s="41"/>
      <c r="H38" s="22"/>
      <c r="L38" s="22"/>
      <c r="M38" s="22"/>
    </row>
    <row r="39" spans="1:14" x14ac:dyDescent="0.3">
      <c r="A39" s="24" t="s">
        <v>59</v>
      </c>
      <c r="B39" s="41" t="s">
        <v>60</v>
      </c>
      <c r="C39" s="119">
        <v>21053.293175198502</v>
      </c>
      <c r="F39" s="41"/>
      <c r="H39" s="22"/>
      <c r="L39" s="22"/>
      <c r="M39" s="22"/>
      <c r="N39" s="53"/>
    </row>
    <row r="40" spans="1:14" outlineLevel="1" x14ac:dyDescent="0.3">
      <c r="A40" s="24" t="s">
        <v>61</v>
      </c>
      <c r="B40" s="47" t="s">
        <v>1353</v>
      </c>
      <c r="C40" s="150">
        <v>28920.321639153</v>
      </c>
      <c r="F40" s="41"/>
      <c r="H40" s="22"/>
      <c r="L40" s="22"/>
      <c r="M40" s="22"/>
      <c r="N40" s="53"/>
    </row>
    <row r="41" spans="1:14" outlineLevel="1" x14ac:dyDescent="0.3">
      <c r="A41" s="24" t="s">
        <v>62</v>
      </c>
      <c r="B41" s="47" t="s">
        <v>1352</v>
      </c>
      <c r="C41" s="150">
        <v>20201.754200584099</v>
      </c>
      <c r="F41" s="41"/>
      <c r="H41" s="22"/>
      <c r="L41" s="22"/>
      <c r="M41" s="22"/>
      <c r="N41" s="53"/>
    </row>
    <row r="42" spans="1:14" outlineLevel="1" x14ac:dyDescent="0.3">
      <c r="A42" s="24" t="s">
        <v>63</v>
      </c>
      <c r="B42" s="217" t="s">
        <v>1350</v>
      </c>
      <c r="C42" s="119">
        <v>21475.809038702471</v>
      </c>
      <c r="F42" s="41"/>
      <c r="H42" s="22"/>
      <c r="L42" s="22"/>
      <c r="M42" s="22"/>
      <c r="N42" s="53"/>
    </row>
    <row r="43" spans="1:14" outlineLevel="1" x14ac:dyDescent="0.3">
      <c r="A43" s="53" t="s">
        <v>831</v>
      </c>
      <c r="B43" s="217" t="s">
        <v>1351</v>
      </c>
      <c r="C43" s="150">
        <v>20607.23928459578</v>
      </c>
      <c r="F43" s="41"/>
      <c r="H43" s="22"/>
      <c r="L43" s="22"/>
      <c r="M43" s="22"/>
      <c r="N43" s="53"/>
    </row>
    <row r="44" spans="1:14" ht="15" customHeight="1" x14ac:dyDescent="0.3">
      <c r="A44" s="43"/>
      <c r="B44" s="43" t="s">
        <v>64</v>
      </c>
      <c r="C44" s="43" t="s">
        <v>1280</v>
      </c>
      <c r="D44" s="43" t="s">
        <v>1324</v>
      </c>
      <c r="E44" s="43"/>
      <c r="F44" s="43" t="s">
        <v>1323</v>
      </c>
      <c r="G44" s="43" t="s">
        <v>65</v>
      </c>
      <c r="I44" s="22"/>
      <c r="J44" s="22"/>
      <c r="K44" s="53"/>
      <c r="L44" s="53"/>
      <c r="M44" s="53"/>
      <c r="N44" s="53"/>
    </row>
    <row r="45" spans="1:14" x14ac:dyDescent="0.3">
      <c r="A45" s="24" t="s">
        <v>8</v>
      </c>
      <c r="B45" s="157" t="s">
        <v>66</v>
      </c>
      <c r="C45" s="188">
        <v>0.02</v>
      </c>
      <c r="D45" s="115">
        <f>IF(OR(C38="[For completion]",C39="[For completion]"),"Please complete G.3.1.1 and G.3.1.2",(C38/C39-1-MAX(C45,F45)))</f>
        <v>0.3068640070752644</v>
      </c>
      <c r="E45" s="115"/>
      <c r="F45" s="115" t="s">
        <v>761</v>
      </c>
      <c r="G45" s="186" t="s">
        <v>758</v>
      </c>
      <c r="H45" s="22"/>
      <c r="L45" s="22"/>
      <c r="M45" s="22"/>
      <c r="N45" s="53"/>
    </row>
    <row r="46" spans="1:14" ht="43.2" outlineLevel="1" x14ac:dyDescent="0.3">
      <c r="A46" s="24" t="s">
        <v>67</v>
      </c>
      <c r="B46" s="217" t="s">
        <v>1354</v>
      </c>
      <c r="C46" s="229">
        <f>(C42/C39)-1</f>
        <v>2.0068872835614426E-2</v>
      </c>
      <c r="D46" s="229">
        <v>0.1997803997862142</v>
      </c>
      <c r="E46" s="115"/>
      <c r="F46" s="115" t="s">
        <v>761</v>
      </c>
      <c r="G46" s="60" t="s">
        <v>758</v>
      </c>
      <c r="H46" s="22"/>
      <c r="L46" s="22"/>
      <c r="M46" s="22"/>
      <c r="N46" s="53"/>
    </row>
    <row r="47" spans="1:14" outlineLevel="1" x14ac:dyDescent="0.3">
      <c r="A47" s="24" t="s">
        <v>68</v>
      </c>
      <c r="B47" s="217" t="s">
        <v>1355</v>
      </c>
      <c r="C47" s="188">
        <v>0.02</v>
      </c>
      <c r="D47" s="229">
        <f>IF(OR(C40="[For completion]",C41="[For completion]"),"Please complete G.3.1.1 and G.3.1.2",(C40/C41-1-MAX(C47,F47)))</f>
        <v>0.41157477078484694</v>
      </c>
      <c r="E47" s="115"/>
      <c r="F47" s="115" t="s">
        <v>761</v>
      </c>
      <c r="G47" s="60" t="s">
        <v>758</v>
      </c>
      <c r="H47" s="22"/>
      <c r="L47" s="22"/>
      <c r="M47" s="22"/>
      <c r="N47" s="53"/>
    </row>
    <row r="48" spans="1:14" ht="43.2" outlineLevel="1" x14ac:dyDescent="0.3">
      <c r="A48" s="24" t="s">
        <v>69</v>
      </c>
      <c r="B48" s="217" t="s">
        <v>1356</v>
      </c>
      <c r="C48" s="229">
        <f>(C43/C41)-1</f>
        <v>2.0071775945079029E-2</v>
      </c>
      <c r="D48" s="229">
        <f>IF(OR(C40="[For completion]",C41="[For completion]"),"Please complete G.3.1.1 and G.3.1.2",(C40/C41-1-MAX(C48,F48)))</f>
        <v>0.41150299483976793</v>
      </c>
      <c r="E48" s="60"/>
      <c r="F48" s="60" t="s">
        <v>761</v>
      </c>
      <c r="G48" s="60" t="s">
        <v>758</v>
      </c>
      <c r="H48" s="22"/>
      <c r="L48" s="22"/>
      <c r="M48" s="22"/>
      <c r="N48" s="53"/>
    </row>
    <row r="49" spans="1:14" outlineLevel="1" x14ac:dyDescent="0.3">
      <c r="A49" s="24" t="s">
        <v>70</v>
      </c>
      <c r="B49" s="39"/>
      <c r="C49" s="60"/>
      <c r="D49" s="60"/>
      <c r="E49" s="60"/>
      <c r="F49" s="60"/>
      <c r="G49" s="60"/>
      <c r="H49" s="22"/>
      <c r="L49" s="22"/>
      <c r="M49" s="22"/>
      <c r="N49" s="53"/>
    </row>
    <row r="50" spans="1:14" outlineLevel="1" x14ac:dyDescent="0.3">
      <c r="A50" s="24" t="s">
        <v>71</v>
      </c>
      <c r="B50" s="39"/>
      <c r="C50" s="60"/>
      <c r="D50" s="60"/>
      <c r="E50" s="60"/>
      <c r="F50" s="60"/>
      <c r="G50" s="60"/>
      <c r="H50" s="22"/>
      <c r="L50" s="22"/>
      <c r="M50" s="22"/>
      <c r="N50" s="53"/>
    </row>
    <row r="51" spans="1:14" outlineLevel="1" x14ac:dyDescent="0.3">
      <c r="A51" s="24" t="s">
        <v>72</v>
      </c>
      <c r="B51" s="39"/>
      <c r="C51" s="60"/>
      <c r="D51" s="60"/>
      <c r="E51" s="60"/>
      <c r="F51" s="60"/>
      <c r="G51" s="60"/>
      <c r="H51" s="22"/>
      <c r="L51" s="22"/>
      <c r="M51" s="22"/>
      <c r="N51" s="53"/>
    </row>
    <row r="52" spans="1:14" ht="15" customHeight="1" x14ac:dyDescent="0.3">
      <c r="A52" s="43"/>
      <c r="B52" s="44" t="s">
        <v>73</v>
      </c>
      <c r="C52" s="43" t="s">
        <v>58</v>
      </c>
      <c r="D52" s="43"/>
      <c r="E52" s="45"/>
      <c r="F52" s="46" t="s">
        <v>74</v>
      </c>
      <c r="G52" s="46"/>
      <c r="H52" s="22"/>
      <c r="L52" s="22"/>
      <c r="M52" s="22"/>
      <c r="N52" s="53"/>
    </row>
    <row r="53" spans="1:14" x14ac:dyDescent="0.3">
      <c r="A53" s="24" t="s">
        <v>75</v>
      </c>
      <c r="B53" s="41" t="s">
        <v>76</v>
      </c>
      <c r="C53" s="119">
        <v>27934.856944573901</v>
      </c>
      <c r="E53" s="48"/>
      <c r="F53" s="124">
        <f>IF($C$58=0,"",IF(C53="[for completion]","",C53/$C$58))</f>
        <v>1</v>
      </c>
      <c r="G53" s="49"/>
      <c r="H53" s="22"/>
      <c r="L53" s="22"/>
      <c r="M53" s="22"/>
      <c r="N53" s="53"/>
    </row>
    <row r="54" spans="1:14" x14ac:dyDescent="0.3">
      <c r="A54" s="24" t="s">
        <v>77</v>
      </c>
      <c r="B54" s="41" t="s">
        <v>78</v>
      </c>
      <c r="C54" s="119"/>
      <c r="E54" s="48"/>
      <c r="F54" s="124">
        <f>IF($C$58=0,"",IF(C54="[for completion]","",C54/$C$58))</f>
        <v>0</v>
      </c>
      <c r="G54" s="49"/>
      <c r="H54" s="22"/>
      <c r="L54" s="22"/>
      <c r="M54" s="22"/>
      <c r="N54" s="53"/>
    </row>
    <row r="55" spans="1:14" x14ac:dyDescent="0.3">
      <c r="A55" s="24" t="s">
        <v>79</v>
      </c>
      <c r="B55" s="41" t="s">
        <v>80</v>
      </c>
      <c r="C55" s="119"/>
      <c r="E55" s="48"/>
      <c r="F55" s="132">
        <f>IF($C$58=0,"",IF(C55="[for completion]","",C55/$C$58))</f>
        <v>0</v>
      </c>
      <c r="G55" s="49"/>
      <c r="H55" s="22"/>
      <c r="L55" s="22"/>
      <c r="M55" s="22"/>
      <c r="N55" s="53"/>
    </row>
    <row r="56" spans="1:14" x14ac:dyDescent="0.3">
      <c r="A56" s="24" t="s">
        <v>81</v>
      </c>
      <c r="B56" s="41" t="s">
        <v>82</v>
      </c>
      <c r="C56" s="119"/>
      <c r="E56" s="48"/>
      <c r="F56" s="132">
        <f>IF($C$58=0,"",IF(C56="[for completion]","",C56/$C$58))</f>
        <v>0</v>
      </c>
      <c r="G56" s="49"/>
      <c r="H56" s="22"/>
      <c r="L56" s="22"/>
      <c r="M56" s="22"/>
      <c r="N56" s="53"/>
    </row>
    <row r="57" spans="1:14" x14ac:dyDescent="0.3">
      <c r="A57" s="24" t="s">
        <v>83</v>
      </c>
      <c r="B57" s="24" t="s">
        <v>84</v>
      </c>
      <c r="C57" s="119"/>
      <c r="E57" s="48"/>
      <c r="F57" s="124">
        <f>IF($C$58=0,"",IF(C57="[for completion]","",C57/$C$58))</f>
        <v>0</v>
      </c>
      <c r="G57" s="49"/>
      <c r="H57" s="22"/>
      <c r="L57" s="22"/>
      <c r="M57" s="22"/>
      <c r="N57" s="53"/>
    </row>
    <row r="58" spans="1:14" x14ac:dyDescent="0.3">
      <c r="A58" s="24" t="s">
        <v>85</v>
      </c>
      <c r="B58" s="50" t="s">
        <v>86</v>
      </c>
      <c r="C58" s="120">
        <f>SUM(C53:C57)</f>
        <v>27934.856944573901</v>
      </c>
      <c r="D58" s="48"/>
      <c r="E58" s="48"/>
      <c r="F58" s="125">
        <f>SUM(F53:F57)</f>
        <v>1</v>
      </c>
      <c r="G58" s="49"/>
      <c r="H58" s="22"/>
      <c r="L58" s="22"/>
      <c r="M58" s="22"/>
      <c r="N58" s="53"/>
    </row>
    <row r="59" spans="1:14" outlineLevel="1" x14ac:dyDescent="0.3">
      <c r="A59" s="24" t="s">
        <v>87</v>
      </c>
      <c r="B59" s="52" t="s">
        <v>88</v>
      </c>
      <c r="C59" s="119"/>
      <c r="E59" s="48"/>
      <c r="F59" s="124"/>
      <c r="G59" s="49"/>
      <c r="H59" s="22"/>
      <c r="L59" s="22"/>
      <c r="M59" s="22"/>
      <c r="N59" s="53"/>
    </row>
    <row r="60" spans="1:14" outlineLevel="1" x14ac:dyDescent="0.3">
      <c r="A60" s="24" t="s">
        <v>89</v>
      </c>
      <c r="B60" s="52" t="s">
        <v>88</v>
      </c>
      <c r="C60" s="119"/>
      <c r="E60" s="48"/>
      <c r="F60" s="124"/>
      <c r="G60" s="49"/>
      <c r="H60" s="22"/>
      <c r="L60" s="22"/>
      <c r="M60" s="22"/>
      <c r="N60" s="53"/>
    </row>
    <row r="61" spans="1:14" outlineLevel="1" x14ac:dyDescent="0.3">
      <c r="A61" s="24" t="s">
        <v>90</v>
      </c>
      <c r="B61" s="52" t="s">
        <v>88</v>
      </c>
      <c r="C61" s="119"/>
      <c r="E61" s="48"/>
      <c r="F61" s="124"/>
      <c r="G61" s="49"/>
      <c r="H61" s="22"/>
      <c r="L61" s="22"/>
      <c r="M61" s="22"/>
      <c r="N61" s="53"/>
    </row>
    <row r="62" spans="1:14" outlineLevel="1" x14ac:dyDescent="0.3">
      <c r="A62" s="24" t="s">
        <v>91</v>
      </c>
      <c r="B62" s="52" t="s">
        <v>88</v>
      </c>
      <c r="C62" s="119"/>
      <c r="E62" s="48"/>
      <c r="F62" s="124"/>
      <c r="G62" s="49"/>
      <c r="H62" s="22"/>
      <c r="L62" s="22"/>
      <c r="M62" s="22"/>
      <c r="N62" s="53"/>
    </row>
    <row r="63" spans="1:14" outlineLevel="1" x14ac:dyDescent="0.3">
      <c r="A63" s="24" t="s">
        <v>92</v>
      </c>
      <c r="B63" s="52" t="s">
        <v>88</v>
      </c>
      <c r="C63" s="119"/>
      <c r="E63" s="48"/>
      <c r="F63" s="124"/>
      <c r="G63" s="49"/>
      <c r="H63" s="22"/>
      <c r="L63" s="22"/>
      <c r="M63" s="22"/>
      <c r="N63" s="53"/>
    </row>
    <row r="64" spans="1:14" outlineLevel="1" x14ac:dyDescent="0.3">
      <c r="A64" s="24" t="s">
        <v>93</v>
      </c>
      <c r="B64" s="52" t="s">
        <v>88</v>
      </c>
      <c r="C64" s="121"/>
      <c r="D64" s="53"/>
      <c r="E64" s="53"/>
      <c r="F64" s="124"/>
      <c r="G64" s="51"/>
      <c r="H64" s="22"/>
      <c r="L64" s="22"/>
      <c r="M64" s="22"/>
      <c r="N64" s="53"/>
    </row>
    <row r="65" spans="1:14" ht="15" customHeight="1" x14ac:dyDescent="0.3">
      <c r="A65" s="43"/>
      <c r="B65" s="44" t="s">
        <v>94</v>
      </c>
      <c r="C65" s="74" t="s">
        <v>781</v>
      </c>
      <c r="D65" s="74" t="s">
        <v>782</v>
      </c>
      <c r="E65" s="45"/>
      <c r="F65" s="46" t="s">
        <v>95</v>
      </c>
      <c r="G65" s="54" t="s">
        <v>96</v>
      </c>
      <c r="H65" s="22"/>
      <c r="L65" s="22"/>
      <c r="M65" s="22"/>
      <c r="N65" s="53"/>
    </row>
    <row r="66" spans="1:14" x14ac:dyDescent="0.3">
      <c r="A66" s="24" t="s">
        <v>97</v>
      </c>
      <c r="B66" s="41" t="s">
        <v>786</v>
      </c>
      <c r="C66" s="122">
        <v>10.099026810049899</v>
      </c>
      <c r="D66" s="122" t="s">
        <v>764</v>
      </c>
      <c r="E66" s="38"/>
      <c r="F66" s="55"/>
      <c r="G66" s="56"/>
      <c r="H66" s="22"/>
      <c r="L66" s="22"/>
      <c r="M66" s="22"/>
      <c r="N66" s="53"/>
    </row>
    <row r="67" spans="1:14" x14ac:dyDescent="0.3">
      <c r="B67" s="41"/>
      <c r="E67" s="38"/>
      <c r="F67" s="55"/>
      <c r="G67" s="56"/>
      <c r="H67" s="22"/>
      <c r="L67" s="22"/>
      <c r="M67" s="22"/>
      <c r="N67" s="53"/>
    </row>
    <row r="68" spans="1:14" x14ac:dyDescent="0.3">
      <c r="B68" s="41" t="s">
        <v>777</v>
      </c>
      <c r="C68" s="38"/>
      <c r="D68" s="38"/>
      <c r="E68" s="38"/>
      <c r="F68" s="56"/>
      <c r="G68" s="56"/>
      <c r="H68" s="22"/>
      <c r="L68" s="22"/>
      <c r="M68" s="22"/>
      <c r="N68" s="53"/>
    </row>
    <row r="69" spans="1:14" x14ac:dyDescent="0.3">
      <c r="B69" s="41" t="s">
        <v>99</v>
      </c>
      <c r="E69" s="38"/>
      <c r="F69" s="56"/>
      <c r="G69" s="56"/>
      <c r="H69" s="22"/>
      <c r="L69" s="22"/>
      <c r="M69" s="22"/>
      <c r="N69" s="53"/>
    </row>
    <row r="70" spans="1:14" x14ac:dyDescent="0.3">
      <c r="A70" s="24" t="s">
        <v>100</v>
      </c>
      <c r="B70" s="110" t="s">
        <v>807</v>
      </c>
      <c r="C70" s="150">
        <v>1822.0047059103201</v>
      </c>
      <c r="D70" s="119" t="s">
        <v>764</v>
      </c>
      <c r="E70" s="21"/>
      <c r="F70" s="124">
        <f t="shared" ref="F70:F76" si="0">IF($C$77=0,"",IF(C70="[for completion]","",C70/$C$77))</f>
        <v>6.5223341338456961E-2</v>
      </c>
      <c r="G70" s="124" t="str">
        <f>IF($D$77=0,"",IF(D70="[Mark as ND1 if not relevant]","",D70/$D$77))</f>
        <v/>
      </c>
      <c r="H70" s="22"/>
      <c r="L70" s="22"/>
      <c r="M70" s="22"/>
      <c r="N70" s="53"/>
    </row>
    <row r="71" spans="1:14" x14ac:dyDescent="0.3">
      <c r="A71" s="24" t="s">
        <v>101</v>
      </c>
      <c r="B71" s="111" t="s">
        <v>808</v>
      </c>
      <c r="C71" s="150">
        <v>2038.12983477493</v>
      </c>
      <c r="D71" s="150" t="s">
        <v>764</v>
      </c>
      <c r="E71" s="21"/>
      <c r="F71" s="124">
        <f t="shared" si="0"/>
        <v>7.2960095807876144E-2</v>
      </c>
      <c r="G71" s="124" t="str">
        <f t="shared" ref="G71:G76" si="1">IF($D$77=0,"",IF(D71="[Mark as ND1 if not relevant]","",D71/$D$77))</f>
        <v/>
      </c>
      <c r="H71" s="22"/>
      <c r="L71" s="22"/>
      <c r="M71" s="22"/>
      <c r="N71" s="53"/>
    </row>
    <row r="72" spans="1:14" x14ac:dyDescent="0.3">
      <c r="A72" s="24" t="s">
        <v>102</v>
      </c>
      <c r="B72" s="110" t="s">
        <v>809</v>
      </c>
      <c r="C72" s="150">
        <v>1883.1519077632202</v>
      </c>
      <c r="D72" s="150" t="s">
        <v>764</v>
      </c>
      <c r="E72" s="21"/>
      <c r="F72" s="124">
        <f t="shared" si="0"/>
        <v>6.741226258844385E-2</v>
      </c>
      <c r="G72" s="124" t="str">
        <f t="shared" si="1"/>
        <v/>
      </c>
      <c r="H72" s="22"/>
      <c r="L72" s="22"/>
      <c r="M72" s="22"/>
      <c r="N72" s="53"/>
    </row>
    <row r="73" spans="1:14" x14ac:dyDescent="0.3">
      <c r="A73" s="24" t="s">
        <v>103</v>
      </c>
      <c r="B73" s="110" t="s">
        <v>810</v>
      </c>
      <c r="C73" s="150">
        <v>1804.7784449189601</v>
      </c>
      <c r="D73" s="150" t="s">
        <v>764</v>
      </c>
      <c r="E73" s="21"/>
      <c r="F73" s="124">
        <f t="shared" si="0"/>
        <v>6.4606683051581973E-2</v>
      </c>
      <c r="G73" s="124" t="str">
        <f t="shared" si="1"/>
        <v/>
      </c>
      <c r="H73" s="22"/>
      <c r="L73" s="22"/>
      <c r="M73" s="22"/>
      <c r="N73" s="53"/>
    </row>
    <row r="74" spans="1:14" x14ac:dyDescent="0.3">
      <c r="A74" s="24" t="s">
        <v>104</v>
      </c>
      <c r="B74" s="110" t="s">
        <v>811</v>
      </c>
      <c r="C74" s="150">
        <v>1729.53522054879</v>
      </c>
      <c r="D74" s="150" t="s">
        <v>764</v>
      </c>
      <c r="E74" s="21"/>
      <c r="F74" s="124">
        <f t="shared" si="0"/>
        <v>6.191315844619423E-2</v>
      </c>
      <c r="G74" s="124" t="str">
        <f t="shared" si="1"/>
        <v/>
      </c>
      <c r="H74" s="22"/>
      <c r="L74" s="22"/>
      <c r="M74" s="22"/>
      <c r="N74" s="53"/>
    </row>
    <row r="75" spans="1:14" x14ac:dyDescent="0.3">
      <c r="A75" s="24" t="s">
        <v>105</v>
      </c>
      <c r="B75" s="110" t="s">
        <v>812</v>
      </c>
      <c r="C75" s="150">
        <v>6884.2167750464805</v>
      </c>
      <c r="D75" s="150" t="s">
        <v>764</v>
      </c>
      <c r="E75" s="21"/>
      <c r="F75" s="124">
        <f t="shared" si="0"/>
        <v>0.24643823317813565</v>
      </c>
      <c r="G75" s="124" t="str">
        <f t="shared" si="1"/>
        <v/>
      </c>
      <c r="H75" s="22"/>
      <c r="L75" s="22"/>
      <c r="M75" s="22"/>
      <c r="N75" s="53"/>
    </row>
    <row r="76" spans="1:14" x14ac:dyDescent="0.3">
      <c r="A76" s="24" t="s">
        <v>106</v>
      </c>
      <c r="B76" s="110" t="s">
        <v>813</v>
      </c>
      <c r="C76" s="150">
        <v>11773.0399969422</v>
      </c>
      <c r="D76" s="150" t="s">
        <v>764</v>
      </c>
      <c r="E76" s="21"/>
      <c r="F76" s="124">
        <f t="shared" si="0"/>
        <v>0.42144622558931116</v>
      </c>
      <c r="G76" s="124" t="str">
        <f t="shared" si="1"/>
        <v/>
      </c>
      <c r="H76" s="22"/>
      <c r="L76" s="22"/>
      <c r="M76" s="22"/>
      <c r="N76" s="53"/>
    </row>
    <row r="77" spans="1:14" x14ac:dyDescent="0.3">
      <c r="A77" s="24" t="s">
        <v>107</v>
      </c>
      <c r="B77" s="57" t="s">
        <v>86</v>
      </c>
      <c r="C77" s="120">
        <f>SUM(C70:C76)</f>
        <v>27934.856885904901</v>
      </c>
      <c r="D77" s="120">
        <f>SUM(D70:D76)</f>
        <v>0</v>
      </c>
      <c r="E77" s="41"/>
      <c r="F77" s="125">
        <f>SUM(F70:F76)</f>
        <v>1</v>
      </c>
      <c r="G77" s="125">
        <f>SUM(G70:G76)</f>
        <v>0</v>
      </c>
      <c r="H77" s="22"/>
      <c r="L77" s="22"/>
      <c r="M77" s="22"/>
      <c r="N77" s="53"/>
    </row>
    <row r="78" spans="1:14" outlineLevel="1" x14ac:dyDescent="0.3">
      <c r="A78" s="24" t="s">
        <v>108</v>
      </c>
      <c r="B78" s="58" t="s">
        <v>109</v>
      </c>
      <c r="C78" s="120"/>
      <c r="D78" s="120"/>
      <c r="E78" s="41"/>
      <c r="F78" s="124"/>
      <c r="G78" s="124" t="str">
        <f t="shared" ref="G78:G87" si="2">IF($D$77=0,"",IF(D78="[for completion]","",D78/$D$77))</f>
        <v/>
      </c>
      <c r="H78" s="22"/>
      <c r="L78" s="22"/>
      <c r="M78" s="22"/>
      <c r="N78" s="53"/>
    </row>
    <row r="79" spans="1:14" outlineLevel="1" x14ac:dyDescent="0.3">
      <c r="A79" s="24" t="s">
        <v>110</v>
      </c>
      <c r="B79" s="58" t="s">
        <v>111</v>
      </c>
      <c r="C79" s="120"/>
      <c r="D79" s="120"/>
      <c r="E79" s="41"/>
      <c r="F79" s="124"/>
      <c r="G79" s="124" t="str">
        <f t="shared" si="2"/>
        <v/>
      </c>
      <c r="H79" s="22"/>
      <c r="L79" s="22"/>
      <c r="M79" s="22"/>
      <c r="N79" s="53"/>
    </row>
    <row r="80" spans="1:14" outlineLevel="1" x14ac:dyDescent="0.3">
      <c r="A80" s="24" t="s">
        <v>112</v>
      </c>
      <c r="B80" s="58" t="s">
        <v>113</v>
      </c>
      <c r="C80" s="120"/>
      <c r="D80" s="120"/>
      <c r="E80" s="41"/>
      <c r="F80" s="124"/>
      <c r="G80" s="124" t="str">
        <f t="shared" si="2"/>
        <v/>
      </c>
      <c r="H80" s="22"/>
      <c r="L80" s="22"/>
      <c r="M80" s="22"/>
      <c r="N80" s="53"/>
    </row>
    <row r="81" spans="1:14" outlineLevel="1" x14ac:dyDescent="0.3">
      <c r="A81" s="24" t="s">
        <v>114</v>
      </c>
      <c r="B81" s="58" t="s">
        <v>115</v>
      </c>
      <c r="C81" s="120"/>
      <c r="D81" s="120"/>
      <c r="E81" s="41"/>
      <c r="F81" s="124"/>
      <c r="G81" s="124" t="str">
        <f t="shared" si="2"/>
        <v/>
      </c>
      <c r="H81" s="22"/>
      <c r="L81" s="22"/>
      <c r="M81" s="22"/>
      <c r="N81" s="53"/>
    </row>
    <row r="82" spans="1:14" outlineLevel="1" x14ac:dyDescent="0.3">
      <c r="A82" s="24" t="s">
        <v>116</v>
      </c>
      <c r="B82" s="58" t="s">
        <v>117</v>
      </c>
      <c r="C82" s="120"/>
      <c r="D82" s="120"/>
      <c r="E82" s="41"/>
      <c r="F82" s="124"/>
      <c r="G82" s="124" t="str">
        <f t="shared" si="2"/>
        <v/>
      </c>
      <c r="H82" s="22"/>
      <c r="L82" s="22"/>
      <c r="M82" s="22"/>
      <c r="N82" s="53"/>
    </row>
    <row r="83" spans="1:14" outlineLevel="1" x14ac:dyDescent="0.3">
      <c r="A83" s="24" t="s">
        <v>118</v>
      </c>
      <c r="B83" s="58"/>
      <c r="C83" s="48"/>
      <c r="D83" s="48"/>
      <c r="E83" s="41"/>
      <c r="F83" s="49"/>
      <c r="G83" s="49"/>
      <c r="H83" s="22"/>
      <c r="L83" s="22"/>
      <c r="M83" s="22"/>
      <c r="N83" s="53"/>
    </row>
    <row r="84" spans="1:14" outlineLevel="1" x14ac:dyDescent="0.3">
      <c r="A84" s="24" t="s">
        <v>119</v>
      </c>
      <c r="B84" s="58"/>
      <c r="C84" s="48"/>
      <c r="D84" s="48"/>
      <c r="E84" s="41"/>
      <c r="F84" s="49"/>
      <c r="G84" s="49"/>
      <c r="H84" s="22"/>
      <c r="L84" s="22"/>
      <c r="M84" s="22"/>
      <c r="N84" s="53"/>
    </row>
    <row r="85" spans="1:14" outlineLevel="1" x14ac:dyDescent="0.3">
      <c r="A85" s="24" t="s">
        <v>120</v>
      </c>
      <c r="B85" s="58"/>
      <c r="C85" s="48"/>
      <c r="D85" s="48"/>
      <c r="E85" s="41"/>
      <c r="F85" s="49"/>
      <c r="G85" s="49"/>
      <c r="H85" s="22"/>
      <c r="L85" s="22"/>
      <c r="M85" s="22"/>
      <c r="N85" s="53"/>
    </row>
    <row r="86" spans="1:14" outlineLevel="1" x14ac:dyDescent="0.3">
      <c r="A86" s="24" t="s">
        <v>121</v>
      </c>
      <c r="B86" s="57"/>
      <c r="C86" s="48"/>
      <c r="D86" s="48"/>
      <c r="E86" s="41"/>
      <c r="F86" s="49"/>
      <c r="G86" s="49" t="str">
        <f t="shared" si="2"/>
        <v/>
      </c>
      <c r="H86" s="22"/>
      <c r="L86" s="22"/>
      <c r="M86" s="22"/>
      <c r="N86" s="53"/>
    </row>
    <row r="87" spans="1:14" outlineLevel="1" x14ac:dyDescent="0.3">
      <c r="A87" s="24" t="s">
        <v>122</v>
      </c>
      <c r="B87" s="58"/>
      <c r="C87" s="48"/>
      <c r="D87" s="48"/>
      <c r="E87" s="41"/>
      <c r="F87" s="49"/>
      <c r="G87" s="49" t="str">
        <f t="shared" si="2"/>
        <v/>
      </c>
      <c r="H87" s="22"/>
      <c r="L87" s="22"/>
      <c r="M87" s="22"/>
      <c r="N87" s="53"/>
    </row>
    <row r="88" spans="1:14" ht="15" customHeight="1" x14ac:dyDescent="0.3">
      <c r="A88" s="43"/>
      <c r="B88" s="44" t="s">
        <v>123</v>
      </c>
      <c r="C88" s="74" t="s">
        <v>783</v>
      </c>
      <c r="D88" s="74" t="s">
        <v>784</v>
      </c>
      <c r="E88" s="45"/>
      <c r="F88" s="46" t="s">
        <v>124</v>
      </c>
      <c r="G88" s="43" t="s">
        <v>125</v>
      </c>
      <c r="H88" s="22"/>
      <c r="L88" s="22"/>
      <c r="M88" s="22"/>
      <c r="N88" s="53"/>
    </row>
    <row r="89" spans="1:14" x14ac:dyDescent="0.3">
      <c r="A89" s="24" t="s">
        <v>126</v>
      </c>
      <c r="B89" s="41" t="s">
        <v>98</v>
      </c>
      <c r="C89" s="122">
        <v>5.2608264430418004</v>
      </c>
      <c r="D89" s="150" t="s">
        <v>764</v>
      </c>
      <c r="E89" s="38"/>
      <c r="F89" s="130"/>
      <c r="G89" s="131"/>
      <c r="H89" s="22"/>
      <c r="L89" s="22"/>
      <c r="M89" s="22"/>
      <c r="N89" s="53"/>
    </row>
    <row r="90" spans="1:14" x14ac:dyDescent="0.3">
      <c r="B90" s="41"/>
      <c r="C90" s="122"/>
      <c r="D90" s="122"/>
      <c r="E90" s="38"/>
      <c r="F90" s="130"/>
      <c r="G90" s="131"/>
      <c r="H90" s="22"/>
      <c r="L90" s="22"/>
      <c r="M90" s="22"/>
      <c r="N90" s="53"/>
    </row>
    <row r="91" spans="1:14" x14ac:dyDescent="0.3">
      <c r="B91" s="41" t="s">
        <v>778</v>
      </c>
      <c r="C91" s="129"/>
      <c r="D91" s="129"/>
      <c r="E91" s="38"/>
      <c r="F91" s="131"/>
      <c r="G91" s="131"/>
      <c r="H91" s="22"/>
      <c r="L91" s="22"/>
      <c r="M91" s="22"/>
      <c r="N91" s="53"/>
    </row>
    <row r="92" spans="1:14" x14ac:dyDescent="0.3">
      <c r="A92" s="24" t="s">
        <v>127</v>
      </c>
      <c r="B92" s="41" t="s">
        <v>99</v>
      </c>
      <c r="C92" s="122"/>
      <c r="D92" s="122"/>
      <c r="E92" s="38"/>
      <c r="F92" s="131"/>
      <c r="G92" s="131"/>
      <c r="H92" s="22"/>
      <c r="L92" s="22"/>
      <c r="M92" s="22"/>
      <c r="N92" s="53"/>
    </row>
    <row r="93" spans="1:14" x14ac:dyDescent="0.3">
      <c r="A93" s="24" t="s">
        <v>128</v>
      </c>
      <c r="B93" s="111" t="s">
        <v>807</v>
      </c>
      <c r="C93" s="119">
        <v>92.5</v>
      </c>
      <c r="D93" s="150" t="s">
        <v>764</v>
      </c>
      <c r="E93" s="21"/>
      <c r="F93" s="124">
        <f>IF($C$100=0,"",IF(C93="[for completion]","",IF(C93="","",C93/$C$100)))</f>
        <v>4.3936119271339429E-3</v>
      </c>
      <c r="G93" s="124" t="str">
        <f>IF($D$100=0,"",IF(D93="[Mark as ND1 if not relevant]","",IF(D93="","",D93/$D$100)))</f>
        <v/>
      </c>
      <c r="H93" s="22"/>
      <c r="L93" s="22"/>
      <c r="M93" s="22"/>
      <c r="N93" s="53"/>
    </row>
    <row r="94" spans="1:14" x14ac:dyDescent="0.3">
      <c r="A94" s="24" t="s">
        <v>129</v>
      </c>
      <c r="B94" s="111" t="s">
        <v>808</v>
      </c>
      <c r="C94" s="150">
        <v>2126</v>
      </c>
      <c r="D94" s="150" t="s">
        <v>764</v>
      </c>
      <c r="E94" s="21"/>
      <c r="F94" s="124">
        <f t="shared" ref="F94:F99" si="3">IF($C$100=0,"",IF(C94="[for completion]","",IF(C94="","",C94/$C$100)))</f>
        <v>0.10098182656310013</v>
      </c>
      <c r="G94" s="124" t="str">
        <f t="shared" ref="G94:G99" si="4">IF($D$100=0,"",IF(D94="[Mark as ND1 if not relevant]","",IF(D94="","",D94/$D$100)))</f>
        <v/>
      </c>
      <c r="H94" s="22"/>
      <c r="L94" s="22"/>
      <c r="M94" s="22"/>
      <c r="N94" s="53"/>
    </row>
    <row r="95" spans="1:14" x14ac:dyDescent="0.3">
      <c r="A95" s="24" t="s">
        <v>130</v>
      </c>
      <c r="B95" s="111" t="s">
        <v>809</v>
      </c>
      <c r="C95" s="150">
        <v>137.11584390000002</v>
      </c>
      <c r="D95" s="150" t="s">
        <v>764</v>
      </c>
      <c r="E95" s="21"/>
      <c r="F95" s="124">
        <f t="shared" si="3"/>
        <v>6.5127979152224428E-3</v>
      </c>
      <c r="G95" s="124" t="str">
        <f t="shared" si="4"/>
        <v/>
      </c>
      <c r="H95" s="22"/>
      <c r="L95" s="22"/>
      <c r="M95" s="22"/>
      <c r="N95" s="53"/>
    </row>
    <row r="96" spans="1:14" x14ac:dyDescent="0.3">
      <c r="A96" s="24" t="s">
        <v>131</v>
      </c>
      <c r="B96" s="111" t="s">
        <v>810</v>
      </c>
      <c r="C96" s="150">
        <v>4150.6803245842502</v>
      </c>
      <c r="D96" s="150" t="s">
        <v>764</v>
      </c>
      <c r="E96" s="21"/>
      <c r="F96" s="124">
        <f t="shared" si="3"/>
        <v>0.19715111978176808</v>
      </c>
      <c r="G96" s="124" t="str">
        <f t="shared" si="4"/>
        <v/>
      </c>
      <c r="H96" s="22"/>
      <c r="L96" s="22"/>
      <c r="M96" s="22"/>
      <c r="N96" s="53"/>
    </row>
    <row r="97" spans="1:14" x14ac:dyDescent="0.3">
      <c r="A97" s="24" t="s">
        <v>132</v>
      </c>
      <c r="B97" s="111" t="s">
        <v>811</v>
      </c>
      <c r="C97" s="150">
        <v>3099</v>
      </c>
      <c r="D97" s="150" t="s">
        <v>764</v>
      </c>
      <c r="E97" s="21"/>
      <c r="F97" s="124">
        <f t="shared" si="3"/>
        <v>0.14719787418581717</v>
      </c>
      <c r="G97" s="124" t="str">
        <f t="shared" si="4"/>
        <v/>
      </c>
      <c r="H97" s="22"/>
      <c r="L97" s="22"/>
      <c r="M97" s="22"/>
    </row>
    <row r="98" spans="1:14" x14ac:dyDescent="0.3">
      <c r="A98" s="24" t="s">
        <v>133</v>
      </c>
      <c r="B98" s="111" t="s">
        <v>812</v>
      </c>
      <c r="C98" s="150">
        <v>10129.9970067143</v>
      </c>
      <c r="D98" s="150" t="s">
        <v>764</v>
      </c>
      <c r="E98" s="21"/>
      <c r="F98" s="124">
        <f t="shared" si="3"/>
        <v>0.4811597369787145</v>
      </c>
      <c r="G98" s="124" t="str">
        <f t="shared" si="4"/>
        <v/>
      </c>
      <c r="H98" s="22"/>
      <c r="L98" s="22"/>
      <c r="M98" s="22"/>
    </row>
    <row r="99" spans="1:14" x14ac:dyDescent="0.3">
      <c r="A99" s="24" t="s">
        <v>134</v>
      </c>
      <c r="B99" s="111" t="s">
        <v>813</v>
      </c>
      <c r="C99" s="150">
        <v>1318</v>
      </c>
      <c r="D99" s="150" t="s">
        <v>764</v>
      </c>
      <c r="E99" s="21"/>
      <c r="F99" s="124">
        <f t="shared" si="3"/>
        <v>6.2603032648243642E-2</v>
      </c>
      <c r="G99" s="124" t="str">
        <f t="shared" si="4"/>
        <v/>
      </c>
      <c r="H99" s="22"/>
      <c r="L99" s="22"/>
      <c r="M99" s="22"/>
    </row>
    <row r="100" spans="1:14" x14ac:dyDescent="0.3">
      <c r="A100" s="24" t="s">
        <v>135</v>
      </c>
      <c r="B100" s="57" t="s">
        <v>86</v>
      </c>
      <c r="C100" s="120">
        <f>SUM(C93:C99)</f>
        <v>21053.293175198552</v>
      </c>
      <c r="D100" s="120">
        <f>SUM(D93:D99)</f>
        <v>0</v>
      </c>
      <c r="E100" s="41"/>
      <c r="F100" s="125">
        <f>SUM(F93:F99)</f>
        <v>0.99999999999999989</v>
      </c>
      <c r="G100" s="125">
        <f>SUM(G93:G99)</f>
        <v>0</v>
      </c>
      <c r="H100" s="22"/>
      <c r="L100" s="22"/>
      <c r="M100" s="22"/>
    </row>
    <row r="101" spans="1:14" outlineLevel="1" x14ac:dyDescent="0.3">
      <c r="A101" s="24" t="s">
        <v>136</v>
      </c>
      <c r="B101" s="58" t="s">
        <v>109</v>
      </c>
      <c r="C101" s="120"/>
      <c r="D101" s="120"/>
      <c r="E101" s="41"/>
      <c r="F101" s="124"/>
      <c r="G101" s="124" t="str">
        <f>IF($D$100=0,"",IF(D101="[for completion]","",D101/$D$100))</f>
        <v/>
      </c>
      <c r="H101" s="22"/>
      <c r="L101" s="22"/>
      <c r="M101" s="22"/>
    </row>
    <row r="102" spans="1:14" outlineLevel="1" x14ac:dyDescent="0.3">
      <c r="A102" s="24" t="s">
        <v>137</v>
      </c>
      <c r="B102" s="58" t="s">
        <v>111</v>
      </c>
      <c r="C102" s="120"/>
      <c r="D102" s="120"/>
      <c r="E102" s="41"/>
      <c r="F102" s="124"/>
      <c r="G102" s="124" t="str">
        <f>IF($D$100=0,"",IF(D102="[for completion]","",D102/$D$100))</f>
        <v/>
      </c>
      <c r="H102" s="22"/>
      <c r="L102" s="22"/>
      <c r="M102" s="22"/>
    </row>
    <row r="103" spans="1:14" outlineLevel="1" x14ac:dyDescent="0.3">
      <c r="A103" s="24" t="s">
        <v>138</v>
      </c>
      <c r="B103" s="58" t="s">
        <v>113</v>
      </c>
      <c r="C103" s="120"/>
      <c r="D103" s="120"/>
      <c r="E103" s="41"/>
      <c r="F103" s="124"/>
      <c r="G103" s="124" t="str">
        <f>IF($D$100=0,"",IF(D103="[for completion]","",D103/$D$100))</f>
        <v/>
      </c>
      <c r="H103" s="22"/>
      <c r="L103" s="22"/>
      <c r="M103" s="22"/>
    </row>
    <row r="104" spans="1:14" outlineLevel="1" x14ac:dyDescent="0.3">
      <c r="A104" s="24" t="s">
        <v>139</v>
      </c>
      <c r="B104" s="58" t="s">
        <v>115</v>
      </c>
      <c r="C104" s="120"/>
      <c r="D104" s="120"/>
      <c r="E104" s="41"/>
      <c r="F104" s="124"/>
      <c r="G104" s="124" t="str">
        <f>IF($D$100=0,"",IF(D104="[for completion]","",D104/$D$100))</f>
        <v/>
      </c>
      <c r="H104" s="22"/>
      <c r="L104" s="22"/>
      <c r="M104" s="22"/>
    </row>
    <row r="105" spans="1:14" outlineLevel="1" x14ac:dyDescent="0.3">
      <c r="A105" s="24" t="s">
        <v>140</v>
      </c>
      <c r="B105" s="58" t="s">
        <v>117</v>
      </c>
      <c r="C105" s="120"/>
      <c r="D105" s="120"/>
      <c r="E105" s="41"/>
      <c r="F105" s="124"/>
      <c r="G105" s="124" t="str">
        <f>IF($D$100=0,"",IF(D105="[for completion]","",D105/$D$100))</f>
        <v/>
      </c>
      <c r="H105" s="22"/>
      <c r="L105" s="22"/>
      <c r="M105" s="22"/>
    </row>
    <row r="106" spans="1:14" outlineLevel="1" x14ac:dyDescent="0.3">
      <c r="A106" s="24" t="s">
        <v>141</v>
      </c>
      <c r="B106" s="58"/>
      <c r="C106" s="48"/>
      <c r="D106" s="48"/>
      <c r="E106" s="41"/>
      <c r="F106" s="49"/>
      <c r="G106" s="49"/>
      <c r="H106" s="22"/>
      <c r="L106" s="22"/>
      <c r="M106" s="22"/>
    </row>
    <row r="107" spans="1:14" outlineLevel="1" x14ac:dyDescent="0.3">
      <c r="A107" s="24" t="s">
        <v>142</v>
      </c>
      <c r="B107" s="58"/>
      <c r="C107" s="48"/>
      <c r="D107" s="48"/>
      <c r="E107" s="41"/>
      <c r="F107" s="49"/>
      <c r="G107" s="49"/>
      <c r="H107" s="22"/>
      <c r="L107" s="22"/>
      <c r="M107" s="22"/>
    </row>
    <row r="108" spans="1:14" outlineLevel="1" x14ac:dyDescent="0.3">
      <c r="A108" s="24" t="s">
        <v>143</v>
      </c>
      <c r="B108" s="57"/>
      <c r="C108" s="48"/>
      <c r="D108" s="48"/>
      <c r="E108" s="41"/>
      <c r="F108" s="49"/>
      <c r="G108" s="49"/>
      <c r="H108" s="22"/>
      <c r="L108" s="22"/>
      <c r="M108" s="22"/>
    </row>
    <row r="109" spans="1:14" outlineLevel="1" x14ac:dyDescent="0.3">
      <c r="A109" s="24" t="s">
        <v>144</v>
      </c>
      <c r="B109" s="58"/>
      <c r="C109" s="48"/>
      <c r="D109" s="48"/>
      <c r="E109" s="41"/>
      <c r="F109" s="49"/>
      <c r="G109" s="49"/>
      <c r="H109" s="22"/>
      <c r="L109" s="22"/>
      <c r="M109" s="22"/>
    </row>
    <row r="110" spans="1:14" outlineLevel="1" x14ac:dyDescent="0.3">
      <c r="A110" s="24" t="s">
        <v>145</v>
      </c>
      <c r="B110" s="58"/>
      <c r="C110" s="48"/>
      <c r="D110" s="48"/>
      <c r="E110" s="41"/>
      <c r="F110" s="49"/>
      <c r="G110" s="49"/>
      <c r="H110" s="22"/>
      <c r="L110" s="22"/>
      <c r="M110" s="22"/>
    </row>
    <row r="111" spans="1:14" ht="15" customHeight="1" x14ac:dyDescent="0.3">
      <c r="A111" s="43"/>
      <c r="B111" s="123" t="s">
        <v>830</v>
      </c>
      <c r="C111" s="46" t="s">
        <v>146</v>
      </c>
      <c r="D111" s="46" t="s">
        <v>147</v>
      </c>
      <c r="E111" s="45"/>
      <c r="F111" s="46" t="s">
        <v>148</v>
      </c>
      <c r="G111" s="46" t="s">
        <v>149</v>
      </c>
      <c r="H111" s="22"/>
      <c r="L111" s="22"/>
      <c r="M111" s="22"/>
    </row>
    <row r="112" spans="1:14" s="59" customFormat="1" x14ac:dyDescent="0.3">
      <c r="A112" s="24" t="s">
        <v>150</v>
      </c>
      <c r="B112" s="41" t="s">
        <v>151</v>
      </c>
      <c r="C112" s="119">
        <v>27058.885889039</v>
      </c>
      <c r="D112" s="119" t="s">
        <v>761</v>
      </c>
      <c r="E112" s="49"/>
      <c r="F112" s="124">
        <f t="shared" ref="F112:F129" ca="1" si="5">IF($C$130=0,"",IF(C112="[for completion]","",IF(C112="","",C112/$C$130)))</f>
        <v>0.96864236472472265</v>
      </c>
      <c r="G112" s="124" t="str">
        <f t="shared" ref="G112:G129" si="6">IF($D$130=0,"",IF(D112="[for completion]","",IF(D112="","",D112/$D$130)))</f>
        <v/>
      </c>
      <c r="I112" s="24"/>
      <c r="J112" s="24"/>
      <c r="K112" s="24"/>
      <c r="L112" s="22" t="s">
        <v>816</v>
      </c>
      <c r="M112" s="22"/>
      <c r="N112" s="22"/>
    </row>
    <row r="113" spans="1:14" s="59" customFormat="1" x14ac:dyDescent="0.3">
      <c r="A113" s="24" t="s">
        <v>152</v>
      </c>
      <c r="B113" s="41" t="s">
        <v>817</v>
      </c>
      <c r="C113" s="150">
        <v>0</v>
      </c>
      <c r="D113" s="119"/>
      <c r="E113" s="49"/>
      <c r="F113" s="124">
        <f t="shared" ca="1" si="5"/>
        <v>0</v>
      </c>
      <c r="G113" s="124" t="str">
        <f t="shared" si="6"/>
        <v/>
      </c>
      <c r="I113" s="24"/>
      <c r="J113" s="24"/>
      <c r="K113" s="24"/>
      <c r="L113" s="41" t="s">
        <v>817</v>
      </c>
      <c r="M113" s="22"/>
      <c r="N113" s="22"/>
    </row>
    <row r="114" spans="1:14" s="59" customFormat="1" x14ac:dyDescent="0.3">
      <c r="A114" s="24" t="s">
        <v>153</v>
      </c>
      <c r="B114" s="41" t="s">
        <v>160</v>
      </c>
      <c r="C114" s="150">
        <v>0</v>
      </c>
      <c r="D114" s="119"/>
      <c r="E114" s="49"/>
      <c r="F114" s="124">
        <f t="shared" ca="1" si="5"/>
        <v>0</v>
      </c>
      <c r="G114" s="124" t="str">
        <f t="shared" si="6"/>
        <v/>
      </c>
      <c r="I114" s="24"/>
      <c r="J114" s="24"/>
      <c r="K114" s="24"/>
      <c r="L114" s="41" t="s">
        <v>160</v>
      </c>
      <c r="M114" s="22"/>
      <c r="N114" s="22"/>
    </row>
    <row r="115" spans="1:14" s="59" customFormat="1" x14ac:dyDescent="0.3">
      <c r="A115" s="24" t="s">
        <v>154</v>
      </c>
      <c r="B115" s="41" t="s">
        <v>818</v>
      </c>
      <c r="C115" s="150">
        <v>0</v>
      </c>
      <c r="D115" s="119"/>
      <c r="E115" s="49"/>
      <c r="F115" s="124">
        <f t="shared" ca="1" si="5"/>
        <v>0</v>
      </c>
      <c r="G115" s="124" t="str">
        <f t="shared" si="6"/>
        <v/>
      </c>
      <c r="I115" s="24"/>
      <c r="J115" s="24"/>
      <c r="K115" s="24"/>
      <c r="L115" s="41" t="s">
        <v>818</v>
      </c>
      <c r="M115" s="22"/>
      <c r="N115" s="22"/>
    </row>
    <row r="116" spans="1:14" s="59" customFormat="1" x14ac:dyDescent="0.3">
      <c r="A116" s="24" t="s">
        <v>156</v>
      </c>
      <c r="B116" s="41" t="s">
        <v>819</v>
      </c>
      <c r="C116" s="150">
        <v>875.971055535</v>
      </c>
      <c r="D116" s="119" t="s">
        <v>761</v>
      </c>
      <c r="E116" s="49"/>
      <c r="F116" s="124">
        <f t="shared" ca="1" si="5"/>
        <v>3.1357635275277344E-2</v>
      </c>
      <c r="G116" s="124" t="str">
        <f t="shared" si="6"/>
        <v/>
      </c>
      <c r="I116" s="24"/>
      <c r="J116" s="24"/>
      <c r="K116" s="24"/>
      <c r="L116" s="41" t="s">
        <v>819</v>
      </c>
      <c r="M116" s="22"/>
      <c r="N116" s="22"/>
    </row>
    <row r="117" spans="1:14" s="59" customFormat="1" x14ac:dyDescent="0.3">
      <c r="A117" s="24" t="s">
        <v>157</v>
      </c>
      <c r="B117" s="41" t="s">
        <v>162</v>
      </c>
      <c r="C117" s="150">
        <v>0</v>
      </c>
      <c r="D117" s="119"/>
      <c r="E117" s="41"/>
      <c r="F117" s="124">
        <f t="shared" ca="1" si="5"/>
        <v>0</v>
      </c>
      <c r="G117" s="124" t="str">
        <f t="shared" si="6"/>
        <v/>
      </c>
      <c r="I117" s="24"/>
      <c r="J117" s="24"/>
      <c r="K117" s="24"/>
      <c r="L117" s="41" t="s">
        <v>162</v>
      </c>
      <c r="M117" s="22"/>
      <c r="N117" s="22"/>
    </row>
    <row r="118" spans="1:14" x14ac:dyDescent="0.3">
      <c r="A118" s="24" t="s">
        <v>158</v>
      </c>
      <c r="B118" s="41" t="s">
        <v>164</v>
      </c>
      <c r="C118" s="150">
        <v>0</v>
      </c>
      <c r="D118" s="119"/>
      <c r="E118" s="41"/>
      <c r="F118" s="124">
        <f t="shared" ca="1" si="5"/>
        <v>0</v>
      </c>
      <c r="G118" s="124" t="str">
        <f t="shared" si="6"/>
        <v/>
      </c>
      <c r="L118" s="41" t="s">
        <v>164</v>
      </c>
      <c r="M118" s="22"/>
    </row>
    <row r="119" spans="1:14" x14ac:dyDescent="0.3">
      <c r="A119" s="24" t="s">
        <v>159</v>
      </c>
      <c r="B119" s="41" t="s">
        <v>820</v>
      </c>
      <c r="C119" s="150">
        <v>0</v>
      </c>
      <c r="D119" s="119"/>
      <c r="E119" s="41"/>
      <c r="F119" s="124">
        <f t="shared" ca="1" si="5"/>
        <v>0</v>
      </c>
      <c r="G119" s="124" t="str">
        <f t="shared" si="6"/>
        <v/>
      </c>
      <c r="L119" s="41" t="s">
        <v>820</v>
      </c>
      <c r="M119" s="22"/>
    </row>
    <row r="120" spans="1:14" x14ac:dyDescent="0.3">
      <c r="A120" s="24" t="s">
        <v>161</v>
      </c>
      <c r="B120" s="41" t="s">
        <v>166</v>
      </c>
      <c r="C120" s="150">
        <v>0</v>
      </c>
      <c r="D120" s="119"/>
      <c r="E120" s="41"/>
      <c r="F120" s="124">
        <f t="shared" ca="1" si="5"/>
        <v>0</v>
      </c>
      <c r="G120" s="124" t="str">
        <f t="shared" si="6"/>
        <v/>
      </c>
      <c r="L120" s="41" t="s">
        <v>166</v>
      </c>
      <c r="M120" s="22"/>
    </row>
    <row r="121" spans="1:14" x14ac:dyDescent="0.3">
      <c r="A121" s="24" t="s">
        <v>163</v>
      </c>
      <c r="B121" s="186" t="s">
        <v>1277</v>
      </c>
      <c r="C121" s="150">
        <v>0</v>
      </c>
      <c r="D121" s="119"/>
      <c r="E121" s="186"/>
      <c r="F121" s="124">
        <f t="shared" ca="1" si="5"/>
        <v>0</v>
      </c>
      <c r="G121" s="124" t="str">
        <f t="shared" si="6"/>
        <v/>
      </c>
      <c r="L121" s="41"/>
      <c r="M121" s="22"/>
    </row>
    <row r="122" spans="1:14" x14ac:dyDescent="0.3">
      <c r="A122" s="24" t="s">
        <v>165</v>
      </c>
      <c r="B122" s="41" t="s">
        <v>827</v>
      </c>
      <c r="C122" s="150">
        <v>0</v>
      </c>
      <c r="D122" s="119"/>
      <c r="E122" s="41"/>
      <c r="F122" s="124">
        <f t="shared" ca="1" si="5"/>
        <v>0</v>
      </c>
      <c r="G122" s="124" t="str">
        <f t="shared" si="6"/>
        <v/>
      </c>
      <c r="L122" s="41" t="s">
        <v>168</v>
      </c>
      <c r="M122" s="22"/>
    </row>
    <row r="123" spans="1:14" x14ac:dyDescent="0.3">
      <c r="A123" s="24" t="s">
        <v>167</v>
      </c>
      <c r="B123" s="41" t="s">
        <v>168</v>
      </c>
      <c r="C123" s="150">
        <v>0</v>
      </c>
      <c r="D123" s="119"/>
      <c r="E123" s="41"/>
      <c r="F123" s="124">
        <f t="shared" ca="1" si="5"/>
        <v>0</v>
      </c>
      <c r="G123" s="124" t="str">
        <f t="shared" si="6"/>
        <v/>
      </c>
      <c r="L123" s="41" t="s">
        <v>155</v>
      </c>
      <c r="M123" s="22"/>
    </row>
    <row r="124" spans="1:14" x14ac:dyDescent="0.3">
      <c r="A124" s="24" t="s">
        <v>169</v>
      </c>
      <c r="B124" s="41" t="s">
        <v>155</v>
      </c>
      <c r="C124" s="150">
        <v>0</v>
      </c>
      <c r="D124" s="119"/>
      <c r="E124" s="41"/>
      <c r="F124" s="124">
        <f t="shared" ca="1" si="5"/>
        <v>0</v>
      </c>
      <c r="G124" s="124" t="str">
        <f t="shared" si="6"/>
        <v/>
      </c>
      <c r="L124" s="111" t="s">
        <v>822</v>
      </c>
      <c r="M124" s="22"/>
    </row>
    <row r="125" spans="1:14" x14ac:dyDescent="0.3">
      <c r="A125" s="24" t="s">
        <v>171</v>
      </c>
      <c r="B125" s="111" t="s">
        <v>822</v>
      </c>
      <c r="C125" s="150">
        <v>0</v>
      </c>
      <c r="D125" s="119"/>
      <c r="E125" s="41"/>
      <c r="F125" s="124">
        <f t="shared" ca="1" si="5"/>
        <v>0</v>
      </c>
      <c r="G125" s="124" t="str">
        <f t="shared" si="6"/>
        <v/>
      </c>
      <c r="L125" s="41" t="s">
        <v>170</v>
      </c>
      <c r="M125" s="22"/>
    </row>
    <row r="126" spans="1:14" x14ac:dyDescent="0.3">
      <c r="A126" s="24" t="s">
        <v>173</v>
      </c>
      <c r="B126" s="41" t="s">
        <v>170</v>
      </c>
      <c r="C126" s="150">
        <v>0</v>
      </c>
      <c r="D126" s="119"/>
      <c r="E126" s="41"/>
      <c r="F126" s="124">
        <f t="shared" ca="1" si="5"/>
        <v>0</v>
      </c>
      <c r="G126" s="124" t="str">
        <f t="shared" si="6"/>
        <v/>
      </c>
      <c r="H126" s="53"/>
      <c r="L126" s="41" t="s">
        <v>172</v>
      </c>
      <c r="M126" s="22"/>
    </row>
    <row r="127" spans="1:14" x14ac:dyDescent="0.3">
      <c r="A127" s="24" t="s">
        <v>174</v>
      </c>
      <c r="B127" s="41" t="s">
        <v>172</v>
      </c>
      <c r="C127" s="150">
        <v>0</v>
      </c>
      <c r="D127" s="119"/>
      <c r="E127" s="41"/>
      <c r="F127" s="124">
        <f t="shared" ca="1" si="5"/>
        <v>0</v>
      </c>
      <c r="G127" s="124" t="str">
        <f t="shared" si="6"/>
        <v/>
      </c>
      <c r="H127" s="22"/>
      <c r="L127" s="41" t="s">
        <v>821</v>
      </c>
      <c r="M127" s="22"/>
    </row>
    <row r="128" spans="1:14" x14ac:dyDescent="0.3">
      <c r="A128" s="24" t="s">
        <v>823</v>
      </c>
      <c r="B128" s="41" t="s">
        <v>821</v>
      </c>
      <c r="C128" s="150">
        <v>0</v>
      </c>
      <c r="D128" s="119"/>
      <c r="E128" s="41"/>
      <c r="F128" s="124">
        <f t="shared" ca="1" si="5"/>
        <v>0</v>
      </c>
      <c r="G128" s="124" t="str">
        <f t="shared" si="6"/>
        <v/>
      </c>
      <c r="H128" s="22"/>
      <c r="L128" s="22"/>
      <c r="M128" s="22"/>
    </row>
    <row r="129" spans="1:14" x14ac:dyDescent="0.3">
      <c r="A129" s="24" t="s">
        <v>826</v>
      </c>
      <c r="B129" s="41" t="s">
        <v>84</v>
      </c>
      <c r="C129" s="150" cm="1">
        <f t="array" aca="1" ref="C129" ca="1">IFERROR(INDEX(INDIRECT(ADDRESS(16,_xlfn.XMATCH("Currency",#REF!),,,"A. hTT General Temp")&amp;":"&amp;ADDRESS(50,_xlfn.XMATCH("Currency",#REF!)+1,,,)),_xlfn.XMATCH(B129,INDIRECT(ADDRESS(16,_xlfn.XMATCH("Currency",#REF!),,,"A. hTT General Temp")&amp;":"&amp;ADDRESS(50,_xlfn.XMATCH("Currency",#REF!),,,))),2)/1000000,0)</f>
        <v>0</v>
      </c>
      <c r="D129" s="119"/>
      <c r="E129" s="41"/>
      <c r="F129" s="124">
        <f t="shared" ca="1" si="5"/>
        <v>0</v>
      </c>
      <c r="G129" s="124" t="str">
        <f t="shared" si="6"/>
        <v/>
      </c>
      <c r="H129" s="22"/>
      <c r="L129" s="22"/>
      <c r="M129" s="22"/>
    </row>
    <row r="130" spans="1:14" outlineLevel="1" x14ac:dyDescent="0.3">
      <c r="A130" s="167" t="s">
        <v>1278</v>
      </c>
      <c r="B130" s="57" t="s">
        <v>86</v>
      </c>
      <c r="C130" s="119">
        <f ca="1">SUM(C112:C129)</f>
        <v>27934.856944573999</v>
      </c>
      <c r="D130" s="119">
        <f>SUM(D112:D129)</f>
        <v>0</v>
      </c>
      <c r="E130" s="41"/>
      <c r="F130" s="115">
        <f ca="1">SUM(F112:F129)</f>
        <v>1</v>
      </c>
      <c r="G130" s="115">
        <f>SUM(G112:G129)</f>
        <v>0</v>
      </c>
      <c r="H130" s="22"/>
      <c r="L130" s="22"/>
      <c r="M130" s="22"/>
    </row>
    <row r="131" spans="1:14" outlineLevel="1" x14ac:dyDescent="0.3">
      <c r="A131" s="24" t="s">
        <v>175</v>
      </c>
      <c r="B131" s="52" t="s">
        <v>88</v>
      </c>
      <c r="C131" s="119"/>
      <c r="D131" s="119"/>
      <c r="E131" s="41"/>
      <c r="F131" s="124"/>
      <c r="G131" s="124" t="str">
        <f t="shared" ref="G131:G136" si="7">IF($D$130=0,"",IF(D131="[for completion]","",D131/$D$130))</f>
        <v/>
      </c>
      <c r="H131" s="22"/>
      <c r="L131" s="22"/>
      <c r="M131" s="22"/>
    </row>
    <row r="132" spans="1:14" outlineLevel="1" x14ac:dyDescent="0.3">
      <c r="A132" s="167" t="s">
        <v>176</v>
      </c>
      <c r="B132" s="52" t="s">
        <v>88</v>
      </c>
      <c r="C132" s="119"/>
      <c r="D132" s="119"/>
      <c r="E132" s="41"/>
      <c r="F132" s="124"/>
      <c r="G132" s="124" t="str">
        <f t="shared" si="7"/>
        <v/>
      </c>
      <c r="H132" s="22"/>
      <c r="L132" s="22"/>
      <c r="M132" s="22"/>
    </row>
    <row r="133" spans="1:14" outlineLevel="1" x14ac:dyDescent="0.3">
      <c r="A133" s="167" t="s">
        <v>177</v>
      </c>
      <c r="B133" s="52" t="s">
        <v>88</v>
      </c>
      <c r="C133" s="119"/>
      <c r="D133" s="119"/>
      <c r="E133" s="41"/>
      <c r="F133" s="124"/>
      <c r="G133" s="124" t="str">
        <f t="shared" si="7"/>
        <v/>
      </c>
      <c r="H133" s="22"/>
      <c r="L133" s="22"/>
      <c r="M133" s="22"/>
    </row>
    <row r="134" spans="1:14" outlineLevel="1" x14ac:dyDescent="0.3">
      <c r="A134" s="167" t="s">
        <v>178</v>
      </c>
      <c r="B134" s="52" t="s">
        <v>88</v>
      </c>
      <c r="C134" s="119"/>
      <c r="D134" s="119"/>
      <c r="E134" s="41"/>
      <c r="F134" s="124"/>
      <c r="G134" s="124" t="str">
        <f t="shared" si="7"/>
        <v/>
      </c>
      <c r="H134" s="22"/>
      <c r="L134" s="22"/>
      <c r="M134" s="22"/>
    </row>
    <row r="135" spans="1:14" outlineLevel="1" x14ac:dyDescent="0.3">
      <c r="A135" s="167" t="s">
        <v>179</v>
      </c>
      <c r="B135" s="52" t="s">
        <v>88</v>
      </c>
      <c r="C135" s="119"/>
      <c r="D135" s="119"/>
      <c r="E135" s="41"/>
      <c r="F135" s="124"/>
      <c r="G135" s="124" t="str">
        <f t="shared" si="7"/>
        <v/>
      </c>
      <c r="H135" s="22"/>
      <c r="L135" s="22"/>
      <c r="M135" s="22"/>
    </row>
    <row r="136" spans="1:14" outlineLevel="1" x14ac:dyDescent="0.3">
      <c r="A136" s="167" t="s">
        <v>180</v>
      </c>
      <c r="B136" s="52" t="s">
        <v>88</v>
      </c>
      <c r="C136" s="119"/>
      <c r="D136" s="119"/>
      <c r="E136" s="41"/>
      <c r="F136" s="124"/>
      <c r="G136" s="124" t="str">
        <f t="shared" si="7"/>
        <v/>
      </c>
      <c r="H136" s="22"/>
      <c r="L136" s="22"/>
      <c r="M136" s="22"/>
    </row>
    <row r="137" spans="1:14" ht="15" customHeight="1" x14ac:dyDescent="0.3">
      <c r="A137" s="43"/>
      <c r="B137" s="44" t="s">
        <v>181</v>
      </c>
      <c r="C137" s="46" t="s">
        <v>146</v>
      </c>
      <c r="D137" s="46" t="s">
        <v>147</v>
      </c>
      <c r="E137" s="45"/>
      <c r="F137" s="46" t="s">
        <v>148</v>
      </c>
      <c r="G137" s="46" t="s">
        <v>149</v>
      </c>
      <c r="H137" s="22"/>
      <c r="L137" s="22"/>
      <c r="M137" s="22"/>
    </row>
    <row r="138" spans="1:14" s="59" customFormat="1" x14ac:dyDescent="0.3">
      <c r="A138" s="24" t="s">
        <v>182</v>
      </c>
      <c r="B138" s="41" t="s">
        <v>151</v>
      </c>
      <c r="C138" s="119">
        <v>20852.932526029999</v>
      </c>
      <c r="D138" s="119" t="s">
        <v>761</v>
      </c>
      <c r="E138" s="49"/>
      <c r="F138" s="124">
        <f t="shared" ref="F138:F155" si="8">IF($C$156=0,"",IF(C138="[for completion]","",IF(C138="","",C138/$C$156)))</f>
        <v>0.99048316823875637</v>
      </c>
      <c r="G138" s="124" t="str">
        <f t="shared" ref="G138:G155" si="9">IF($D$156=0,"",IF(D138="[for completion]","",IF(D138="","",D138/$D$156)))</f>
        <v/>
      </c>
      <c r="H138" s="22"/>
      <c r="I138" s="24"/>
      <c r="J138" s="24"/>
      <c r="K138" s="24"/>
      <c r="L138" s="22"/>
      <c r="M138" s="22"/>
      <c r="N138" s="22"/>
    </row>
    <row r="139" spans="1:14" s="59" customFormat="1" x14ac:dyDescent="0.3">
      <c r="A139" s="24" t="s">
        <v>183</v>
      </c>
      <c r="B139" s="41" t="s">
        <v>817</v>
      </c>
      <c r="C139" s="150">
        <v>0</v>
      </c>
      <c r="D139" s="119"/>
      <c r="E139" s="49"/>
      <c r="F139" s="124">
        <f t="shared" si="8"/>
        <v>0</v>
      </c>
      <c r="G139" s="124" t="str">
        <f t="shared" si="9"/>
        <v/>
      </c>
      <c r="H139" s="22"/>
      <c r="I139" s="24"/>
      <c r="J139" s="24"/>
      <c r="K139" s="24"/>
      <c r="L139" s="22"/>
      <c r="M139" s="22"/>
      <c r="N139" s="22"/>
    </row>
    <row r="140" spans="1:14" s="59" customFormat="1" x14ac:dyDescent="0.3">
      <c r="A140" s="24" t="s">
        <v>184</v>
      </c>
      <c r="B140" s="41" t="s">
        <v>160</v>
      </c>
      <c r="C140" s="150">
        <v>0</v>
      </c>
      <c r="D140" s="119"/>
      <c r="E140" s="49"/>
      <c r="F140" s="124">
        <f t="shared" si="8"/>
        <v>0</v>
      </c>
      <c r="G140" s="124" t="str">
        <f t="shared" si="9"/>
        <v/>
      </c>
      <c r="H140" s="22"/>
      <c r="I140" s="24"/>
      <c r="J140" s="24"/>
      <c r="K140" s="24"/>
      <c r="L140" s="22"/>
      <c r="M140" s="22"/>
      <c r="N140" s="22"/>
    </row>
    <row r="141" spans="1:14" s="59" customFormat="1" x14ac:dyDescent="0.3">
      <c r="A141" s="24" t="s">
        <v>185</v>
      </c>
      <c r="B141" s="41" t="s">
        <v>818</v>
      </c>
      <c r="C141" s="150">
        <v>0</v>
      </c>
      <c r="D141" s="119"/>
      <c r="E141" s="49"/>
      <c r="F141" s="124">
        <f t="shared" si="8"/>
        <v>0</v>
      </c>
      <c r="G141" s="124" t="str">
        <f t="shared" si="9"/>
        <v/>
      </c>
      <c r="H141" s="22"/>
      <c r="I141" s="24"/>
      <c r="J141" s="24"/>
      <c r="K141" s="24"/>
      <c r="L141" s="22"/>
      <c r="M141" s="22"/>
      <c r="N141" s="22"/>
    </row>
    <row r="142" spans="1:14" s="59" customFormat="1" x14ac:dyDescent="0.3">
      <c r="A142" s="24" t="s">
        <v>186</v>
      </c>
      <c r="B142" s="41" t="s">
        <v>819</v>
      </c>
      <c r="C142" s="150">
        <v>200.36064916850299</v>
      </c>
      <c r="D142" s="119" t="s">
        <v>761</v>
      </c>
      <c r="E142" s="49"/>
      <c r="F142" s="124">
        <f t="shared" si="8"/>
        <v>9.5168317612436357E-3</v>
      </c>
      <c r="G142" s="124" t="str">
        <f t="shared" si="9"/>
        <v/>
      </c>
      <c r="H142" s="22"/>
      <c r="I142" s="24"/>
      <c r="J142" s="24"/>
      <c r="K142" s="24"/>
      <c r="L142" s="22"/>
      <c r="M142" s="22"/>
      <c r="N142" s="22"/>
    </row>
    <row r="143" spans="1:14" s="59" customFormat="1" x14ac:dyDescent="0.3">
      <c r="A143" s="24" t="s">
        <v>187</v>
      </c>
      <c r="B143" s="41" t="s">
        <v>162</v>
      </c>
      <c r="C143" s="150">
        <v>0</v>
      </c>
      <c r="D143" s="119"/>
      <c r="E143" s="41"/>
      <c r="F143" s="124">
        <f t="shared" si="8"/>
        <v>0</v>
      </c>
      <c r="G143" s="124" t="str">
        <f t="shared" si="9"/>
        <v/>
      </c>
      <c r="H143" s="22"/>
      <c r="I143" s="24"/>
      <c r="J143" s="24"/>
      <c r="K143" s="24"/>
      <c r="L143" s="22"/>
      <c r="M143" s="22"/>
      <c r="N143" s="22"/>
    </row>
    <row r="144" spans="1:14" x14ac:dyDescent="0.3">
      <c r="A144" s="24" t="s">
        <v>188</v>
      </c>
      <c r="B144" s="41" t="s">
        <v>164</v>
      </c>
      <c r="C144" s="150">
        <v>0</v>
      </c>
      <c r="D144" s="119"/>
      <c r="E144" s="41"/>
      <c r="F144" s="124">
        <f t="shared" si="8"/>
        <v>0</v>
      </c>
      <c r="G144" s="124" t="str">
        <f t="shared" si="9"/>
        <v/>
      </c>
      <c r="H144" s="22"/>
      <c r="L144" s="22"/>
      <c r="M144" s="22"/>
    </row>
    <row r="145" spans="1:14" x14ac:dyDescent="0.3">
      <c r="A145" s="24" t="s">
        <v>189</v>
      </c>
      <c r="B145" s="41" t="s">
        <v>820</v>
      </c>
      <c r="C145" s="150">
        <v>0</v>
      </c>
      <c r="D145" s="119"/>
      <c r="E145" s="41"/>
      <c r="F145" s="124">
        <f t="shared" si="8"/>
        <v>0</v>
      </c>
      <c r="G145" s="124" t="str">
        <f t="shared" si="9"/>
        <v/>
      </c>
      <c r="H145" s="22"/>
      <c r="L145" s="22"/>
      <c r="M145" s="22"/>
      <c r="N145" s="53"/>
    </row>
    <row r="146" spans="1:14" x14ac:dyDescent="0.3">
      <c r="A146" s="24" t="s">
        <v>190</v>
      </c>
      <c r="B146" s="41" t="s">
        <v>166</v>
      </c>
      <c r="C146" s="150">
        <v>0</v>
      </c>
      <c r="D146" s="119"/>
      <c r="E146" s="41"/>
      <c r="F146" s="124">
        <f t="shared" si="8"/>
        <v>0</v>
      </c>
      <c r="G146" s="124" t="str">
        <f t="shared" si="9"/>
        <v/>
      </c>
      <c r="H146" s="22"/>
      <c r="L146" s="22"/>
      <c r="M146" s="22"/>
      <c r="N146" s="53"/>
    </row>
    <row r="147" spans="1:14" x14ac:dyDescent="0.3">
      <c r="A147" s="24" t="s">
        <v>191</v>
      </c>
      <c r="B147" s="186" t="s">
        <v>1277</v>
      </c>
      <c r="C147" s="150">
        <v>0</v>
      </c>
      <c r="D147" s="119"/>
      <c r="E147" s="186"/>
      <c r="F147" s="124">
        <f t="shared" si="8"/>
        <v>0</v>
      </c>
      <c r="G147" s="124" t="str">
        <f t="shared" si="9"/>
        <v/>
      </c>
      <c r="H147" s="22"/>
      <c r="L147" s="22"/>
      <c r="M147" s="22"/>
      <c r="N147" s="53"/>
    </row>
    <row r="148" spans="1:14" x14ac:dyDescent="0.3">
      <c r="A148" s="24" t="s">
        <v>192</v>
      </c>
      <c r="B148" s="41" t="s">
        <v>827</v>
      </c>
      <c r="C148" s="150">
        <v>0</v>
      </c>
      <c r="D148" s="119"/>
      <c r="E148" s="41"/>
      <c r="F148" s="124">
        <f t="shared" si="8"/>
        <v>0</v>
      </c>
      <c r="G148" s="124" t="str">
        <f t="shared" si="9"/>
        <v/>
      </c>
      <c r="H148" s="22"/>
      <c r="L148" s="22"/>
      <c r="M148" s="22"/>
      <c r="N148" s="53"/>
    </row>
    <row r="149" spans="1:14" x14ac:dyDescent="0.3">
      <c r="A149" s="24" t="s">
        <v>193</v>
      </c>
      <c r="B149" s="41" t="s">
        <v>168</v>
      </c>
      <c r="C149" s="150">
        <v>0</v>
      </c>
      <c r="D149" s="119"/>
      <c r="E149" s="41"/>
      <c r="F149" s="124">
        <f t="shared" si="8"/>
        <v>0</v>
      </c>
      <c r="G149" s="124" t="str">
        <f t="shared" si="9"/>
        <v/>
      </c>
      <c r="H149" s="22"/>
      <c r="L149" s="22"/>
      <c r="M149" s="22"/>
      <c r="N149" s="53"/>
    </row>
    <row r="150" spans="1:14" x14ac:dyDescent="0.3">
      <c r="A150" s="24" t="s">
        <v>194</v>
      </c>
      <c r="B150" s="41" t="s">
        <v>155</v>
      </c>
      <c r="C150" s="150">
        <v>0</v>
      </c>
      <c r="D150" s="119"/>
      <c r="E150" s="41"/>
      <c r="F150" s="124">
        <f t="shared" si="8"/>
        <v>0</v>
      </c>
      <c r="G150" s="124" t="str">
        <f t="shared" si="9"/>
        <v/>
      </c>
      <c r="H150" s="22"/>
      <c r="L150" s="22"/>
      <c r="M150" s="22"/>
      <c r="N150" s="53"/>
    </row>
    <row r="151" spans="1:14" x14ac:dyDescent="0.3">
      <c r="A151" s="24" t="s">
        <v>195</v>
      </c>
      <c r="B151" s="111" t="s">
        <v>822</v>
      </c>
      <c r="C151" s="150">
        <v>0</v>
      </c>
      <c r="D151" s="119"/>
      <c r="E151" s="41"/>
      <c r="F151" s="124">
        <f t="shared" si="8"/>
        <v>0</v>
      </c>
      <c r="G151" s="124" t="str">
        <f t="shared" si="9"/>
        <v/>
      </c>
      <c r="H151" s="22"/>
      <c r="L151" s="22"/>
      <c r="M151" s="22"/>
      <c r="N151" s="53"/>
    </row>
    <row r="152" spans="1:14" x14ac:dyDescent="0.3">
      <c r="A152" s="24" t="s">
        <v>196</v>
      </c>
      <c r="B152" s="41" t="s">
        <v>170</v>
      </c>
      <c r="C152" s="150">
        <v>0</v>
      </c>
      <c r="D152" s="119"/>
      <c r="E152" s="41"/>
      <c r="F152" s="124">
        <f t="shared" si="8"/>
        <v>0</v>
      </c>
      <c r="G152" s="124" t="str">
        <f t="shared" si="9"/>
        <v/>
      </c>
      <c r="H152" s="22"/>
      <c r="L152" s="22"/>
      <c r="M152" s="22"/>
      <c r="N152" s="53"/>
    </row>
    <row r="153" spans="1:14" x14ac:dyDescent="0.3">
      <c r="A153" s="24" t="s">
        <v>197</v>
      </c>
      <c r="B153" s="41" t="s">
        <v>172</v>
      </c>
      <c r="C153" s="150">
        <v>0</v>
      </c>
      <c r="D153" s="119"/>
      <c r="E153" s="41"/>
      <c r="F153" s="124">
        <f t="shared" si="8"/>
        <v>0</v>
      </c>
      <c r="G153" s="124" t="str">
        <f t="shared" si="9"/>
        <v/>
      </c>
      <c r="H153" s="22"/>
      <c r="L153" s="22"/>
      <c r="M153" s="22"/>
      <c r="N153" s="53"/>
    </row>
    <row r="154" spans="1:14" x14ac:dyDescent="0.3">
      <c r="A154" s="24" t="s">
        <v>824</v>
      </c>
      <c r="B154" s="41" t="s">
        <v>821</v>
      </c>
      <c r="C154" s="150">
        <v>0</v>
      </c>
      <c r="D154" s="119"/>
      <c r="E154" s="41"/>
      <c r="F154" s="124">
        <f t="shared" si="8"/>
        <v>0</v>
      </c>
      <c r="G154" s="124" t="str">
        <f t="shared" si="9"/>
        <v/>
      </c>
      <c r="H154" s="22"/>
      <c r="L154" s="22"/>
      <c r="M154" s="22"/>
      <c r="N154" s="53"/>
    </row>
    <row r="155" spans="1:14" x14ac:dyDescent="0.3">
      <c r="A155" s="24" t="s">
        <v>828</v>
      </c>
      <c r="B155" s="41" t="s">
        <v>84</v>
      </c>
      <c r="C155" s="150">
        <v>0</v>
      </c>
      <c r="D155" s="119"/>
      <c r="E155" s="41"/>
      <c r="F155" s="124">
        <f t="shared" si="8"/>
        <v>0</v>
      </c>
      <c r="G155" s="124" t="str">
        <f t="shared" si="9"/>
        <v/>
      </c>
      <c r="H155" s="22"/>
      <c r="L155" s="22"/>
      <c r="M155" s="22"/>
      <c r="N155" s="53"/>
    </row>
    <row r="156" spans="1:14" outlineLevel="1" x14ac:dyDescent="0.3">
      <c r="A156" s="167" t="s">
        <v>1279</v>
      </c>
      <c r="B156" s="57" t="s">
        <v>86</v>
      </c>
      <c r="C156" s="119">
        <f>SUM(C138:C155)</f>
        <v>21053.293175198502</v>
      </c>
      <c r="D156" s="119">
        <f>SUM(D138:D155)</f>
        <v>0</v>
      </c>
      <c r="E156" s="41"/>
      <c r="F156" s="115">
        <f>SUM(F138:F155)</f>
        <v>1</v>
      </c>
      <c r="G156" s="115">
        <f>SUM(G138:G155)</f>
        <v>0</v>
      </c>
      <c r="H156" s="22"/>
      <c r="L156" s="22"/>
      <c r="M156" s="22"/>
      <c r="N156" s="53"/>
    </row>
    <row r="157" spans="1:14" outlineLevel="1" x14ac:dyDescent="0.3">
      <c r="A157" s="24" t="s">
        <v>198</v>
      </c>
      <c r="B157" s="52" t="s">
        <v>88</v>
      </c>
      <c r="C157" s="119"/>
      <c r="D157" s="119"/>
      <c r="E157" s="41"/>
      <c r="F157" s="124" t="str">
        <f t="shared" ref="F157:F162" si="10">IF($C$156=0,"",IF(C157="[for completion]","",IF(C157="","",C157/$C$156)))</f>
        <v/>
      </c>
      <c r="G157" s="124" t="str">
        <f t="shared" ref="G157:G162" si="11">IF($D$156=0,"",IF(D157="[for completion]","",IF(D157="","",D157/$D$156)))</f>
        <v/>
      </c>
      <c r="H157" s="22"/>
      <c r="L157" s="22"/>
      <c r="M157" s="22"/>
      <c r="N157" s="53"/>
    </row>
    <row r="158" spans="1:14" outlineLevel="1" x14ac:dyDescent="0.3">
      <c r="A158" s="24" t="s">
        <v>199</v>
      </c>
      <c r="B158" s="52" t="s">
        <v>88</v>
      </c>
      <c r="C158" s="119"/>
      <c r="D158" s="119"/>
      <c r="E158" s="41"/>
      <c r="F158" s="124" t="str">
        <f t="shared" si="10"/>
        <v/>
      </c>
      <c r="G158" s="124" t="str">
        <f t="shared" si="11"/>
        <v/>
      </c>
      <c r="H158" s="22"/>
      <c r="L158" s="22"/>
      <c r="M158" s="22"/>
      <c r="N158" s="53"/>
    </row>
    <row r="159" spans="1:14" outlineLevel="1" x14ac:dyDescent="0.3">
      <c r="A159" s="167" t="s">
        <v>200</v>
      </c>
      <c r="B159" s="52" t="s">
        <v>88</v>
      </c>
      <c r="C159" s="119"/>
      <c r="D159" s="119"/>
      <c r="E159" s="41"/>
      <c r="F159" s="124" t="str">
        <f t="shared" si="10"/>
        <v/>
      </c>
      <c r="G159" s="124" t="str">
        <f t="shared" si="11"/>
        <v/>
      </c>
      <c r="H159" s="22"/>
      <c r="L159" s="22"/>
      <c r="M159" s="22"/>
      <c r="N159" s="53"/>
    </row>
    <row r="160" spans="1:14" outlineLevel="1" x14ac:dyDescent="0.3">
      <c r="A160" s="167" t="s">
        <v>201</v>
      </c>
      <c r="B160" s="52" t="s">
        <v>88</v>
      </c>
      <c r="C160" s="119"/>
      <c r="D160" s="119"/>
      <c r="E160" s="41"/>
      <c r="F160" s="124" t="str">
        <f t="shared" si="10"/>
        <v/>
      </c>
      <c r="G160" s="124" t="str">
        <f t="shared" si="11"/>
        <v/>
      </c>
      <c r="H160" s="22"/>
      <c r="L160" s="22"/>
      <c r="M160" s="22"/>
      <c r="N160" s="53"/>
    </row>
    <row r="161" spans="1:14" outlineLevel="1" x14ac:dyDescent="0.3">
      <c r="A161" s="167" t="s">
        <v>202</v>
      </c>
      <c r="B161" s="52" t="s">
        <v>88</v>
      </c>
      <c r="C161" s="119"/>
      <c r="D161" s="119"/>
      <c r="E161" s="41"/>
      <c r="F161" s="124" t="str">
        <f t="shared" si="10"/>
        <v/>
      </c>
      <c r="G161" s="124" t="str">
        <f t="shared" si="11"/>
        <v/>
      </c>
      <c r="H161" s="22"/>
      <c r="L161" s="22"/>
      <c r="M161" s="22"/>
      <c r="N161" s="53"/>
    </row>
    <row r="162" spans="1:14" outlineLevel="1" x14ac:dyDescent="0.3">
      <c r="A162" s="167" t="s">
        <v>203</v>
      </c>
      <c r="B162" s="52" t="s">
        <v>88</v>
      </c>
      <c r="C162" s="119"/>
      <c r="D162" s="119"/>
      <c r="E162" s="41"/>
      <c r="F162" s="124" t="str">
        <f t="shared" si="10"/>
        <v/>
      </c>
      <c r="G162" s="124" t="str">
        <f t="shared" si="11"/>
        <v/>
      </c>
      <c r="H162" s="22"/>
      <c r="L162" s="22"/>
      <c r="M162" s="22"/>
      <c r="N162" s="53"/>
    </row>
    <row r="163" spans="1:14" ht="15" customHeight="1" x14ac:dyDescent="0.3">
      <c r="A163" s="43"/>
      <c r="B163" s="44" t="s">
        <v>204</v>
      </c>
      <c r="C163" s="74" t="s">
        <v>146</v>
      </c>
      <c r="D163" s="74" t="s">
        <v>147</v>
      </c>
      <c r="E163" s="45"/>
      <c r="F163" s="74" t="s">
        <v>148</v>
      </c>
      <c r="G163" s="74" t="s">
        <v>149</v>
      </c>
      <c r="H163" s="22"/>
      <c r="L163" s="22"/>
      <c r="M163" s="22"/>
      <c r="N163" s="53"/>
    </row>
    <row r="164" spans="1:14" x14ac:dyDescent="0.3">
      <c r="A164" s="24" t="s">
        <v>206</v>
      </c>
      <c r="B164" s="22" t="s">
        <v>207</v>
      </c>
      <c r="C164" s="119">
        <v>9675.9764930684996</v>
      </c>
      <c r="D164" s="119" t="s">
        <v>761</v>
      </c>
      <c r="E164" s="61"/>
      <c r="F164" s="124">
        <f>IF($C$167=0,"",IF(C164="[for completion]","",IF(C164="","",C164/$C$167)))</f>
        <v>0.45959444028771385</v>
      </c>
      <c r="G164" s="124" t="str">
        <f>IF($D$167=0,"",IF(D164="[for completion]","",IF(D164="","",D164/$D$167)))</f>
        <v/>
      </c>
      <c r="H164" s="22"/>
      <c r="L164" s="22"/>
      <c r="M164" s="22"/>
      <c r="N164" s="53"/>
    </row>
    <row r="165" spans="1:14" x14ac:dyDescent="0.3">
      <c r="A165" s="24" t="s">
        <v>208</v>
      </c>
      <c r="B165" s="22" t="s">
        <v>209</v>
      </c>
      <c r="C165" s="119">
        <v>11377.316682129998</v>
      </c>
      <c r="D165" s="119" t="s">
        <v>761</v>
      </c>
      <c r="E165" s="61"/>
      <c r="F165" s="124">
        <f>IF($C$167=0,"",IF(C165="[for completion]","",IF(C165="","",C165/$C$167)))</f>
        <v>0.5404055597122861</v>
      </c>
      <c r="G165" s="124" t="str">
        <f>IF($D$167=0,"",IF(D165="[for completion]","",IF(D165="","",D165/$D$167)))</f>
        <v/>
      </c>
      <c r="H165" s="22"/>
      <c r="L165" s="22"/>
      <c r="M165" s="22"/>
      <c r="N165" s="53"/>
    </row>
    <row r="166" spans="1:14" x14ac:dyDescent="0.3">
      <c r="A166" s="24" t="s">
        <v>210</v>
      </c>
      <c r="B166" s="22" t="s">
        <v>84</v>
      </c>
      <c r="C166" s="119"/>
      <c r="D166" s="119" t="s">
        <v>761</v>
      </c>
      <c r="E166" s="61"/>
      <c r="F166" s="124" t="str">
        <f>IF($C$167=0,"",IF(C166="[for completion]","",IF(C166="","",C166/$C$167)))</f>
        <v/>
      </c>
      <c r="G166" s="124" t="str">
        <f>IF($D$167=0,"",IF(D166="[for completion]","",IF(D166="","",D166/$D$167)))</f>
        <v/>
      </c>
      <c r="H166" s="22"/>
      <c r="L166" s="22"/>
      <c r="M166" s="22"/>
      <c r="N166" s="53"/>
    </row>
    <row r="167" spans="1:14" x14ac:dyDescent="0.3">
      <c r="A167" s="24" t="s">
        <v>211</v>
      </c>
      <c r="B167" s="62" t="s">
        <v>86</v>
      </c>
      <c r="C167" s="127">
        <f>SUM(C164:C166)</f>
        <v>21053.293175198498</v>
      </c>
      <c r="D167" s="127">
        <f>SUM(D164:D166)</f>
        <v>0</v>
      </c>
      <c r="E167" s="61"/>
      <c r="F167" s="126">
        <f>SUM(F164:F166)</f>
        <v>1</v>
      </c>
      <c r="G167" s="126">
        <f>SUM(G164:G166)</f>
        <v>0</v>
      </c>
      <c r="H167" s="22"/>
      <c r="L167" s="22"/>
      <c r="M167" s="22"/>
      <c r="N167" s="53"/>
    </row>
    <row r="168" spans="1:14" outlineLevel="1" x14ac:dyDescent="0.3">
      <c r="A168" s="24" t="s">
        <v>212</v>
      </c>
      <c r="B168" s="62"/>
      <c r="C168" s="127"/>
      <c r="D168" s="127"/>
      <c r="E168" s="61"/>
      <c r="F168" s="61"/>
      <c r="G168" s="21"/>
      <c r="H168" s="22"/>
      <c r="L168" s="22"/>
      <c r="M168" s="22"/>
      <c r="N168" s="53"/>
    </row>
    <row r="169" spans="1:14" outlineLevel="1" x14ac:dyDescent="0.3">
      <c r="A169" s="24" t="s">
        <v>213</v>
      </c>
      <c r="B169" s="62"/>
      <c r="C169" s="127"/>
      <c r="D169" s="127"/>
      <c r="E169" s="61"/>
      <c r="F169" s="61"/>
      <c r="G169" s="21"/>
      <c r="H169" s="22"/>
      <c r="L169" s="22"/>
      <c r="M169" s="22"/>
      <c r="N169" s="53"/>
    </row>
    <row r="170" spans="1:14" outlineLevel="1" x14ac:dyDescent="0.3">
      <c r="A170" s="24" t="s">
        <v>214</v>
      </c>
      <c r="B170" s="62"/>
      <c r="C170" s="127"/>
      <c r="D170" s="127"/>
      <c r="E170" s="61"/>
      <c r="F170" s="61"/>
      <c r="G170" s="21"/>
      <c r="H170" s="22"/>
      <c r="L170" s="22"/>
      <c r="M170" s="22"/>
      <c r="N170" s="53"/>
    </row>
    <row r="171" spans="1:14" outlineLevel="1" x14ac:dyDescent="0.3">
      <c r="A171" s="24" t="s">
        <v>215</v>
      </c>
      <c r="B171" s="62"/>
      <c r="C171" s="127"/>
      <c r="D171" s="127"/>
      <c r="E171" s="61"/>
      <c r="F171" s="61"/>
      <c r="G171" s="21"/>
      <c r="H171" s="22"/>
      <c r="L171" s="22"/>
      <c r="M171" s="22"/>
      <c r="N171" s="53"/>
    </row>
    <row r="172" spans="1:14" outlineLevel="1" x14ac:dyDescent="0.3">
      <c r="A172" s="24" t="s">
        <v>216</v>
      </c>
      <c r="B172" s="62"/>
      <c r="C172" s="127"/>
      <c r="D172" s="127"/>
      <c r="E172" s="61"/>
      <c r="F172" s="61"/>
      <c r="G172" s="21"/>
      <c r="H172" s="22"/>
      <c r="L172" s="22"/>
      <c r="M172" s="22"/>
      <c r="N172" s="53"/>
    </row>
    <row r="173" spans="1:14" ht="15" customHeight="1" x14ac:dyDescent="0.3">
      <c r="A173" s="43"/>
      <c r="B173" s="44" t="s">
        <v>217</v>
      </c>
      <c r="C173" s="43" t="s">
        <v>58</v>
      </c>
      <c r="D173" s="43"/>
      <c r="E173" s="45"/>
      <c r="F173" s="46" t="s">
        <v>218</v>
      </c>
      <c r="G173" s="46"/>
      <c r="H173" s="22"/>
      <c r="L173" s="22"/>
      <c r="M173" s="22"/>
      <c r="N173" s="53"/>
    </row>
    <row r="174" spans="1:14" ht="15" customHeight="1" x14ac:dyDescent="0.3">
      <c r="A174" s="24" t="s">
        <v>219</v>
      </c>
      <c r="B174" s="41" t="s">
        <v>220</v>
      </c>
      <c r="C174" s="119">
        <v>0</v>
      </c>
      <c r="D174" s="38"/>
      <c r="E174" s="30"/>
      <c r="F174" s="124" t="str">
        <f>IF($C$179=0,"",IF(C174="[for completion]","",C174/$C$179))</f>
        <v/>
      </c>
      <c r="G174" s="49"/>
      <c r="H174" s="22"/>
      <c r="L174" s="22"/>
      <c r="M174" s="22"/>
      <c r="N174" s="53"/>
    </row>
    <row r="175" spans="1:14" ht="30.75" customHeight="1" x14ac:dyDescent="0.3">
      <c r="A175" s="24" t="s">
        <v>9</v>
      </c>
      <c r="B175" s="41" t="s">
        <v>773</v>
      </c>
      <c r="C175" s="119"/>
      <c r="E175" s="51"/>
      <c r="F175" s="124" t="str">
        <f>IF($C$179=0,"",IF(C175="[for completion]","",C175/$C$179))</f>
        <v/>
      </c>
      <c r="G175" s="49"/>
      <c r="H175" s="22"/>
      <c r="L175" s="22"/>
      <c r="M175" s="22"/>
      <c r="N175" s="53"/>
    </row>
    <row r="176" spans="1:14" x14ac:dyDescent="0.3">
      <c r="A176" s="24" t="s">
        <v>221</v>
      </c>
      <c r="B176" s="41" t="s">
        <v>222</v>
      </c>
      <c r="C176" s="119"/>
      <c r="E176" s="51"/>
      <c r="F176" s="124"/>
      <c r="G176" s="49"/>
      <c r="H176" s="22"/>
      <c r="L176" s="22"/>
      <c r="M176" s="22"/>
      <c r="N176" s="53"/>
    </row>
    <row r="177" spans="1:14" x14ac:dyDescent="0.3">
      <c r="A177" s="24" t="s">
        <v>223</v>
      </c>
      <c r="B177" s="41" t="s">
        <v>224</v>
      </c>
      <c r="C177" s="119"/>
      <c r="E177" s="51"/>
      <c r="F177" s="124" t="str">
        <f t="shared" ref="F177:F187" si="12">IF($C$179=0,"",IF(C177="[for completion]","",C177/$C$179))</f>
        <v/>
      </c>
      <c r="G177" s="49"/>
      <c r="H177" s="22"/>
      <c r="L177" s="22"/>
      <c r="M177" s="22"/>
      <c r="N177" s="53"/>
    </row>
    <row r="178" spans="1:14" x14ac:dyDescent="0.3">
      <c r="A178" s="24" t="s">
        <v>225</v>
      </c>
      <c r="B178" s="41" t="s">
        <v>84</v>
      </c>
      <c r="C178" s="119"/>
      <c r="E178" s="51"/>
      <c r="F178" s="124" t="str">
        <f t="shared" si="12"/>
        <v/>
      </c>
      <c r="G178" s="49"/>
      <c r="H178" s="22"/>
      <c r="L178" s="22"/>
      <c r="M178" s="22"/>
      <c r="N178" s="53"/>
    </row>
    <row r="179" spans="1:14" x14ac:dyDescent="0.3">
      <c r="A179" s="24" t="s">
        <v>10</v>
      </c>
      <c r="B179" s="57" t="s">
        <v>86</v>
      </c>
      <c r="C179" s="120">
        <f>SUM(C174:C178)</f>
        <v>0</v>
      </c>
      <c r="E179" s="51"/>
      <c r="F179" s="125">
        <f>SUM(F174:F178)</f>
        <v>0</v>
      </c>
      <c r="G179" s="49"/>
      <c r="H179" s="22"/>
      <c r="L179" s="22"/>
      <c r="M179" s="22"/>
      <c r="N179" s="53"/>
    </row>
    <row r="180" spans="1:14" outlineLevel="1" x14ac:dyDescent="0.3">
      <c r="A180" s="24" t="s">
        <v>226</v>
      </c>
      <c r="B180" s="63" t="s">
        <v>227</v>
      </c>
      <c r="C180" s="119"/>
      <c r="E180" s="51"/>
      <c r="F180" s="124" t="str">
        <f t="shared" si="12"/>
        <v/>
      </c>
      <c r="G180" s="49"/>
      <c r="H180" s="22"/>
      <c r="L180" s="22"/>
      <c r="M180" s="22"/>
      <c r="N180" s="53"/>
    </row>
    <row r="181" spans="1:14" s="63" customFormat="1" ht="28.8" outlineLevel="1" x14ac:dyDescent="0.3">
      <c r="A181" s="24" t="s">
        <v>228</v>
      </c>
      <c r="B181" s="63" t="s">
        <v>229</v>
      </c>
      <c r="C181" s="128"/>
      <c r="F181" s="124" t="str">
        <f t="shared" si="12"/>
        <v/>
      </c>
    </row>
    <row r="182" spans="1:14" outlineLevel="1" x14ac:dyDescent="0.3">
      <c r="A182" s="24" t="s">
        <v>230</v>
      </c>
      <c r="B182" s="63" t="s">
        <v>231</v>
      </c>
      <c r="C182" s="119"/>
      <c r="E182" s="51"/>
      <c r="F182" s="124" t="str">
        <f t="shared" si="12"/>
        <v/>
      </c>
      <c r="G182" s="49"/>
      <c r="H182" s="22"/>
      <c r="L182" s="22"/>
      <c r="M182" s="22"/>
      <c r="N182" s="53"/>
    </row>
    <row r="183" spans="1:14" outlineLevel="1" x14ac:dyDescent="0.3">
      <c r="A183" s="24" t="s">
        <v>232</v>
      </c>
      <c r="B183" s="63" t="s">
        <v>233</v>
      </c>
      <c r="C183" s="119"/>
      <c r="E183" s="51"/>
      <c r="F183" s="124" t="str">
        <f t="shared" si="12"/>
        <v/>
      </c>
      <c r="G183" s="49"/>
      <c r="H183" s="22"/>
      <c r="L183" s="22"/>
      <c r="M183" s="22"/>
      <c r="N183" s="53"/>
    </row>
    <row r="184" spans="1:14" s="63" customFormat="1" outlineLevel="1" x14ac:dyDescent="0.3">
      <c r="A184" s="24" t="s">
        <v>234</v>
      </c>
      <c r="B184" s="63" t="s">
        <v>235</v>
      </c>
      <c r="C184" s="128"/>
      <c r="F184" s="124" t="str">
        <f t="shared" si="12"/>
        <v/>
      </c>
    </row>
    <row r="185" spans="1:14" outlineLevel="1" x14ac:dyDescent="0.3">
      <c r="A185" s="24" t="s">
        <v>236</v>
      </c>
      <c r="B185" s="63" t="s">
        <v>237</v>
      </c>
      <c r="C185" s="119"/>
      <c r="E185" s="51"/>
      <c r="F185" s="124" t="str">
        <f t="shared" si="12"/>
        <v/>
      </c>
      <c r="G185" s="49"/>
      <c r="H185" s="22"/>
      <c r="L185" s="22"/>
      <c r="M185" s="22"/>
      <c r="N185" s="53"/>
    </row>
    <row r="186" spans="1:14" outlineLevel="1" x14ac:dyDescent="0.3">
      <c r="A186" s="24" t="s">
        <v>238</v>
      </c>
      <c r="B186" s="63" t="s">
        <v>239</v>
      </c>
      <c r="C186" s="119"/>
      <c r="E186" s="51"/>
      <c r="F186" s="124" t="str">
        <f t="shared" si="12"/>
        <v/>
      </c>
      <c r="G186" s="49"/>
      <c r="H186" s="22"/>
      <c r="L186" s="22"/>
      <c r="M186" s="22"/>
      <c r="N186" s="53"/>
    </row>
    <row r="187" spans="1:14" outlineLevel="1" x14ac:dyDescent="0.3">
      <c r="A187" s="24" t="s">
        <v>240</v>
      </c>
      <c r="B187" s="63" t="s">
        <v>241</v>
      </c>
      <c r="C187" s="119"/>
      <c r="E187" s="51"/>
      <c r="F187" s="124" t="str">
        <f t="shared" si="12"/>
        <v/>
      </c>
      <c r="G187" s="49"/>
      <c r="H187" s="22"/>
      <c r="L187" s="22"/>
      <c r="M187" s="22"/>
      <c r="N187" s="53"/>
    </row>
    <row r="188" spans="1:14" outlineLevel="1" x14ac:dyDescent="0.3">
      <c r="A188" s="24" t="s">
        <v>242</v>
      </c>
      <c r="B188" s="63"/>
      <c r="E188" s="51"/>
      <c r="F188" s="49"/>
      <c r="G188" s="49"/>
      <c r="H188" s="22"/>
      <c r="L188" s="22"/>
      <c r="M188" s="22"/>
      <c r="N188" s="53"/>
    </row>
    <row r="189" spans="1:14" outlineLevel="1" x14ac:dyDescent="0.3">
      <c r="A189" s="24" t="s">
        <v>243</v>
      </c>
      <c r="B189" s="63"/>
      <c r="E189" s="51"/>
      <c r="F189" s="49"/>
      <c r="G189" s="49"/>
      <c r="H189" s="22"/>
      <c r="L189" s="22"/>
      <c r="M189" s="22"/>
      <c r="N189" s="53"/>
    </row>
    <row r="190" spans="1:14" outlineLevel="1" x14ac:dyDescent="0.3">
      <c r="A190" s="24" t="s">
        <v>244</v>
      </c>
      <c r="B190" s="63"/>
      <c r="E190" s="51"/>
      <c r="F190" s="49"/>
      <c r="G190" s="49"/>
      <c r="H190" s="22"/>
      <c r="L190" s="22"/>
      <c r="M190" s="22"/>
      <c r="N190" s="53"/>
    </row>
    <row r="191" spans="1:14" outlineLevel="1" x14ac:dyDescent="0.3">
      <c r="A191" s="24" t="s">
        <v>245</v>
      </c>
      <c r="B191" s="52"/>
      <c r="E191" s="51"/>
      <c r="F191" s="49"/>
      <c r="G191" s="49"/>
      <c r="H191" s="22"/>
      <c r="L191" s="22"/>
      <c r="M191" s="22"/>
      <c r="N191" s="53"/>
    </row>
    <row r="192" spans="1:14" ht="15" customHeight="1" x14ac:dyDescent="0.3">
      <c r="A192" s="43"/>
      <c r="B192" s="44" t="s">
        <v>246</v>
      </c>
      <c r="C192" s="43" t="s">
        <v>58</v>
      </c>
      <c r="D192" s="43"/>
      <c r="E192" s="45"/>
      <c r="F192" s="46" t="s">
        <v>218</v>
      </c>
      <c r="G192" s="46"/>
      <c r="H192" s="22"/>
      <c r="L192" s="22"/>
      <c r="M192" s="22"/>
      <c r="N192" s="53"/>
    </row>
    <row r="193" spans="1:14" x14ac:dyDescent="0.3">
      <c r="A193" s="24" t="s">
        <v>247</v>
      </c>
      <c r="B193" s="41" t="s">
        <v>248</v>
      </c>
      <c r="C193" s="119">
        <v>0</v>
      </c>
      <c r="E193" s="48"/>
      <c r="F193" s="124" t="str">
        <f t="shared" ref="F193:F206" si="13">IF($C$208=0,"",IF(C193="[for completion]","",C193/$C$208))</f>
        <v/>
      </c>
      <c r="G193" s="49"/>
      <c r="H193" s="22"/>
      <c r="L193" s="22"/>
      <c r="M193" s="22"/>
      <c r="N193" s="53"/>
    </row>
    <row r="194" spans="1:14" x14ac:dyDescent="0.3">
      <c r="A194" s="24" t="s">
        <v>249</v>
      </c>
      <c r="B194" s="41" t="s">
        <v>250</v>
      </c>
      <c r="C194" s="150">
        <v>0</v>
      </c>
      <c r="E194" s="51"/>
      <c r="F194" s="124" t="str">
        <f t="shared" si="13"/>
        <v/>
      </c>
      <c r="G194" s="51"/>
      <c r="H194" s="22"/>
      <c r="L194" s="22"/>
      <c r="M194" s="22"/>
      <c r="N194" s="53"/>
    </row>
    <row r="195" spans="1:14" x14ac:dyDescent="0.3">
      <c r="A195" s="24" t="s">
        <v>251</v>
      </c>
      <c r="B195" s="41" t="s">
        <v>252</v>
      </c>
      <c r="C195" s="150">
        <v>0</v>
      </c>
      <c r="E195" s="51"/>
      <c r="F195" s="124" t="str">
        <f t="shared" si="13"/>
        <v/>
      </c>
      <c r="G195" s="51"/>
      <c r="H195" s="22"/>
      <c r="L195" s="22"/>
      <c r="M195" s="22"/>
      <c r="N195" s="53"/>
    </row>
    <row r="196" spans="1:14" x14ac:dyDescent="0.3">
      <c r="A196" s="24" t="s">
        <v>253</v>
      </c>
      <c r="B196" s="41" t="s">
        <v>254</v>
      </c>
      <c r="C196" s="150">
        <v>0</v>
      </c>
      <c r="E196" s="51"/>
      <c r="F196" s="124" t="str">
        <f t="shared" si="13"/>
        <v/>
      </c>
      <c r="G196" s="51"/>
      <c r="H196" s="22"/>
      <c r="L196" s="22"/>
      <c r="M196" s="22"/>
      <c r="N196" s="53"/>
    </row>
    <row r="197" spans="1:14" x14ac:dyDescent="0.3">
      <c r="A197" s="24" t="s">
        <v>255</v>
      </c>
      <c r="B197" s="41" t="s">
        <v>256</v>
      </c>
      <c r="C197" s="150">
        <v>0</v>
      </c>
      <c r="E197" s="51"/>
      <c r="F197" s="124" t="str">
        <f t="shared" si="13"/>
        <v/>
      </c>
      <c r="G197" s="51"/>
      <c r="H197" s="22"/>
      <c r="L197" s="22"/>
      <c r="M197" s="22"/>
      <c r="N197" s="53"/>
    </row>
    <row r="198" spans="1:14" x14ac:dyDescent="0.3">
      <c r="A198" s="24" t="s">
        <v>257</v>
      </c>
      <c r="B198" s="41" t="s">
        <v>258</v>
      </c>
      <c r="C198" s="150">
        <v>0</v>
      </c>
      <c r="E198" s="51"/>
      <c r="F198" s="124" t="str">
        <f t="shared" si="13"/>
        <v/>
      </c>
      <c r="G198" s="51"/>
      <c r="H198" s="22"/>
      <c r="L198" s="22"/>
      <c r="M198" s="22"/>
      <c r="N198" s="53"/>
    </row>
    <row r="199" spans="1:14" x14ac:dyDescent="0.3">
      <c r="A199" s="24" t="s">
        <v>259</v>
      </c>
      <c r="B199" s="41" t="s">
        <v>260</v>
      </c>
      <c r="C199" s="150">
        <v>0</v>
      </c>
      <c r="E199" s="51"/>
      <c r="F199" s="124" t="str">
        <f t="shared" si="13"/>
        <v/>
      </c>
      <c r="G199" s="51"/>
      <c r="H199" s="22"/>
      <c r="L199" s="22"/>
      <c r="M199" s="22"/>
      <c r="N199" s="53"/>
    </row>
    <row r="200" spans="1:14" x14ac:dyDescent="0.3">
      <c r="A200" s="24" t="s">
        <v>261</v>
      </c>
      <c r="B200" s="41" t="s">
        <v>12</v>
      </c>
      <c r="C200" s="150">
        <v>0</v>
      </c>
      <c r="E200" s="51"/>
      <c r="F200" s="124" t="str">
        <f t="shared" si="13"/>
        <v/>
      </c>
      <c r="G200" s="51"/>
      <c r="H200" s="22"/>
      <c r="L200" s="22"/>
      <c r="M200" s="22"/>
      <c r="N200" s="53"/>
    </row>
    <row r="201" spans="1:14" x14ac:dyDescent="0.3">
      <c r="A201" s="24" t="s">
        <v>262</v>
      </c>
      <c r="B201" s="41" t="s">
        <v>263</v>
      </c>
      <c r="C201" s="150">
        <v>0</v>
      </c>
      <c r="E201" s="51"/>
      <c r="F201" s="124" t="str">
        <f t="shared" si="13"/>
        <v/>
      </c>
      <c r="G201" s="51"/>
      <c r="H201" s="22"/>
      <c r="L201" s="22"/>
      <c r="M201" s="22"/>
      <c r="N201" s="53"/>
    </row>
    <row r="202" spans="1:14" x14ac:dyDescent="0.3">
      <c r="A202" s="24" t="s">
        <v>264</v>
      </c>
      <c r="B202" s="41" t="s">
        <v>265</v>
      </c>
      <c r="C202" s="150">
        <v>0</v>
      </c>
      <c r="E202" s="51"/>
      <c r="F202" s="124" t="str">
        <f t="shared" si="13"/>
        <v/>
      </c>
      <c r="G202" s="51"/>
      <c r="H202" s="22"/>
      <c r="L202" s="22"/>
      <c r="M202" s="22"/>
      <c r="N202" s="53"/>
    </row>
    <row r="203" spans="1:14" x14ac:dyDescent="0.3">
      <c r="A203" s="24" t="s">
        <v>266</v>
      </c>
      <c r="B203" s="41" t="s">
        <v>267</v>
      </c>
      <c r="C203" s="150">
        <v>0</v>
      </c>
      <c r="E203" s="51"/>
      <c r="F203" s="124" t="str">
        <f t="shared" si="13"/>
        <v/>
      </c>
      <c r="G203" s="51"/>
      <c r="H203" s="22"/>
      <c r="L203" s="22"/>
      <c r="M203" s="22"/>
      <c r="N203" s="53"/>
    </row>
    <row r="204" spans="1:14" x14ac:dyDescent="0.3">
      <c r="A204" s="24" t="s">
        <v>268</v>
      </c>
      <c r="B204" s="41" t="s">
        <v>269</v>
      </c>
      <c r="C204" s="150">
        <v>0</v>
      </c>
      <c r="E204" s="51"/>
      <c r="F204" s="124" t="str">
        <f t="shared" si="13"/>
        <v/>
      </c>
      <c r="G204" s="51"/>
      <c r="H204" s="22"/>
      <c r="L204" s="22"/>
      <c r="M204" s="22"/>
      <c r="N204" s="53"/>
    </row>
    <row r="205" spans="1:14" x14ac:dyDescent="0.3">
      <c r="A205" s="24" t="s">
        <v>270</v>
      </c>
      <c r="B205" s="41" t="s">
        <v>271</v>
      </c>
      <c r="C205" s="150">
        <v>0</v>
      </c>
      <c r="E205" s="51"/>
      <c r="F205" s="124" t="str">
        <f t="shared" si="13"/>
        <v/>
      </c>
      <c r="G205" s="51"/>
      <c r="H205" s="22"/>
      <c r="L205" s="22"/>
      <c r="M205" s="22"/>
      <c r="N205" s="53"/>
    </row>
    <row r="206" spans="1:14" x14ac:dyDescent="0.3">
      <c r="A206" s="24" t="s">
        <v>272</v>
      </c>
      <c r="B206" s="41" t="s">
        <v>84</v>
      </c>
      <c r="C206" s="150">
        <v>0</v>
      </c>
      <c r="E206" s="51"/>
      <c r="F206" s="124" t="str">
        <f t="shared" si="13"/>
        <v/>
      </c>
      <c r="G206" s="51"/>
      <c r="H206" s="22"/>
      <c r="L206" s="22"/>
      <c r="M206" s="22"/>
      <c r="N206" s="53"/>
    </row>
    <row r="207" spans="1:14" x14ac:dyDescent="0.3">
      <c r="A207" s="24" t="s">
        <v>273</v>
      </c>
      <c r="B207" s="50" t="s">
        <v>274</v>
      </c>
      <c r="C207" s="119"/>
      <c r="E207" s="51"/>
      <c r="F207" s="124"/>
      <c r="G207" s="51"/>
      <c r="H207" s="22"/>
      <c r="L207" s="22"/>
      <c r="M207" s="22"/>
      <c r="N207" s="53"/>
    </row>
    <row r="208" spans="1:14" x14ac:dyDescent="0.3">
      <c r="A208" s="24" t="s">
        <v>275</v>
      </c>
      <c r="B208" s="57" t="s">
        <v>86</v>
      </c>
      <c r="C208" s="120">
        <f>SUM(C193:C206)</f>
        <v>0</v>
      </c>
      <c r="D208" s="41"/>
      <c r="E208" s="51"/>
      <c r="F208" s="125">
        <f>SUM(F193:F206)</f>
        <v>0</v>
      </c>
      <c r="G208" s="51"/>
      <c r="H208" s="22"/>
      <c r="L208" s="22"/>
      <c r="M208" s="22"/>
      <c r="N208" s="53"/>
    </row>
    <row r="209" spans="1:14" outlineLevel="1" x14ac:dyDescent="0.3">
      <c r="A209" s="24" t="s">
        <v>276</v>
      </c>
      <c r="B209" s="52" t="s">
        <v>88</v>
      </c>
      <c r="C209" s="119"/>
      <c r="E209" s="51"/>
      <c r="F209" s="124" t="str">
        <f>IF($C$208=0,"",IF(C209="[for completion]","",C209/$C$208))</f>
        <v/>
      </c>
      <c r="G209" s="51"/>
      <c r="H209" s="22"/>
      <c r="L209" s="22"/>
      <c r="M209" s="22"/>
      <c r="N209" s="53"/>
    </row>
    <row r="210" spans="1:14" outlineLevel="1" x14ac:dyDescent="0.3">
      <c r="A210" s="24" t="s">
        <v>277</v>
      </c>
      <c r="B210" s="52" t="s">
        <v>88</v>
      </c>
      <c r="C210" s="119"/>
      <c r="E210" s="51"/>
      <c r="F210" s="124" t="str">
        <f t="shared" ref="F210:F215" si="14">IF($C$208=0,"",IF(C210="[for completion]","",C210/$C$208))</f>
        <v/>
      </c>
      <c r="G210" s="51"/>
      <c r="H210" s="22"/>
      <c r="L210" s="22"/>
      <c r="M210" s="22"/>
      <c r="N210" s="53"/>
    </row>
    <row r="211" spans="1:14" outlineLevel="1" x14ac:dyDescent="0.3">
      <c r="A211" s="24" t="s">
        <v>278</v>
      </c>
      <c r="B211" s="52" t="s">
        <v>88</v>
      </c>
      <c r="C211" s="119"/>
      <c r="E211" s="51"/>
      <c r="F211" s="124" t="str">
        <f t="shared" si="14"/>
        <v/>
      </c>
      <c r="G211" s="51"/>
      <c r="H211" s="22"/>
      <c r="L211" s="22"/>
      <c r="M211" s="22"/>
      <c r="N211" s="53"/>
    </row>
    <row r="212" spans="1:14" outlineLevel="1" x14ac:dyDescent="0.3">
      <c r="A212" s="24" t="s">
        <v>279</v>
      </c>
      <c r="B212" s="52" t="s">
        <v>88</v>
      </c>
      <c r="C212" s="119"/>
      <c r="E212" s="51"/>
      <c r="F212" s="124" t="str">
        <f t="shared" si="14"/>
        <v/>
      </c>
      <c r="G212" s="51"/>
      <c r="H212" s="22"/>
      <c r="L212" s="22"/>
      <c r="M212" s="22"/>
      <c r="N212" s="53"/>
    </row>
    <row r="213" spans="1:14" outlineLevel="1" x14ac:dyDescent="0.3">
      <c r="A213" s="24" t="s">
        <v>280</v>
      </c>
      <c r="B213" s="52" t="s">
        <v>88</v>
      </c>
      <c r="C213" s="119"/>
      <c r="E213" s="51"/>
      <c r="F213" s="124" t="str">
        <f t="shared" si="14"/>
        <v/>
      </c>
      <c r="G213" s="51"/>
      <c r="H213" s="22"/>
      <c r="L213" s="22"/>
      <c r="M213" s="22"/>
      <c r="N213" s="53"/>
    </row>
    <row r="214" spans="1:14" outlineLevel="1" x14ac:dyDescent="0.3">
      <c r="A214" s="24" t="s">
        <v>281</v>
      </c>
      <c r="B214" s="52" t="s">
        <v>88</v>
      </c>
      <c r="C214" s="119"/>
      <c r="E214" s="51"/>
      <c r="F214" s="124" t="str">
        <f t="shared" si="14"/>
        <v/>
      </c>
      <c r="G214" s="51"/>
      <c r="H214" s="22"/>
      <c r="L214" s="22"/>
      <c r="M214" s="22"/>
      <c r="N214" s="53"/>
    </row>
    <row r="215" spans="1:14" outlineLevel="1" x14ac:dyDescent="0.3">
      <c r="A215" s="24" t="s">
        <v>282</v>
      </c>
      <c r="B215" s="52" t="s">
        <v>88</v>
      </c>
      <c r="C215" s="119"/>
      <c r="E215" s="51"/>
      <c r="F215" s="124" t="str">
        <f t="shared" si="14"/>
        <v/>
      </c>
      <c r="G215" s="51"/>
      <c r="H215" s="22"/>
      <c r="L215" s="22"/>
      <c r="M215" s="22"/>
      <c r="N215" s="53"/>
    </row>
    <row r="216" spans="1:14" ht="15" customHeight="1" x14ac:dyDescent="0.3">
      <c r="A216" s="43"/>
      <c r="B216" s="44" t="s">
        <v>283</v>
      </c>
      <c r="C216" s="43" t="s">
        <v>58</v>
      </c>
      <c r="D216" s="43"/>
      <c r="E216" s="45"/>
      <c r="F216" s="46" t="s">
        <v>74</v>
      </c>
      <c r="G216" s="46" t="s">
        <v>205</v>
      </c>
      <c r="H216" s="22"/>
      <c r="L216" s="22"/>
      <c r="M216" s="22"/>
      <c r="N216" s="53"/>
    </row>
    <row r="217" spans="1:14" x14ac:dyDescent="0.3">
      <c r="A217" s="24" t="s">
        <v>284</v>
      </c>
      <c r="B217" s="21" t="s">
        <v>285</v>
      </c>
      <c r="C217" s="119"/>
      <c r="E217" s="61"/>
      <c r="F217" s="124" t="str">
        <f>IF($C$38=0,"",IF(C217="[for completion]","",IF(C217="","",C217/$C$38)))</f>
        <v/>
      </c>
      <c r="G217" s="124" t="str">
        <f>IF($C$39=0,"",IF(C217="[for completion]","",IF(C217="","",C217/$C$39)))</f>
        <v/>
      </c>
      <c r="H217" s="22"/>
      <c r="L217" s="22"/>
      <c r="M217" s="22"/>
      <c r="N217" s="53"/>
    </row>
    <row r="218" spans="1:14" x14ac:dyDescent="0.3">
      <c r="A218" s="24" t="s">
        <v>286</v>
      </c>
      <c r="B218" s="21" t="s">
        <v>287</v>
      </c>
      <c r="C218" s="119">
        <v>3174.6054671572701</v>
      </c>
      <c r="E218" s="61"/>
      <c r="F218" s="124">
        <f>IF($C$38=0,"",IF(C218="[for completion]","",IF(C218="","",C218/$C$38)))</f>
        <v>0.11364316178371822</v>
      </c>
      <c r="G218" s="124">
        <f>IF($C$39=0,"",IF(C218="[for completion]","",IF(C218="","",C218/$C$39)))</f>
        <v>0.15078902102104691</v>
      </c>
      <c r="H218" s="22"/>
      <c r="L218" s="22"/>
      <c r="M218" s="22"/>
      <c r="N218" s="53"/>
    </row>
    <row r="219" spans="1:14" x14ac:dyDescent="0.3">
      <c r="A219" s="24" t="s">
        <v>288</v>
      </c>
      <c r="B219" s="21" t="s">
        <v>84</v>
      </c>
      <c r="C219" s="119"/>
      <c r="E219" s="61"/>
      <c r="F219" s="124" t="str">
        <f>IF($C$38=0,"",IF(C219="[for completion]","",IF(C219="","",C219/$C$38)))</f>
        <v/>
      </c>
      <c r="G219" s="124" t="str">
        <f>IF($C$39=0,"",IF(C219="[for completion]","",IF(C219="","",C219/$C$39)))</f>
        <v/>
      </c>
      <c r="H219" s="22"/>
      <c r="L219" s="22"/>
      <c r="M219" s="22"/>
      <c r="N219" s="53"/>
    </row>
    <row r="220" spans="1:14" x14ac:dyDescent="0.3">
      <c r="A220" s="24" t="s">
        <v>289</v>
      </c>
      <c r="B220" s="57" t="s">
        <v>86</v>
      </c>
      <c r="C220" s="119">
        <f>SUM(C217:C219)</f>
        <v>3174.6054671572701</v>
      </c>
      <c r="E220" s="61"/>
      <c r="F220" s="115">
        <f>SUM(F217:F219)</f>
        <v>0.11364316178371822</v>
      </c>
      <c r="G220" s="115">
        <f>SUM(G217:G219)</f>
        <v>0.15078902102104691</v>
      </c>
      <c r="H220" s="22"/>
      <c r="L220" s="22"/>
      <c r="M220" s="22"/>
      <c r="N220" s="53"/>
    </row>
    <row r="221" spans="1:14" outlineLevel="1" x14ac:dyDescent="0.3">
      <c r="A221" s="24" t="s">
        <v>290</v>
      </c>
      <c r="B221" s="52" t="s">
        <v>1497</v>
      </c>
      <c r="C221" s="119"/>
      <c r="E221" s="61"/>
      <c r="F221" s="124" t="str">
        <f t="shared" ref="F221:F227" si="15">IF($C$38=0,"",IF(C221="[for completion]","",IF(C221="","",C221/$C$38)))</f>
        <v/>
      </c>
      <c r="G221" s="124" t="str">
        <f t="shared" ref="G221:G227" si="16">IF($C$39=0,"",IF(C221="[for completion]","",IF(C221="","",C221/$C$39)))</f>
        <v/>
      </c>
      <c r="H221" s="22"/>
      <c r="L221" s="22"/>
      <c r="M221" s="22"/>
      <c r="N221" s="53"/>
    </row>
    <row r="222" spans="1:14" outlineLevel="1" x14ac:dyDescent="0.3">
      <c r="A222" s="24" t="s">
        <v>291</v>
      </c>
      <c r="B222" s="52" t="s">
        <v>1498</v>
      </c>
      <c r="C222" s="119"/>
      <c r="E222" s="61"/>
      <c r="F222" s="124" t="str">
        <f t="shared" si="15"/>
        <v/>
      </c>
      <c r="G222" s="124" t="str">
        <f t="shared" si="16"/>
        <v/>
      </c>
      <c r="H222" s="22"/>
      <c r="L222" s="22"/>
      <c r="M222" s="22"/>
      <c r="N222" s="53"/>
    </row>
    <row r="223" spans="1:14" outlineLevel="1" x14ac:dyDescent="0.3">
      <c r="A223" s="24" t="s">
        <v>292</v>
      </c>
      <c r="B223" s="52" t="s">
        <v>1499</v>
      </c>
      <c r="C223" s="119"/>
      <c r="E223" s="61"/>
      <c r="F223" s="124" t="str">
        <f t="shared" si="15"/>
        <v/>
      </c>
      <c r="G223" s="124" t="str">
        <f t="shared" si="16"/>
        <v/>
      </c>
      <c r="H223" s="22"/>
      <c r="L223" s="22"/>
      <c r="M223" s="22"/>
      <c r="N223" s="53"/>
    </row>
    <row r="224" spans="1:14" outlineLevel="1" x14ac:dyDescent="0.3">
      <c r="A224" s="24" t="s">
        <v>293</v>
      </c>
      <c r="B224" s="52" t="s">
        <v>88</v>
      </c>
      <c r="C224" s="119"/>
      <c r="E224" s="61"/>
      <c r="F224" s="124" t="str">
        <f t="shared" si="15"/>
        <v/>
      </c>
      <c r="G224" s="124" t="str">
        <f t="shared" si="16"/>
        <v/>
      </c>
      <c r="H224" s="22"/>
      <c r="L224" s="22"/>
      <c r="M224" s="22"/>
      <c r="N224" s="53"/>
    </row>
    <row r="225" spans="1:14" outlineLevel="1" x14ac:dyDescent="0.3">
      <c r="A225" s="24" t="s">
        <v>294</v>
      </c>
      <c r="B225" s="52" t="s">
        <v>88</v>
      </c>
      <c r="C225" s="119"/>
      <c r="E225" s="61"/>
      <c r="F225" s="124" t="str">
        <f t="shared" si="15"/>
        <v/>
      </c>
      <c r="G225" s="124" t="str">
        <f t="shared" si="16"/>
        <v/>
      </c>
      <c r="H225" s="22"/>
      <c r="L225" s="22"/>
      <c r="M225" s="22"/>
    </row>
    <row r="226" spans="1:14" outlineLevel="1" x14ac:dyDescent="0.3">
      <c r="A226" s="24" t="s">
        <v>295</v>
      </c>
      <c r="B226" s="52" t="s">
        <v>88</v>
      </c>
      <c r="C226" s="119"/>
      <c r="E226" s="41"/>
      <c r="F226" s="124" t="str">
        <f t="shared" si="15"/>
        <v/>
      </c>
      <c r="G226" s="124" t="str">
        <f t="shared" si="16"/>
        <v/>
      </c>
      <c r="H226" s="22"/>
      <c r="L226" s="22"/>
      <c r="M226" s="22"/>
    </row>
    <row r="227" spans="1:14" outlineLevel="1" x14ac:dyDescent="0.3">
      <c r="A227" s="24" t="s">
        <v>296</v>
      </c>
      <c r="B227" s="52" t="s">
        <v>88</v>
      </c>
      <c r="C227" s="119"/>
      <c r="E227" s="61"/>
      <c r="F227" s="124" t="str">
        <f t="shared" si="15"/>
        <v/>
      </c>
      <c r="G227" s="124" t="str">
        <f t="shared" si="16"/>
        <v/>
      </c>
      <c r="H227" s="22"/>
      <c r="L227" s="22"/>
      <c r="M227" s="22"/>
    </row>
    <row r="228" spans="1:14" ht="15" customHeight="1" x14ac:dyDescent="0.3">
      <c r="A228" s="43"/>
      <c r="B228" s="44" t="s">
        <v>297</v>
      </c>
      <c r="C228" s="43"/>
      <c r="D228" s="43"/>
      <c r="E228" s="45"/>
      <c r="F228" s="46"/>
      <c r="G228" s="46"/>
      <c r="H228" s="22"/>
      <c r="L228" s="22"/>
      <c r="M228" s="22"/>
    </row>
    <row r="229" spans="1:14" x14ac:dyDescent="0.3">
      <c r="A229" s="24" t="s">
        <v>298</v>
      </c>
      <c r="B229" s="41" t="s">
        <v>299</v>
      </c>
      <c r="C229" s="236" t="s">
        <v>1500</v>
      </c>
      <c r="H229" s="22"/>
      <c r="L229" s="22"/>
      <c r="M229" s="22"/>
    </row>
    <row r="230" spans="1:14" ht="15" customHeight="1" x14ac:dyDescent="0.3">
      <c r="A230" s="43"/>
      <c r="B230" s="44" t="s">
        <v>300</v>
      </c>
      <c r="C230" s="43"/>
      <c r="D230" s="43"/>
      <c r="E230" s="45"/>
      <c r="F230" s="46"/>
      <c r="G230" s="46"/>
      <c r="H230" s="22"/>
      <c r="L230" s="22"/>
      <c r="M230" s="22"/>
    </row>
    <row r="231" spans="1:14" x14ac:dyDescent="0.3">
      <c r="A231" s="24" t="s">
        <v>11</v>
      </c>
      <c r="B231" s="24" t="s">
        <v>776</v>
      </c>
      <c r="C231" s="119" t="s">
        <v>761</v>
      </c>
      <c r="E231" s="41"/>
      <c r="H231" s="22"/>
      <c r="L231" s="22"/>
      <c r="M231" s="22"/>
    </row>
    <row r="232" spans="1:14" x14ac:dyDescent="0.3">
      <c r="A232" s="24" t="s">
        <v>301</v>
      </c>
      <c r="B232" s="64" t="s">
        <v>302</v>
      </c>
      <c r="C232" s="119" t="s">
        <v>761</v>
      </c>
      <c r="E232" s="41"/>
      <c r="H232" s="22"/>
      <c r="L232" s="22"/>
      <c r="M232" s="22"/>
    </row>
    <row r="233" spans="1:14" x14ac:dyDescent="0.3">
      <c r="A233" s="24" t="s">
        <v>303</v>
      </c>
      <c r="B233" s="64" t="s">
        <v>304</v>
      </c>
      <c r="C233" s="119" t="s">
        <v>761</v>
      </c>
      <c r="E233" s="41"/>
      <c r="H233" s="22"/>
      <c r="L233" s="22"/>
      <c r="M233" s="22"/>
    </row>
    <row r="234" spans="1:14" outlineLevel="1" x14ac:dyDescent="0.3">
      <c r="A234" s="24" t="s">
        <v>305</v>
      </c>
      <c r="B234" s="39" t="s">
        <v>306</v>
      </c>
      <c r="C234" s="120" t="s">
        <v>761</v>
      </c>
      <c r="D234" s="41"/>
      <c r="E234" s="41"/>
      <c r="H234" s="22"/>
      <c r="L234" s="22"/>
      <c r="M234" s="22"/>
    </row>
    <row r="235" spans="1:14" outlineLevel="1" x14ac:dyDescent="0.3">
      <c r="A235" s="24" t="s">
        <v>307</v>
      </c>
      <c r="B235" s="39" t="s">
        <v>308</v>
      </c>
      <c r="C235" s="120" t="s">
        <v>761</v>
      </c>
      <c r="D235" s="41"/>
      <c r="E235" s="41"/>
      <c r="H235" s="22"/>
      <c r="L235" s="22"/>
      <c r="M235" s="22"/>
    </row>
    <row r="236" spans="1:14" outlineLevel="1" x14ac:dyDescent="0.3">
      <c r="A236" s="24" t="s">
        <v>309</v>
      </c>
      <c r="B236" s="39" t="s">
        <v>310</v>
      </c>
      <c r="C236" s="157" t="s">
        <v>761</v>
      </c>
      <c r="D236" s="41"/>
      <c r="E236" s="41"/>
      <c r="H236" s="22"/>
      <c r="L236" s="22"/>
      <c r="M236" s="22"/>
    </row>
    <row r="237" spans="1:14" outlineLevel="1" x14ac:dyDescent="0.3">
      <c r="A237" s="24" t="s">
        <v>311</v>
      </c>
      <c r="C237" s="41"/>
      <c r="D237" s="41"/>
      <c r="E237" s="41"/>
      <c r="H237" s="22"/>
      <c r="L237" s="22"/>
      <c r="M237" s="22"/>
    </row>
    <row r="238" spans="1:14" outlineLevel="1" x14ac:dyDescent="0.3">
      <c r="A238" s="24" t="s">
        <v>312</v>
      </c>
      <c r="C238" s="41"/>
      <c r="D238" s="41"/>
      <c r="E238" s="41"/>
      <c r="H238" s="22"/>
      <c r="L238" s="22"/>
      <c r="M238" s="22"/>
    </row>
    <row r="239" spans="1:14" outlineLevel="1" x14ac:dyDescent="0.3">
      <c r="A239" s="43"/>
      <c r="B239" s="44" t="s">
        <v>1041</v>
      </c>
      <c r="C239" s="43"/>
      <c r="D239" s="43"/>
      <c r="E239" s="45"/>
      <c r="F239" s="46"/>
      <c r="G239" s="46"/>
      <c r="H239" s="22"/>
      <c r="K239" s="65"/>
      <c r="L239" s="65"/>
      <c r="M239" s="65"/>
      <c r="N239" s="65"/>
    </row>
    <row r="240" spans="1:14" outlineLevel="1" x14ac:dyDescent="0.3">
      <c r="A240" s="24" t="s">
        <v>834</v>
      </c>
      <c r="B240" s="24" t="s">
        <v>1014</v>
      </c>
      <c r="C240" s="24" t="s">
        <v>761</v>
      </c>
      <c r="D240" s="155"/>
      <c r="E240"/>
      <c r="F240"/>
      <c r="G240"/>
      <c r="H240" s="22"/>
      <c r="K240" s="65"/>
      <c r="L240" s="65"/>
      <c r="M240" s="65"/>
      <c r="N240" s="65"/>
    </row>
    <row r="241" spans="1:14" ht="28.8" outlineLevel="1" x14ac:dyDescent="0.3">
      <c r="A241" s="24" t="s">
        <v>836</v>
      </c>
      <c r="B241" s="24" t="s">
        <v>1015</v>
      </c>
      <c r="C241" s="177" t="s">
        <v>761</v>
      </c>
      <c r="D241" s="155"/>
      <c r="E241"/>
      <c r="F241"/>
      <c r="G241"/>
      <c r="H241" s="22"/>
      <c r="K241" s="65"/>
      <c r="L241" s="65"/>
      <c r="M241" s="65"/>
      <c r="N241" s="65"/>
    </row>
    <row r="242" spans="1:14" outlineLevel="1" x14ac:dyDescent="0.3">
      <c r="A242" s="24" t="s">
        <v>1012</v>
      </c>
      <c r="B242" s="24" t="s">
        <v>838</v>
      </c>
      <c r="C242" s="177" t="s">
        <v>761</v>
      </c>
      <c r="D242" s="155"/>
      <c r="E242"/>
      <c r="F242"/>
      <c r="G242"/>
      <c r="H242" s="22"/>
      <c r="K242" s="65"/>
      <c r="L242" s="65"/>
      <c r="M242" s="65"/>
      <c r="N242" s="65"/>
    </row>
    <row r="243" spans="1:14" outlineLevel="1" x14ac:dyDescent="0.3">
      <c r="A243" s="167" t="s">
        <v>1013</v>
      </c>
      <c r="B243" s="24" t="s">
        <v>835</v>
      </c>
      <c r="C243" s="24" t="s">
        <v>761</v>
      </c>
      <c r="D243" s="155"/>
      <c r="E243"/>
      <c r="F243"/>
      <c r="G243"/>
      <c r="H243" s="22"/>
      <c r="K243" s="65"/>
      <c r="L243" s="65"/>
      <c r="M243" s="65"/>
      <c r="N243" s="65"/>
    </row>
    <row r="244" spans="1:14" outlineLevel="1" x14ac:dyDescent="0.3">
      <c r="A244" s="24" t="s">
        <v>839</v>
      </c>
      <c r="D244" s="155"/>
      <c r="E244"/>
      <c r="F244"/>
      <c r="G244"/>
      <c r="H244" s="22"/>
      <c r="K244" s="65"/>
      <c r="L244" s="65"/>
      <c r="M244" s="65"/>
      <c r="N244" s="65"/>
    </row>
    <row r="245" spans="1:14" outlineLevel="1" x14ac:dyDescent="0.3">
      <c r="A245" s="167" t="s">
        <v>840</v>
      </c>
      <c r="D245" s="155"/>
      <c r="E245"/>
      <c r="F245"/>
      <c r="G245"/>
      <c r="H245" s="22"/>
      <c r="K245" s="65"/>
      <c r="L245" s="65"/>
      <c r="M245" s="65"/>
      <c r="N245" s="65"/>
    </row>
    <row r="246" spans="1:14" outlineLevel="1" x14ac:dyDescent="0.3">
      <c r="A246" s="167" t="s">
        <v>837</v>
      </c>
      <c r="D246" s="155"/>
      <c r="E246"/>
      <c r="F246"/>
      <c r="G246"/>
      <c r="H246" s="22"/>
      <c r="K246" s="65"/>
      <c r="L246" s="65"/>
      <c r="M246" s="65"/>
      <c r="N246" s="65"/>
    </row>
    <row r="247" spans="1:14" outlineLevel="1" x14ac:dyDescent="0.3">
      <c r="A247" s="167" t="s">
        <v>841</v>
      </c>
      <c r="D247" s="155"/>
      <c r="E247"/>
      <c r="F247"/>
      <c r="G247"/>
      <c r="H247" s="22"/>
      <c r="K247" s="65"/>
      <c r="L247" s="65"/>
      <c r="M247" s="65"/>
      <c r="N247" s="65"/>
    </row>
    <row r="248" spans="1:14" outlineLevel="1" x14ac:dyDescent="0.3">
      <c r="A248" s="167" t="s">
        <v>842</v>
      </c>
      <c r="D248" s="155"/>
      <c r="E248"/>
      <c r="F248"/>
      <c r="G248"/>
      <c r="H248" s="22"/>
      <c r="K248" s="65"/>
      <c r="L248" s="65"/>
      <c r="M248" s="65"/>
      <c r="N248" s="65"/>
    </row>
    <row r="249" spans="1:14" outlineLevel="1" x14ac:dyDescent="0.3">
      <c r="A249" s="167" t="s">
        <v>843</v>
      </c>
      <c r="D249" s="155"/>
      <c r="E249"/>
      <c r="F249"/>
      <c r="G249"/>
      <c r="H249" s="22"/>
      <c r="K249" s="65"/>
      <c r="L249" s="65"/>
      <c r="M249" s="65"/>
      <c r="N249" s="65"/>
    </row>
    <row r="250" spans="1:14" outlineLevel="1" x14ac:dyDescent="0.3">
      <c r="A250" s="167" t="s">
        <v>844</v>
      </c>
      <c r="D250" s="155"/>
      <c r="E250"/>
      <c r="F250"/>
      <c r="G250"/>
      <c r="H250" s="22"/>
      <c r="K250" s="65"/>
      <c r="L250" s="65"/>
      <c r="M250" s="65"/>
      <c r="N250" s="65"/>
    </row>
    <row r="251" spans="1:14" outlineLevel="1" x14ac:dyDescent="0.3">
      <c r="A251" s="167" t="s">
        <v>845</v>
      </c>
      <c r="D251" s="155"/>
      <c r="E251"/>
      <c r="F251"/>
      <c r="G251"/>
      <c r="H251" s="22"/>
      <c r="K251" s="65"/>
      <c r="L251" s="65"/>
      <c r="M251" s="65"/>
      <c r="N251" s="65"/>
    </row>
    <row r="252" spans="1:14" outlineLevel="1" x14ac:dyDescent="0.3">
      <c r="A252" s="167" t="s">
        <v>846</v>
      </c>
      <c r="D252" s="155"/>
      <c r="E252"/>
      <c r="F252"/>
      <c r="G252"/>
      <c r="H252" s="22"/>
      <c r="K252" s="65"/>
      <c r="L252" s="65"/>
      <c r="M252" s="65"/>
      <c r="N252" s="65"/>
    </row>
    <row r="253" spans="1:14" outlineLevel="1" x14ac:dyDescent="0.3">
      <c r="A253" s="167" t="s">
        <v>847</v>
      </c>
      <c r="D253" s="155"/>
      <c r="E253"/>
      <c r="F253"/>
      <c r="G253"/>
      <c r="H253" s="22"/>
      <c r="K253" s="65"/>
      <c r="L253" s="65"/>
      <c r="M253" s="65"/>
      <c r="N253" s="65"/>
    </row>
    <row r="254" spans="1:14" outlineLevel="1" x14ac:dyDescent="0.3">
      <c r="A254" s="167" t="s">
        <v>848</v>
      </c>
      <c r="D254" s="155"/>
      <c r="E254"/>
      <c r="F254"/>
      <c r="G254"/>
      <c r="H254" s="22"/>
      <c r="K254" s="65"/>
      <c r="L254" s="65"/>
      <c r="M254" s="65"/>
      <c r="N254" s="65"/>
    </row>
    <row r="255" spans="1:14" outlineLevel="1" x14ac:dyDescent="0.3">
      <c r="A255" s="167" t="s">
        <v>849</v>
      </c>
      <c r="D255" s="155"/>
      <c r="E255"/>
      <c r="F255"/>
      <c r="G255"/>
      <c r="H255" s="22"/>
      <c r="K255" s="65"/>
      <c r="L255" s="65"/>
      <c r="M255" s="65"/>
      <c r="N255" s="65"/>
    </row>
    <row r="256" spans="1:14" outlineLevel="1" x14ac:dyDescent="0.3">
      <c r="A256" s="167" t="s">
        <v>850</v>
      </c>
      <c r="D256" s="155"/>
      <c r="E256"/>
      <c r="F256"/>
      <c r="G256"/>
      <c r="H256" s="22"/>
      <c r="K256" s="65"/>
      <c r="L256" s="65"/>
      <c r="M256" s="65"/>
      <c r="N256" s="65"/>
    </row>
    <row r="257" spans="1:14" outlineLevel="1" x14ac:dyDescent="0.3">
      <c r="A257" s="167" t="s">
        <v>851</v>
      </c>
      <c r="D257" s="155"/>
      <c r="E257"/>
      <c r="F257"/>
      <c r="G257"/>
      <c r="H257" s="22"/>
      <c r="K257" s="65"/>
      <c r="L257" s="65"/>
      <c r="M257" s="65"/>
      <c r="N257" s="65"/>
    </row>
    <row r="258" spans="1:14" outlineLevel="1" x14ac:dyDescent="0.3">
      <c r="A258" s="167" t="s">
        <v>852</v>
      </c>
      <c r="D258" s="155"/>
      <c r="E258"/>
      <c r="F258"/>
      <c r="G258"/>
      <c r="H258" s="22"/>
      <c r="K258" s="65"/>
      <c r="L258" s="65"/>
      <c r="M258" s="65"/>
      <c r="N258" s="65"/>
    </row>
    <row r="259" spans="1:14" outlineLevel="1" x14ac:dyDescent="0.3">
      <c r="A259" s="167" t="s">
        <v>853</v>
      </c>
      <c r="D259" s="155"/>
      <c r="E259"/>
      <c r="F259"/>
      <c r="G259"/>
      <c r="H259" s="22"/>
      <c r="K259" s="65"/>
      <c r="L259" s="65"/>
      <c r="M259" s="65"/>
      <c r="N259" s="65"/>
    </row>
    <row r="260" spans="1:14" outlineLevel="1" x14ac:dyDescent="0.3">
      <c r="A260" s="167" t="s">
        <v>854</v>
      </c>
      <c r="D260" s="155"/>
      <c r="E260"/>
      <c r="F260"/>
      <c r="G260"/>
      <c r="H260" s="22"/>
      <c r="K260" s="65"/>
      <c r="L260" s="65"/>
      <c r="M260" s="65"/>
      <c r="N260" s="65"/>
    </row>
    <row r="261" spans="1:14" outlineLevel="1" x14ac:dyDescent="0.3">
      <c r="A261" s="167" t="s">
        <v>855</v>
      </c>
      <c r="D261" s="155"/>
      <c r="E261"/>
      <c r="F261"/>
      <c r="G261"/>
      <c r="H261" s="22"/>
      <c r="K261" s="65"/>
      <c r="L261" s="65"/>
      <c r="M261" s="65"/>
      <c r="N261" s="65"/>
    </row>
    <row r="262" spans="1:14" outlineLevel="1" x14ac:dyDescent="0.3">
      <c r="A262" s="167" t="s">
        <v>856</v>
      </c>
      <c r="D262" s="155"/>
      <c r="E262"/>
      <c r="F262"/>
      <c r="G262"/>
      <c r="H262" s="22"/>
      <c r="K262" s="65"/>
      <c r="L262" s="65"/>
      <c r="M262" s="65"/>
      <c r="N262" s="65"/>
    </row>
    <row r="263" spans="1:14" outlineLevel="1" x14ac:dyDescent="0.3">
      <c r="A263" s="167" t="s">
        <v>857</v>
      </c>
      <c r="D263" s="155"/>
      <c r="E263"/>
      <c r="F263"/>
      <c r="G263"/>
      <c r="H263" s="22"/>
      <c r="K263" s="65"/>
      <c r="L263" s="65"/>
      <c r="M263" s="65"/>
      <c r="N263" s="65"/>
    </row>
    <row r="264" spans="1:14" outlineLevel="1" x14ac:dyDescent="0.3">
      <c r="A264" s="167" t="s">
        <v>858</v>
      </c>
      <c r="D264" s="155"/>
      <c r="E264"/>
      <c r="F264"/>
      <c r="G264"/>
      <c r="H264" s="22"/>
      <c r="K264" s="65"/>
      <c r="L264" s="65"/>
      <c r="M264" s="65"/>
      <c r="N264" s="65"/>
    </row>
    <row r="265" spans="1:14" outlineLevel="1" x14ac:dyDescent="0.3">
      <c r="A265" s="167" t="s">
        <v>859</v>
      </c>
      <c r="D265" s="155"/>
      <c r="E265"/>
      <c r="F265"/>
      <c r="G265"/>
      <c r="H265" s="22"/>
      <c r="K265" s="65"/>
      <c r="L265" s="65"/>
      <c r="M265" s="65"/>
      <c r="N265" s="65"/>
    </row>
    <row r="266" spans="1:14" outlineLevel="1" x14ac:dyDescent="0.3">
      <c r="A266" s="167" t="s">
        <v>860</v>
      </c>
      <c r="D266" s="155"/>
      <c r="E266"/>
      <c r="F266"/>
      <c r="G266"/>
      <c r="H266" s="22"/>
      <c r="K266" s="65"/>
      <c r="L266" s="65"/>
      <c r="M266" s="65"/>
      <c r="N266" s="65"/>
    </row>
    <row r="267" spans="1:14" outlineLevel="1" x14ac:dyDescent="0.3">
      <c r="A267" s="167" t="s">
        <v>861</v>
      </c>
      <c r="D267" s="155"/>
      <c r="E267"/>
      <c r="F267"/>
      <c r="G267"/>
      <c r="H267" s="22"/>
      <c r="K267" s="65"/>
      <c r="L267" s="65"/>
      <c r="M267" s="65"/>
      <c r="N267" s="65"/>
    </row>
    <row r="268" spans="1:14" outlineLevel="1" x14ac:dyDescent="0.3">
      <c r="A268" s="167" t="s">
        <v>862</v>
      </c>
      <c r="D268" s="155"/>
      <c r="E268"/>
      <c r="F268"/>
      <c r="G268"/>
      <c r="H268" s="22"/>
      <c r="K268" s="65"/>
      <c r="L268" s="65"/>
      <c r="M268" s="65"/>
      <c r="N268" s="65"/>
    </row>
    <row r="269" spans="1:14" outlineLevel="1" x14ac:dyDescent="0.3">
      <c r="A269" s="167" t="s">
        <v>863</v>
      </c>
      <c r="D269" s="155"/>
      <c r="E269"/>
      <c r="F269"/>
      <c r="G269"/>
      <c r="H269" s="22"/>
      <c r="K269" s="65"/>
      <c r="L269" s="65"/>
      <c r="M269" s="65"/>
      <c r="N269" s="65"/>
    </row>
    <row r="270" spans="1:14" outlineLevel="1" x14ac:dyDescent="0.3">
      <c r="A270" s="167" t="s">
        <v>864</v>
      </c>
      <c r="D270" s="155"/>
      <c r="E270"/>
      <c r="F270"/>
      <c r="G270"/>
      <c r="H270" s="22"/>
      <c r="K270" s="65"/>
      <c r="L270" s="65"/>
      <c r="M270" s="65"/>
      <c r="N270" s="65"/>
    </row>
    <row r="271" spans="1:14" outlineLevel="1" x14ac:dyDescent="0.3">
      <c r="A271" s="167" t="s">
        <v>865</v>
      </c>
      <c r="D271" s="155"/>
      <c r="E271"/>
      <c r="F271"/>
      <c r="G271"/>
      <c r="H271" s="22"/>
      <c r="K271" s="65"/>
      <c r="L271" s="65"/>
      <c r="M271" s="65"/>
      <c r="N271" s="65"/>
    </row>
    <row r="272" spans="1:14" outlineLevel="1" x14ac:dyDescent="0.3">
      <c r="A272" s="167" t="s">
        <v>866</v>
      </c>
      <c r="D272" s="155"/>
      <c r="E272"/>
      <c r="F272"/>
      <c r="G272"/>
      <c r="H272" s="22"/>
      <c r="K272" s="65"/>
      <c r="L272" s="65"/>
      <c r="M272" s="65"/>
      <c r="N272" s="65"/>
    </row>
    <row r="273" spans="1:14" outlineLevel="1" x14ac:dyDescent="0.3">
      <c r="A273" s="167" t="s">
        <v>867</v>
      </c>
      <c r="D273" s="155"/>
      <c r="E273"/>
      <c r="F273"/>
      <c r="G273"/>
      <c r="H273" s="22"/>
      <c r="K273" s="65"/>
      <c r="L273" s="65"/>
      <c r="M273" s="65"/>
      <c r="N273" s="65"/>
    </row>
    <row r="274" spans="1:14" outlineLevel="1" x14ac:dyDescent="0.3">
      <c r="A274" s="167" t="s">
        <v>868</v>
      </c>
      <c r="D274" s="155"/>
      <c r="E274"/>
      <c r="F274"/>
      <c r="G274"/>
      <c r="H274" s="22"/>
      <c r="K274" s="65"/>
      <c r="L274" s="65"/>
      <c r="M274" s="65"/>
      <c r="N274" s="65"/>
    </row>
    <row r="275" spans="1:14" outlineLevel="1" x14ac:dyDescent="0.3">
      <c r="A275" s="167" t="s">
        <v>869</v>
      </c>
      <c r="D275" s="155"/>
      <c r="E275"/>
      <c r="F275"/>
      <c r="G275"/>
      <c r="H275" s="22"/>
      <c r="K275" s="65"/>
      <c r="L275" s="65"/>
      <c r="M275" s="65"/>
      <c r="N275" s="65"/>
    </row>
    <row r="276" spans="1:14" outlineLevel="1" x14ac:dyDescent="0.3">
      <c r="A276" s="167" t="s">
        <v>870</v>
      </c>
      <c r="D276" s="155"/>
      <c r="E276"/>
      <c r="F276"/>
      <c r="G276"/>
      <c r="H276" s="22"/>
      <c r="K276" s="65"/>
      <c r="L276" s="65"/>
      <c r="M276" s="65"/>
      <c r="N276" s="65"/>
    </row>
    <row r="277" spans="1:14" outlineLevel="1" x14ac:dyDescent="0.3">
      <c r="A277" s="167" t="s">
        <v>871</v>
      </c>
      <c r="D277" s="155"/>
      <c r="E277"/>
      <c r="F277"/>
      <c r="G277"/>
      <c r="H277" s="22"/>
      <c r="K277" s="65"/>
      <c r="L277" s="65"/>
      <c r="M277" s="65"/>
      <c r="N277" s="65"/>
    </row>
    <row r="278" spans="1:14" outlineLevel="1" x14ac:dyDescent="0.3">
      <c r="A278" s="167" t="s">
        <v>872</v>
      </c>
      <c r="D278" s="155"/>
      <c r="E278"/>
      <c r="F278"/>
      <c r="G278"/>
      <c r="H278" s="22"/>
      <c r="K278" s="65"/>
      <c r="L278" s="65"/>
      <c r="M278" s="65"/>
      <c r="N278" s="65"/>
    </row>
    <row r="279" spans="1:14" outlineLevel="1" x14ac:dyDescent="0.3">
      <c r="A279" s="167" t="s">
        <v>873</v>
      </c>
      <c r="D279" s="155"/>
      <c r="E279"/>
      <c r="F279"/>
      <c r="G279"/>
      <c r="H279" s="22"/>
      <c r="K279" s="65"/>
      <c r="L279" s="65"/>
      <c r="M279" s="65"/>
      <c r="N279" s="65"/>
    </row>
    <row r="280" spans="1:14" outlineLevel="1" x14ac:dyDescent="0.3">
      <c r="A280" s="167" t="s">
        <v>874</v>
      </c>
      <c r="D280" s="155"/>
      <c r="E280"/>
      <c r="F280"/>
      <c r="G280"/>
      <c r="H280" s="22"/>
      <c r="K280" s="65"/>
      <c r="L280" s="65"/>
      <c r="M280" s="65"/>
      <c r="N280" s="65"/>
    </row>
    <row r="281" spans="1:14" outlineLevel="1" x14ac:dyDescent="0.3">
      <c r="A281" s="167" t="s">
        <v>875</v>
      </c>
      <c r="D281" s="155"/>
      <c r="E281"/>
      <c r="F281"/>
      <c r="G281"/>
      <c r="H281" s="22"/>
      <c r="K281" s="65"/>
      <c r="L281" s="65"/>
      <c r="M281" s="65"/>
      <c r="N281" s="65"/>
    </row>
    <row r="282" spans="1:14" outlineLevel="1" x14ac:dyDescent="0.3">
      <c r="A282" s="167" t="s">
        <v>876</v>
      </c>
      <c r="D282" s="155"/>
      <c r="E282"/>
      <c r="F282"/>
      <c r="G282"/>
      <c r="H282" s="22"/>
      <c r="K282" s="65"/>
      <c r="L282" s="65"/>
      <c r="M282" s="65"/>
      <c r="N282" s="65"/>
    </row>
    <row r="283" spans="1:14" outlineLevel="1" x14ac:dyDescent="0.3">
      <c r="A283" s="167" t="s">
        <v>877</v>
      </c>
      <c r="D283" s="155"/>
      <c r="E283"/>
      <c r="F283"/>
      <c r="G283"/>
      <c r="H283" s="22"/>
      <c r="K283" s="65"/>
      <c r="L283" s="65"/>
      <c r="M283" s="65"/>
      <c r="N283" s="65"/>
    </row>
    <row r="284" spans="1:14" outlineLevel="1" x14ac:dyDescent="0.3">
      <c r="A284" s="167" t="s">
        <v>878</v>
      </c>
      <c r="D284" s="155"/>
      <c r="E284"/>
      <c r="F284"/>
      <c r="G284"/>
      <c r="H284" s="22"/>
      <c r="K284" s="65"/>
      <c r="L284" s="65"/>
      <c r="M284" s="65"/>
      <c r="N284" s="65"/>
    </row>
    <row r="285" spans="1:14" ht="18" x14ac:dyDescent="0.3">
      <c r="A285" s="35"/>
      <c r="B285" s="35" t="s">
        <v>1245</v>
      </c>
      <c r="C285" s="35" t="s">
        <v>1</v>
      </c>
      <c r="D285" s="35" t="s">
        <v>1</v>
      </c>
      <c r="E285" s="35"/>
      <c r="F285" s="36"/>
      <c r="G285" s="37"/>
      <c r="H285" s="22"/>
      <c r="I285" s="28"/>
      <c r="J285" s="28"/>
      <c r="K285" s="28"/>
      <c r="L285" s="28"/>
      <c r="M285" s="30"/>
    </row>
    <row r="286" spans="1:14" ht="18" x14ac:dyDescent="0.3">
      <c r="A286" s="196" t="s">
        <v>1246</v>
      </c>
      <c r="B286" s="197"/>
      <c r="C286" s="197"/>
      <c r="D286" s="197"/>
      <c r="E286" s="197"/>
      <c r="F286" s="198"/>
      <c r="G286" s="197"/>
      <c r="H286" s="22"/>
      <c r="I286" s="28"/>
      <c r="J286" s="28"/>
      <c r="K286" s="28"/>
      <c r="L286" s="28"/>
      <c r="M286" s="30"/>
    </row>
    <row r="287" spans="1:14" ht="18" x14ac:dyDescent="0.3">
      <c r="A287" s="196" t="s">
        <v>1046</v>
      </c>
      <c r="B287" s="197"/>
      <c r="C287" s="197"/>
      <c r="D287" s="197"/>
      <c r="E287" s="197"/>
      <c r="F287" s="198"/>
      <c r="G287" s="197"/>
      <c r="H287" s="22"/>
      <c r="I287" s="28"/>
      <c r="J287" s="28"/>
      <c r="K287" s="28"/>
      <c r="L287" s="28"/>
      <c r="M287" s="30"/>
    </row>
    <row r="288" spans="1:14" x14ac:dyDescent="0.3">
      <c r="A288" s="186" t="s">
        <v>313</v>
      </c>
      <c r="B288" s="39" t="s">
        <v>1247</v>
      </c>
      <c r="C288" s="66">
        <f>ROW(B38)</f>
        <v>38</v>
      </c>
      <c r="D288" s="60"/>
      <c r="E288" s="60"/>
      <c r="F288" s="60"/>
      <c r="G288" s="60"/>
      <c r="H288" s="22"/>
      <c r="I288" s="39"/>
      <c r="J288" s="66"/>
      <c r="L288" s="60"/>
      <c r="M288" s="60"/>
      <c r="N288" s="60"/>
    </row>
    <row r="289" spans="1:14" x14ac:dyDescent="0.3">
      <c r="A289" s="186" t="s">
        <v>314</v>
      </c>
      <c r="B289" s="39" t="s">
        <v>1248</v>
      </c>
      <c r="C289" s="66">
        <f>ROW(B39)</f>
        <v>39</v>
      </c>
      <c r="D289" s="186"/>
      <c r="E289" s="60"/>
      <c r="F289" s="60"/>
      <c r="G289" s="143"/>
      <c r="H289" s="22"/>
      <c r="I289" s="39"/>
      <c r="J289" s="66"/>
      <c r="L289" s="60"/>
      <c r="M289" s="60"/>
    </row>
    <row r="290" spans="1:14" ht="28.8" x14ac:dyDescent="0.3">
      <c r="A290" s="186" t="s">
        <v>315</v>
      </c>
      <c r="B290" s="39" t="s">
        <v>1249</v>
      </c>
      <c r="C290" s="177" t="s">
        <v>1250</v>
      </c>
      <c r="D290" s="186"/>
      <c r="E290" s="186"/>
      <c r="F290" s="186"/>
      <c r="G290" s="67"/>
      <c r="H290" s="22"/>
      <c r="I290" s="39"/>
      <c r="J290" s="66"/>
      <c r="K290" s="66"/>
      <c r="L290" s="67"/>
      <c r="M290" s="60"/>
      <c r="N290" s="67"/>
    </row>
    <row r="291" spans="1:14" x14ac:dyDescent="0.3">
      <c r="A291" s="186" t="s">
        <v>316</v>
      </c>
      <c r="B291" s="39" t="s">
        <v>1251</v>
      </c>
      <c r="C291" s="66" t="str">
        <f ca="1">IF(ISREF(INDIRECT("'B1. HTT Mortgage Assets'!A1")),ROW('B1. HTT Mortgage Assets'!B43)&amp;" for Mortgage Assets","")</f>
        <v>43 for Mortgage Assets</v>
      </c>
      <c r="D291" s="66" t="str">
        <f ca="1">IF(ISREF(INDIRECT("'B2. HTT Public Sector Assets'!A1")),ROW(#REF!)&amp; " for Public Sector Assets","")</f>
        <v/>
      </c>
      <c r="E291" s="67"/>
      <c r="F291" s="60"/>
      <c r="G291" s="143"/>
      <c r="H291" s="22"/>
      <c r="I291" s="39"/>
      <c r="J291" s="66"/>
    </row>
    <row r="292" spans="1:14" x14ac:dyDescent="0.3">
      <c r="A292" s="186" t="s">
        <v>317</v>
      </c>
      <c r="B292" s="39" t="s">
        <v>1252</v>
      </c>
      <c r="C292" s="66">
        <f>ROW(B52)</f>
        <v>52</v>
      </c>
      <c r="D292" s="186"/>
      <c r="E292" s="186"/>
      <c r="F292" s="186"/>
      <c r="G292" s="67"/>
      <c r="H292" s="22"/>
      <c r="I292" s="39"/>
      <c r="J292" s="65"/>
      <c r="K292" s="66"/>
      <c r="L292" s="67"/>
      <c r="N292" s="67"/>
    </row>
    <row r="293" spans="1:14" x14ac:dyDescent="0.3">
      <c r="A293" s="186" t="s">
        <v>318</v>
      </c>
      <c r="B293" s="39" t="s">
        <v>1253</v>
      </c>
      <c r="C293" s="199"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2"/>
      <c r="I293" s="39"/>
      <c r="M293" s="67"/>
    </row>
    <row r="294" spans="1:14" x14ac:dyDescent="0.3">
      <c r="A294" s="186" t="s">
        <v>319</v>
      </c>
      <c r="B294" s="39" t="s">
        <v>1254</v>
      </c>
      <c r="C294" s="199" t="s">
        <v>1340</v>
      </c>
      <c r="D294" s="186"/>
      <c r="E294" s="186"/>
      <c r="F294" s="186"/>
      <c r="G294" s="143"/>
      <c r="H294" s="22"/>
      <c r="I294" s="39"/>
      <c r="J294" s="66"/>
      <c r="M294" s="67"/>
    </row>
    <row r="295" spans="1:14" x14ac:dyDescent="0.3">
      <c r="A295" s="186" t="s">
        <v>320</v>
      </c>
      <c r="B295" s="39" t="s">
        <v>1255</v>
      </c>
      <c r="C295" s="66" t="str">
        <f ca="1">IF(ISREF(INDIRECT("'B1. HTT Mortgage Assets'!A1")),ROW('B1. HTT Mortgage Assets'!B149)&amp;" for Mortgage Assets","")</f>
        <v>149 for Mortgage Assets</v>
      </c>
      <c r="D295" s="66" t="str">
        <f ca="1">IF(ISREF(INDIRECT("'B2. HTT Public Sector Assets'!A1")),ROW(#REF!)&amp;" for Public Sector Assets","")</f>
        <v/>
      </c>
      <c r="E295" s="186"/>
      <c r="F295" s="66" t="str">
        <f ca="1">IF(ISREF(INDIRECT("'B3. HTT Shipping Assets'!A1")),ROW(#REF!)&amp;" for Shipping Assets","")</f>
        <v/>
      </c>
      <c r="G295" s="143"/>
      <c r="H295" s="22"/>
      <c r="I295" s="39"/>
      <c r="J295" s="66"/>
      <c r="L295" s="67"/>
      <c r="M295" s="67"/>
    </row>
    <row r="296" spans="1:14" x14ac:dyDescent="0.3">
      <c r="A296" s="186" t="s">
        <v>321</v>
      </c>
      <c r="B296" s="39" t="s">
        <v>1256</v>
      </c>
      <c r="C296" s="66">
        <f>ROW(B111)</f>
        <v>111</v>
      </c>
      <c r="D296" s="186"/>
      <c r="E296" s="186"/>
      <c r="F296" s="67"/>
      <c r="G296" s="143"/>
      <c r="H296" s="22"/>
      <c r="I296" s="39"/>
      <c r="J296" s="66"/>
      <c r="L296" s="67"/>
      <c r="M296" s="67"/>
    </row>
    <row r="297" spans="1:14" x14ac:dyDescent="0.3">
      <c r="A297" s="186" t="s">
        <v>322</v>
      </c>
      <c r="B297" s="39" t="s">
        <v>1257</v>
      </c>
      <c r="C297" s="66">
        <f>ROW(B163)</f>
        <v>163</v>
      </c>
      <c r="D297" s="186"/>
      <c r="E297" s="67"/>
      <c r="F297" s="67"/>
      <c r="G297" s="143"/>
      <c r="H297" s="22"/>
      <c r="J297" s="66"/>
      <c r="L297" s="67"/>
    </row>
    <row r="298" spans="1:14" x14ac:dyDescent="0.3">
      <c r="A298" s="186" t="s">
        <v>323</v>
      </c>
      <c r="B298" s="39" t="s">
        <v>1258</v>
      </c>
      <c r="C298" s="66">
        <f>ROW(B137)</f>
        <v>137</v>
      </c>
      <c r="D298" s="186"/>
      <c r="E298" s="67"/>
      <c r="F298" s="67"/>
      <c r="G298" s="143"/>
      <c r="H298" s="22"/>
      <c r="I298" s="39"/>
      <c r="J298" s="66"/>
      <c r="L298" s="67"/>
    </row>
    <row r="299" spans="1:14" x14ac:dyDescent="0.3">
      <c r="A299" s="186" t="s">
        <v>324</v>
      </c>
      <c r="B299" s="39" t="s">
        <v>1259</v>
      </c>
      <c r="C299" s="177" t="s">
        <v>1292</v>
      </c>
      <c r="D299" s="186"/>
      <c r="E299" s="67"/>
      <c r="F299" s="186"/>
      <c r="G299" s="143"/>
      <c r="H299" s="22"/>
      <c r="I299" s="39"/>
      <c r="J299" s="186" t="s">
        <v>1267</v>
      </c>
      <c r="L299" s="67"/>
    </row>
    <row r="300" spans="1:14" x14ac:dyDescent="0.3">
      <c r="A300" s="186" t="s">
        <v>325</v>
      </c>
      <c r="B300" s="39" t="s">
        <v>1260</v>
      </c>
      <c r="C300" s="66" t="s">
        <v>1270</v>
      </c>
      <c r="D300" s="66" t="s">
        <v>1269</v>
      </c>
      <c r="E300" s="67"/>
      <c r="F300" s="186"/>
      <c r="G300" s="143"/>
      <c r="H300" s="22"/>
      <c r="I300" s="39"/>
      <c r="J300" s="186" t="s">
        <v>1268</v>
      </c>
      <c r="K300" s="66"/>
      <c r="L300" s="67"/>
    </row>
    <row r="301" spans="1:14" outlineLevel="1" x14ac:dyDescent="0.3">
      <c r="A301" s="186" t="s">
        <v>1333</v>
      </c>
      <c r="B301" s="39" t="s">
        <v>1261</v>
      </c>
      <c r="C301" s="66" t="s">
        <v>1271</v>
      </c>
      <c r="D301" s="186"/>
      <c r="E301" s="186"/>
      <c r="F301" s="186"/>
      <c r="G301" s="143"/>
      <c r="H301" s="22"/>
      <c r="I301" s="39"/>
      <c r="J301" s="186" t="s">
        <v>1292</v>
      </c>
      <c r="K301" s="66"/>
      <c r="L301" s="67"/>
    </row>
    <row r="302" spans="1:14" outlineLevel="1" x14ac:dyDescent="0.3">
      <c r="A302" s="186" t="s">
        <v>1334</v>
      </c>
      <c r="B302" s="39" t="s">
        <v>1265</v>
      </c>
      <c r="C302" s="66" t="str">
        <f>ROW('C. HTT Harmonised Glossary'!B18)&amp;" for Harmonised Glossary"</f>
        <v>18 for Harmonised Glossary</v>
      </c>
      <c r="D302" s="186"/>
      <c r="E302" s="186"/>
      <c r="F302" s="186"/>
      <c r="G302" s="143"/>
      <c r="H302" s="22"/>
      <c r="I302" s="39"/>
      <c r="J302" s="186" t="s">
        <v>887</v>
      </c>
      <c r="K302" s="66"/>
      <c r="L302" s="67"/>
    </row>
    <row r="303" spans="1:14" outlineLevel="1" x14ac:dyDescent="0.3">
      <c r="A303" s="186" t="s">
        <v>1335</v>
      </c>
      <c r="B303" s="39" t="s">
        <v>1262</v>
      </c>
      <c r="C303" s="66">
        <f>ROW(B65)</f>
        <v>65</v>
      </c>
      <c r="D303" s="186"/>
      <c r="E303" s="186"/>
      <c r="F303" s="186"/>
      <c r="G303" s="143"/>
      <c r="H303" s="22"/>
      <c r="I303" s="39"/>
      <c r="J303" s="66"/>
      <c r="K303" s="66"/>
      <c r="L303" s="67"/>
    </row>
    <row r="304" spans="1:14" outlineLevel="1" x14ac:dyDescent="0.3">
      <c r="A304" s="186" t="s">
        <v>1336</v>
      </c>
      <c r="B304" s="39" t="s">
        <v>1263</v>
      </c>
      <c r="C304" s="66">
        <f>ROW(B88)</f>
        <v>88</v>
      </c>
      <c r="D304" s="186"/>
      <c r="E304" s="186"/>
      <c r="F304" s="186"/>
      <c r="G304" s="143"/>
      <c r="H304" s="22"/>
      <c r="I304" s="39"/>
      <c r="J304" s="66"/>
      <c r="K304" s="66"/>
      <c r="L304" s="67"/>
    </row>
    <row r="305" spans="1:14" outlineLevel="1" x14ac:dyDescent="0.3">
      <c r="A305" s="186" t="s">
        <v>1337</v>
      </c>
      <c r="B305" s="39" t="s">
        <v>1264</v>
      </c>
      <c r="C305" s="66" t="s">
        <v>1294</v>
      </c>
      <c r="D305" s="186"/>
      <c r="E305" s="67"/>
      <c r="F305" s="186"/>
      <c r="G305" s="143"/>
      <c r="H305" s="22"/>
      <c r="I305" s="39"/>
      <c r="J305" s="66"/>
      <c r="K305" s="66"/>
      <c r="L305" s="67"/>
      <c r="N305" s="53"/>
    </row>
    <row r="306" spans="1:14" outlineLevel="1" x14ac:dyDescent="0.3">
      <c r="A306" s="186" t="s">
        <v>1338</v>
      </c>
      <c r="B306" s="39" t="s">
        <v>1266</v>
      </c>
      <c r="C306" s="66">
        <v>44</v>
      </c>
      <c r="D306" s="186"/>
      <c r="E306" s="67"/>
      <c r="F306" s="186"/>
      <c r="G306" s="143"/>
      <c r="H306" s="22"/>
      <c r="I306" s="39"/>
      <c r="J306" s="66"/>
      <c r="K306" s="66"/>
      <c r="L306" s="67"/>
      <c r="N306" s="53"/>
    </row>
    <row r="307" spans="1:14" outlineLevel="1" x14ac:dyDescent="0.3">
      <c r="A307" s="186" t="s">
        <v>1339</v>
      </c>
      <c r="B307" s="39" t="s">
        <v>1293</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G307" s="143"/>
      <c r="H307" s="22"/>
      <c r="I307" s="39"/>
      <c r="J307" s="66"/>
      <c r="K307" s="66"/>
      <c r="L307" s="67"/>
      <c r="N307" s="53"/>
    </row>
    <row r="308" spans="1:14" outlineLevel="1" x14ac:dyDescent="0.3">
      <c r="A308" s="24" t="s">
        <v>326</v>
      </c>
      <c r="B308" s="39"/>
      <c r="E308" s="67"/>
      <c r="H308" s="22"/>
      <c r="I308" s="39"/>
      <c r="J308" s="66"/>
      <c r="K308" s="66"/>
      <c r="L308" s="67"/>
      <c r="N308" s="53"/>
    </row>
    <row r="309" spans="1:14" outlineLevel="1" x14ac:dyDescent="0.3">
      <c r="A309" s="186" t="s">
        <v>327</v>
      </c>
      <c r="E309" s="67"/>
      <c r="H309" s="22"/>
      <c r="I309" s="39"/>
      <c r="J309" s="66"/>
      <c r="K309" s="66"/>
      <c r="L309" s="67"/>
      <c r="N309" s="53"/>
    </row>
    <row r="310" spans="1:14" outlineLevel="1" x14ac:dyDescent="0.3">
      <c r="A310" s="186" t="s">
        <v>328</v>
      </c>
      <c r="H310" s="22"/>
      <c r="N310" s="53"/>
    </row>
    <row r="311" spans="1:14" ht="36" x14ac:dyDescent="0.3">
      <c r="A311" s="36"/>
      <c r="B311" s="35" t="s">
        <v>25</v>
      </c>
      <c r="C311" s="36"/>
      <c r="D311" s="36"/>
      <c r="E311" s="36"/>
      <c r="F311" s="36"/>
      <c r="G311" s="37"/>
      <c r="H311" s="22"/>
      <c r="I311" s="28"/>
      <c r="J311" s="30"/>
      <c r="K311" s="30"/>
      <c r="L311" s="30"/>
      <c r="M311" s="30"/>
      <c r="N311" s="53"/>
    </row>
    <row r="312" spans="1:14" x14ac:dyDescent="0.3">
      <c r="A312" s="186" t="s">
        <v>5</v>
      </c>
      <c r="B312" s="47" t="s">
        <v>1272</v>
      </c>
      <c r="C312" s="186" t="s">
        <v>764</v>
      </c>
      <c r="H312" s="22"/>
      <c r="I312" s="47"/>
      <c r="J312" s="66"/>
      <c r="N312" s="53"/>
    </row>
    <row r="313" spans="1:14" outlineLevel="1" x14ac:dyDescent="0.3">
      <c r="A313" s="186" t="s">
        <v>1331</v>
      </c>
      <c r="B313" s="47" t="s">
        <v>1273</v>
      </c>
      <c r="C313" s="186" t="s">
        <v>764</v>
      </c>
      <c r="H313" s="22"/>
      <c r="I313" s="47"/>
      <c r="J313" s="66"/>
      <c r="N313" s="53"/>
    </row>
    <row r="314" spans="1:14" outlineLevel="1" x14ac:dyDescent="0.3">
      <c r="A314" s="186" t="s">
        <v>1332</v>
      </c>
      <c r="B314" s="47" t="s">
        <v>1274</v>
      </c>
      <c r="C314" s="186" t="s">
        <v>764</v>
      </c>
      <c r="H314" s="22"/>
      <c r="I314" s="47"/>
      <c r="J314" s="66"/>
      <c r="N314" s="53"/>
    </row>
    <row r="315" spans="1:14" outlineLevel="1" x14ac:dyDescent="0.3">
      <c r="A315" s="24" t="s">
        <v>329</v>
      </c>
      <c r="B315" s="47"/>
      <c r="C315" s="66"/>
      <c r="H315" s="22"/>
      <c r="I315" s="47"/>
      <c r="J315" s="66"/>
      <c r="N315" s="53"/>
    </row>
    <row r="316" spans="1:14" outlineLevel="1" x14ac:dyDescent="0.3">
      <c r="A316" s="186" t="s">
        <v>330</v>
      </c>
      <c r="B316" s="47"/>
      <c r="C316" s="66"/>
      <c r="H316" s="22"/>
      <c r="I316" s="47"/>
      <c r="J316" s="66"/>
      <c r="N316" s="53"/>
    </row>
    <row r="317" spans="1:14" outlineLevel="1" x14ac:dyDescent="0.3">
      <c r="A317" s="186" t="s">
        <v>331</v>
      </c>
      <c r="B317" s="47"/>
      <c r="C317" s="66"/>
      <c r="H317" s="22"/>
      <c r="I317" s="47"/>
      <c r="J317" s="66"/>
      <c r="N317" s="53"/>
    </row>
    <row r="318" spans="1:14" outlineLevel="1" x14ac:dyDescent="0.3">
      <c r="A318" s="186" t="s">
        <v>332</v>
      </c>
      <c r="B318" s="47"/>
      <c r="C318" s="66"/>
      <c r="H318" s="22"/>
      <c r="I318" s="47"/>
      <c r="J318" s="66"/>
      <c r="N318" s="53"/>
    </row>
    <row r="319" spans="1:14" ht="18" x14ac:dyDescent="0.3">
      <c r="A319" s="36"/>
      <c r="B319" s="35" t="s">
        <v>26</v>
      </c>
      <c r="C319" s="36"/>
      <c r="D319" s="36"/>
      <c r="E319" s="36"/>
      <c r="F319" s="36"/>
      <c r="G319" s="37"/>
      <c r="H319" s="22"/>
      <c r="I319" s="28"/>
      <c r="J319" s="30"/>
      <c r="K319" s="30"/>
      <c r="L319" s="30"/>
      <c r="M319" s="30"/>
      <c r="N319" s="53"/>
    </row>
    <row r="320" spans="1:14" ht="15" customHeight="1" outlineLevel="1" x14ac:dyDescent="0.3">
      <c r="A320" s="43"/>
      <c r="B320" s="44" t="s">
        <v>333</v>
      </c>
      <c r="C320" s="43"/>
      <c r="D320" s="43"/>
      <c r="E320" s="45"/>
      <c r="F320" s="46"/>
      <c r="G320" s="46"/>
      <c r="H320" s="22"/>
      <c r="L320" s="22"/>
      <c r="M320" s="22"/>
      <c r="N320" s="53"/>
    </row>
    <row r="321" spans="1:14" outlineLevel="1" x14ac:dyDescent="0.3">
      <c r="A321" s="24" t="s">
        <v>334</v>
      </c>
      <c r="B321" s="39" t="s">
        <v>335</v>
      </c>
      <c r="C321" s="39"/>
      <c r="H321" s="22"/>
      <c r="I321" s="53"/>
      <c r="J321" s="53"/>
      <c r="K321" s="53"/>
      <c r="L321" s="53"/>
      <c r="M321" s="53"/>
      <c r="N321" s="53"/>
    </row>
    <row r="322" spans="1:14" outlineLevel="1" x14ac:dyDescent="0.3">
      <c r="A322" s="24" t="s">
        <v>336</v>
      </c>
      <c r="B322" s="39" t="s">
        <v>337</v>
      </c>
      <c r="C322" s="39"/>
      <c r="H322" s="22"/>
      <c r="I322" s="53"/>
      <c r="J322" s="53"/>
      <c r="K322" s="53"/>
      <c r="L322" s="53"/>
      <c r="M322" s="53"/>
      <c r="N322" s="53"/>
    </row>
    <row r="323" spans="1:14" outlineLevel="1" x14ac:dyDescent="0.3">
      <c r="A323" s="24" t="s">
        <v>338</v>
      </c>
      <c r="B323" s="39" t="s">
        <v>339</v>
      </c>
      <c r="C323" s="39"/>
      <c r="H323" s="22"/>
      <c r="I323" s="53"/>
      <c r="J323" s="53"/>
      <c r="K323" s="53"/>
      <c r="L323" s="53"/>
      <c r="M323" s="53"/>
      <c r="N323" s="53"/>
    </row>
    <row r="324" spans="1:14" outlineLevel="1" x14ac:dyDescent="0.3">
      <c r="A324" s="24" t="s">
        <v>340</v>
      </c>
      <c r="B324" s="39" t="s">
        <v>341</v>
      </c>
      <c r="H324" s="22"/>
      <c r="I324" s="53"/>
      <c r="J324" s="53"/>
      <c r="K324" s="53"/>
      <c r="L324" s="53"/>
      <c r="M324" s="53"/>
      <c r="N324" s="53"/>
    </row>
    <row r="325" spans="1:14" outlineLevel="1" x14ac:dyDescent="0.3">
      <c r="A325" s="24" t="s">
        <v>342</v>
      </c>
      <c r="B325" s="39" t="s">
        <v>343</v>
      </c>
      <c r="H325" s="22"/>
      <c r="I325" s="53"/>
      <c r="J325" s="53"/>
      <c r="K325" s="53"/>
      <c r="L325" s="53"/>
      <c r="M325" s="53"/>
      <c r="N325" s="53"/>
    </row>
    <row r="326" spans="1:14" outlineLevel="1" x14ac:dyDescent="0.3">
      <c r="A326" s="24" t="s">
        <v>344</v>
      </c>
      <c r="B326" s="39" t="s">
        <v>345</v>
      </c>
      <c r="H326" s="22"/>
      <c r="I326" s="53"/>
      <c r="J326" s="53"/>
      <c r="K326" s="53"/>
      <c r="L326" s="53"/>
      <c r="M326" s="53"/>
      <c r="N326" s="53"/>
    </row>
    <row r="327" spans="1:14" outlineLevel="1" x14ac:dyDescent="0.3">
      <c r="A327" s="24" t="s">
        <v>346</v>
      </c>
      <c r="B327" s="39" t="s">
        <v>347</v>
      </c>
      <c r="H327" s="22"/>
      <c r="I327" s="53"/>
      <c r="J327" s="53"/>
      <c r="K327" s="53"/>
      <c r="L327" s="53"/>
      <c r="M327" s="53"/>
      <c r="N327" s="53"/>
    </row>
    <row r="328" spans="1:14" outlineLevel="1" x14ac:dyDescent="0.3">
      <c r="A328" s="24" t="s">
        <v>348</v>
      </c>
      <c r="B328" s="39" t="s">
        <v>349</v>
      </c>
      <c r="H328" s="22"/>
      <c r="I328" s="53"/>
      <c r="J328" s="53"/>
      <c r="K328" s="53"/>
      <c r="L328" s="53"/>
      <c r="M328" s="53"/>
      <c r="N328" s="53"/>
    </row>
    <row r="329" spans="1:14" outlineLevel="1" x14ac:dyDescent="0.3">
      <c r="A329" s="24" t="s">
        <v>350</v>
      </c>
      <c r="B329" s="39" t="s">
        <v>351</v>
      </c>
      <c r="H329" s="22"/>
      <c r="I329" s="53"/>
      <c r="J329" s="53"/>
      <c r="K329" s="53"/>
      <c r="L329" s="53"/>
      <c r="M329" s="53"/>
      <c r="N329" s="53"/>
    </row>
    <row r="330" spans="1:14" ht="28.8" outlineLevel="1" x14ac:dyDescent="0.3">
      <c r="A330" s="24" t="s">
        <v>352</v>
      </c>
      <c r="B330" s="146" t="s">
        <v>1357</v>
      </c>
      <c r="C330" s="160" t="s">
        <v>1358</v>
      </c>
      <c r="H330" s="22"/>
      <c r="I330" s="53"/>
      <c r="J330" s="53"/>
      <c r="K330" s="53"/>
      <c r="L330" s="53"/>
      <c r="M330" s="53"/>
      <c r="N330" s="53"/>
    </row>
    <row r="331" spans="1:14" ht="28.8" outlineLevel="1" x14ac:dyDescent="0.3">
      <c r="A331" s="24" t="s">
        <v>354</v>
      </c>
      <c r="B331" s="146" t="s">
        <v>1359</v>
      </c>
      <c r="C331" s="160" t="s">
        <v>1358</v>
      </c>
      <c r="H331" s="22"/>
      <c r="I331" s="53"/>
      <c r="J331" s="53"/>
      <c r="K331" s="53"/>
      <c r="L331" s="53"/>
      <c r="M331" s="53"/>
      <c r="N331" s="53"/>
    </row>
    <row r="332" spans="1:14" outlineLevel="1" x14ac:dyDescent="0.3">
      <c r="A332" s="24" t="s">
        <v>355</v>
      </c>
      <c r="B332" s="52" t="s">
        <v>353</v>
      </c>
      <c r="H332" s="22"/>
      <c r="I332" s="53"/>
      <c r="J332" s="53"/>
      <c r="K332" s="53"/>
      <c r="L332" s="53"/>
      <c r="M332" s="53"/>
      <c r="N332" s="53"/>
    </row>
    <row r="333" spans="1:14" outlineLevel="1" x14ac:dyDescent="0.3">
      <c r="A333" s="24" t="s">
        <v>356</v>
      </c>
      <c r="B333" s="52" t="s">
        <v>353</v>
      </c>
      <c r="H333" s="22"/>
      <c r="I333" s="53"/>
      <c r="J333" s="53"/>
      <c r="K333" s="53"/>
      <c r="L333" s="53"/>
      <c r="M333" s="53"/>
      <c r="N333" s="53"/>
    </row>
    <row r="334" spans="1:14" outlineLevel="1" x14ac:dyDescent="0.3">
      <c r="A334" s="24" t="s">
        <v>357</v>
      </c>
      <c r="B334" s="52" t="s">
        <v>353</v>
      </c>
      <c r="H334" s="22"/>
      <c r="I334" s="53"/>
      <c r="J334" s="53"/>
      <c r="K334" s="53"/>
      <c r="L334" s="53"/>
      <c r="M334" s="53"/>
      <c r="N334" s="53"/>
    </row>
    <row r="335" spans="1:14" outlineLevel="1" x14ac:dyDescent="0.3">
      <c r="A335" s="24" t="s">
        <v>358</v>
      </c>
      <c r="B335" s="52" t="s">
        <v>353</v>
      </c>
      <c r="H335" s="22"/>
      <c r="I335" s="53"/>
      <c r="J335" s="53"/>
      <c r="K335" s="53"/>
      <c r="L335" s="53"/>
      <c r="M335" s="53"/>
      <c r="N335" s="53"/>
    </row>
    <row r="336" spans="1:14" outlineLevel="1" x14ac:dyDescent="0.3">
      <c r="A336" s="24" t="s">
        <v>359</v>
      </c>
      <c r="B336" s="52" t="s">
        <v>353</v>
      </c>
      <c r="H336" s="22"/>
      <c r="I336" s="53"/>
      <c r="J336" s="53"/>
      <c r="K336" s="53"/>
      <c r="L336" s="53"/>
      <c r="M336" s="53"/>
      <c r="N336" s="53"/>
    </row>
    <row r="337" spans="1:14" outlineLevel="1" x14ac:dyDescent="0.3">
      <c r="A337" s="24" t="s">
        <v>360</v>
      </c>
      <c r="B337" s="52" t="s">
        <v>353</v>
      </c>
      <c r="H337" s="22"/>
      <c r="I337" s="53"/>
      <c r="J337" s="53"/>
      <c r="K337" s="53"/>
      <c r="L337" s="53"/>
      <c r="M337" s="53"/>
      <c r="N337" s="53"/>
    </row>
    <row r="338" spans="1:14" outlineLevel="1" x14ac:dyDescent="0.3">
      <c r="A338" s="24" t="s">
        <v>361</v>
      </c>
      <c r="B338" s="52" t="s">
        <v>353</v>
      </c>
      <c r="H338" s="22"/>
      <c r="I338" s="53"/>
      <c r="J338" s="53"/>
      <c r="K338" s="53"/>
      <c r="L338" s="53"/>
      <c r="M338" s="53"/>
      <c r="N338" s="53"/>
    </row>
    <row r="339" spans="1:14" outlineLevel="1" x14ac:dyDescent="0.3">
      <c r="A339" s="24" t="s">
        <v>362</v>
      </c>
      <c r="B339" s="52" t="s">
        <v>353</v>
      </c>
      <c r="H339" s="22"/>
      <c r="I339" s="53"/>
      <c r="J339" s="53"/>
      <c r="K339" s="53"/>
      <c r="L339" s="53"/>
      <c r="M339" s="53"/>
      <c r="N339" s="53"/>
    </row>
    <row r="340" spans="1:14" outlineLevel="1" x14ac:dyDescent="0.3">
      <c r="A340" s="24" t="s">
        <v>363</v>
      </c>
      <c r="B340" s="52" t="s">
        <v>353</v>
      </c>
      <c r="H340" s="22"/>
      <c r="I340" s="53"/>
      <c r="J340" s="53"/>
      <c r="K340" s="53"/>
      <c r="L340" s="53"/>
      <c r="M340" s="53"/>
      <c r="N340" s="53"/>
    </row>
    <row r="341" spans="1:14" outlineLevel="1" x14ac:dyDescent="0.3">
      <c r="A341" s="24" t="s">
        <v>364</v>
      </c>
      <c r="B341" s="52" t="s">
        <v>353</v>
      </c>
      <c r="H341" s="22"/>
      <c r="I341" s="53"/>
      <c r="J341" s="53"/>
      <c r="K341" s="53"/>
      <c r="L341" s="53"/>
      <c r="M341" s="53"/>
      <c r="N341" s="53"/>
    </row>
    <row r="342" spans="1:14" outlineLevel="1" x14ac:dyDescent="0.3">
      <c r="A342" s="24" t="s">
        <v>365</v>
      </c>
      <c r="B342" s="52" t="s">
        <v>353</v>
      </c>
      <c r="H342" s="22"/>
      <c r="I342" s="53"/>
      <c r="J342" s="53"/>
      <c r="K342" s="53"/>
      <c r="L342" s="53"/>
      <c r="M342" s="53"/>
      <c r="N342" s="53"/>
    </row>
    <row r="343" spans="1:14" outlineLevel="1" x14ac:dyDescent="0.3">
      <c r="A343" s="24" t="s">
        <v>366</v>
      </c>
      <c r="B343" s="52" t="s">
        <v>353</v>
      </c>
      <c r="H343" s="22"/>
      <c r="I343" s="53"/>
      <c r="J343" s="53"/>
      <c r="K343" s="53"/>
      <c r="L343" s="53"/>
      <c r="M343" s="53"/>
      <c r="N343" s="53"/>
    </row>
    <row r="344" spans="1:14" outlineLevel="1" x14ac:dyDescent="0.3">
      <c r="A344" s="24" t="s">
        <v>367</v>
      </c>
      <c r="B344" s="52" t="s">
        <v>353</v>
      </c>
      <c r="H344" s="22"/>
      <c r="I344" s="53"/>
      <c r="J344" s="53"/>
      <c r="K344" s="53"/>
      <c r="L344" s="53"/>
      <c r="M344" s="53"/>
      <c r="N344" s="53"/>
    </row>
    <row r="345" spans="1:14" outlineLevel="1" x14ac:dyDescent="0.3">
      <c r="A345" s="24" t="s">
        <v>368</v>
      </c>
      <c r="B345" s="52" t="s">
        <v>353</v>
      </c>
      <c r="H345" s="22"/>
      <c r="I345" s="53"/>
      <c r="J345" s="53"/>
      <c r="K345" s="53"/>
      <c r="L345" s="53"/>
      <c r="M345" s="53"/>
      <c r="N345" s="53"/>
    </row>
    <row r="346" spans="1:14" outlineLevel="1" x14ac:dyDescent="0.3">
      <c r="A346" s="24" t="s">
        <v>369</v>
      </c>
      <c r="B346" s="52" t="s">
        <v>353</v>
      </c>
      <c r="H346" s="22"/>
      <c r="I346" s="53"/>
      <c r="J346" s="53"/>
      <c r="K346" s="53"/>
      <c r="L346" s="53"/>
      <c r="M346" s="53"/>
      <c r="N346" s="53"/>
    </row>
    <row r="347" spans="1:14" outlineLevel="1" x14ac:dyDescent="0.3">
      <c r="A347" s="24" t="s">
        <v>370</v>
      </c>
      <c r="B347" s="52" t="s">
        <v>353</v>
      </c>
      <c r="H347" s="22"/>
      <c r="I347" s="53"/>
      <c r="J347" s="53"/>
      <c r="K347" s="53"/>
      <c r="L347" s="53"/>
      <c r="M347" s="53"/>
      <c r="N347" s="53"/>
    </row>
    <row r="348" spans="1:14" outlineLevel="1" x14ac:dyDescent="0.3">
      <c r="A348" s="24" t="s">
        <v>371</v>
      </c>
      <c r="B348" s="52" t="s">
        <v>353</v>
      </c>
      <c r="H348" s="22"/>
      <c r="I348" s="53"/>
      <c r="J348" s="53"/>
      <c r="K348" s="53"/>
      <c r="L348" s="53"/>
      <c r="M348" s="53"/>
      <c r="N348" s="53"/>
    </row>
    <row r="349" spans="1:14" outlineLevel="1" x14ac:dyDescent="0.3">
      <c r="A349" s="24" t="s">
        <v>372</v>
      </c>
      <c r="B349" s="52" t="s">
        <v>353</v>
      </c>
      <c r="H349" s="22"/>
      <c r="I349" s="53"/>
      <c r="J349" s="53"/>
      <c r="K349" s="53"/>
      <c r="L349" s="53"/>
      <c r="M349" s="53"/>
      <c r="N349" s="53"/>
    </row>
    <row r="350" spans="1:14" outlineLevel="1" x14ac:dyDescent="0.3">
      <c r="A350" s="24" t="s">
        <v>373</v>
      </c>
      <c r="B350" s="52" t="s">
        <v>353</v>
      </c>
      <c r="H350" s="22"/>
      <c r="I350" s="53"/>
      <c r="J350" s="53"/>
      <c r="K350" s="53"/>
      <c r="L350" s="53"/>
      <c r="M350" s="53"/>
      <c r="N350" s="53"/>
    </row>
    <row r="351" spans="1:14" outlineLevel="1" x14ac:dyDescent="0.3">
      <c r="A351" s="24" t="s">
        <v>374</v>
      </c>
      <c r="B351" s="52" t="s">
        <v>353</v>
      </c>
      <c r="H351" s="22"/>
      <c r="I351" s="53"/>
      <c r="J351" s="53"/>
      <c r="K351" s="53"/>
      <c r="L351" s="53"/>
      <c r="M351" s="53"/>
      <c r="N351" s="53"/>
    </row>
    <row r="352" spans="1:14" outlineLevel="1" x14ac:dyDescent="0.3">
      <c r="A352" s="24" t="s">
        <v>375</v>
      </c>
      <c r="B352" s="52" t="s">
        <v>353</v>
      </c>
      <c r="H352" s="22"/>
      <c r="I352" s="53"/>
      <c r="J352" s="53"/>
      <c r="K352" s="53"/>
      <c r="L352" s="53"/>
      <c r="M352" s="53"/>
      <c r="N352" s="53"/>
    </row>
    <row r="353" spans="1:14" outlineLevel="1" x14ac:dyDescent="0.3">
      <c r="A353" s="24" t="s">
        <v>376</v>
      </c>
      <c r="B353" s="52" t="s">
        <v>353</v>
      </c>
      <c r="H353" s="22"/>
      <c r="I353" s="53"/>
      <c r="J353" s="53"/>
      <c r="K353" s="53"/>
      <c r="L353" s="53"/>
      <c r="M353" s="53"/>
      <c r="N353" s="53"/>
    </row>
    <row r="354" spans="1:14" outlineLevel="1" x14ac:dyDescent="0.3">
      <c r="A354" s="24" t="s">
        <v>377</v>
      </c>
      <c r="B354" s="52" t="s">
        <v>353</v>
      </c>
      <c r="H354" s="22"/>
      <c r="I354" s="53"/>
      <c r="J354" s="53"/>
      <c r="K354" s="53"/>
      <c r="L354" s="53"/>
      <c r="M354" s="53"/>
      <c r="N354" s="53"/>
    </row>
    <row r="355" spans="1:14" outlineLevel="1" x14ac:dyDescent="0.3">
      <c r="A355" s="24" t="s">
        <v>378</v>
      </c>
      <c r="B355" s="52" t="s">
        <v>353</v>
      </c>
      <c r="H355" s="22"/>
      <c r="I355" s="53"/>
      <c r="J355" s="53"/>
      <c r="K355" s="53"/>
      <c r="L355" s="53"/>
      <c r="M355" s="53"/>
      <c r="N355" s="53"/>
    </row>
    <row r="356" spans="1:14" outlineLevel="1" x14ac:dyDescent="0.3">
      <c r="A356" s="24" t="s">
        <v>379</v>
      </c>
      <c r="B356" s="52" t="s">
        <v>353</v>
      </c>
      <c r="H356" s="22"/>
      <c r="I356" s="53"/>
      <c r="J356" s="53"/>
      <c r="K356" s="53"/>
      <c r="L356" s="53"/>
      <c r="M356" s="53"/>
      <c r="N356" s="53"/>
    </row>
    <row r="357" spans="1:14" outlineLevel="1" x14ac:dyDescent="0.3">
      <c r="A357" s="24" t="s">
        <v>380</v>
      </c>
      <c r="B357" s="52" t="s">
        <v>353</v>
      </c>
      <c r="H357" s="22"/>
      <c r="I357" s="53"/>
      <c r="J357" s="53"/>
      <c r="K357" s="53"/>
      <c r="L357" s="53"/>
      <c r="M357" s="53"/>
      <c r="N357" s="53"/>
    </row>
    <row r="358" spans="1:14" outlineLevel="1" x14ac:dyDescent="0.3">
      <c r="A358" s="24" t="s">
        <v>381</v>
      </c>
      <c r="B358" s="52" t="s">
        <v>353</v>
      </c>
      <c r="H358" s="22"/>
      <c r="I358" s="53"/>
      <c r="J358" s="53"/>
      <c r="K358" s="53"/>
      <c r="L358" s="53"/>
      <c r="M358" s="53"/>
      <c r="N358" s="53"/>
    </row>
    <row r="359" spans="1:14" outlineLevel="1" x14ac:dyDescent="0.3">
      <c r="A359" s="24" t="s">
        <v>382</v>
      </c>
      <c r="B359" s="52" t="s">
        <v>353</v>
      </c>
      <c r="H359" s="22"/>
      <c r="I359" s="53"/>
      <c r="J359" s="53"/>
      <c r="K359" s="53"/>
      <c r="L359" s="53"/>
      <c r="M359" s="53"/>
      <c r="N359" s="53"/>
    </row>
    <row r="360" spans="1:14" outlineLevel="1" x14ac:dyDescent="0.3">
      <c r="A360" s="24" t="s">
        <v>383</v>
      </c>
      <c r="B360" s="52" t="s">
        <v>353</v>
      </c>
      <c r="H360" s="22"/>
      <c r="I360" s="53"/>
      <c r="J360" s="53"/>
      <c r="K360" s="53"/>
      <c r="L360" s="53"/>
      <c r="M360" s="53"/>
      <c r="N360" s="53"/>
    </row>
    <row r="361" spans="1:14" outlineLevel="1" x14ac:dyDescent="0.3">
      <c r="A361" s="24" t="s">
        <v>384</v>
      </c>
      <c r="B361" s="52" t="s">
        <v>353</v>
      </c>
      <c r="H361" s="22"/>
      <c r="I361" s="53"/>
      <c r="J361" s="53"/>
      <c r="K361" s="53"/>
      <c r="L361" s="53"/>
      <c r="M361" s="53"/>
      <c r="N361" s="53"/>
    </row>
    <row r="362" spans="1:14" outlineLevel="1" x14ac:dyDescent="0.3">
      <c r="A362" s="24" t="s">
        <v>385</v>
      </c>
      <c r="B362" s="52" t="s">
        <v>353</v>
      </c>
      <c r="H362" s="22"/>
      <c r="I362" s="53"/>
      <c r="J362" s="53"/>
      <c r="K362" s="53"/>
      <c r="L362" s="53"/>
      <c r="M362" s="53"/>
      <c r="N362" s="53"/>
    </row>
    <row r="363" spans="1:14" outlineLevel="1" x14ac:dyDescent="0.3">
      <c r="A363" s="24" t="s">
        <v>386</v>
      </c>
      <c r="B363" s="52" t="s">
        <v>353</v>
      </c>
      <c r="H363" s="22"/>
      <c r="I363" s="53"/>
      <c r="J363" s="53"/>
      <c r="K363" s="53"/>
      <c r="L363" s="53"/>
      <c r="M363" s="53"/>
      <c r="N363" s="53"/>
    </row>
    <row r="364" spans="1:14" outlineLevel="1" x14ac:dyDescent="0.3">
      <c r="A364" s="24" t="s">
        <v>387</v>
      </c>
      <c r="B364" s="52" t="s">
        <v>353</v>
      </c>
      <c r="H364" s="22"/>
      <c r="I364" s="53"/>
      <c r="J364" s="53"/>
      <c r="K364" s="53"/>
      <c r="L364" s="53"/>
      <c r="M364" s="53"/>
      <c r="N364" s="53"/>
    </row>
    <row r="365" spans="1:14" outlineLevel="1" x14ac:dyDescent="0.3">
      <c r="A365" s="24" t="s">
        <v>388</v>
      </c>
      <c r="B365" s="52" t="s">
        <v>353</v>
      </c>
      <c r="H365" s="22"/>
      <c r="I365" s="53"/>
      <c r="J365" s="53"/>
      <c r="K365" s="53"/>
      <c r="L365" s="53"/>
      <c r="M365" s="53"/>
      <c r="N365" s="53"/>
    </row>
    <row r="366" spans="1:14" x14ac:dyDescent="0.3">
      <c r="H366" s="22"/>
      <c r="I366" s="53"/>
      <c r="J366" s="53"/>
      <c r="K366" s="53"/>
      <c r="L366" s="53"/>
      <c r="M366" s="53"/>
      <c r="N366" s="53"/>
    </row>
    <row r="367" spans="1:14" x14ac:dyDescent="0.3">
      <c r="H367" s="22"/>
      <c r="I367" s="53"/>
      <c r="J367" s="53"/>
      <c r="K367" s="53"/>
      <c r="L367" s="53"/>
      <c r="M367" s="53"/>
      <c r="N367" s="53"/>
    </row>
    <row r="368" spans="1:14" x14ac:dyDescent="0.3">
      <c r="H368" s="22"/>
      <c r="I368" s="53"/>
      <c r="J368" s="53"/>
      <c r="K368" s="53"/>
      <c r="L368" s="53"/>
      <c r="M368" s="53"/>
      <c r="N368" s="53"/>
    </row>
    <row r="369" spans="8:8" s="53" customFormat="1" x14ac:dyDescent="0.3">
      <c r="H369" s="22"/>
    </row>
    <row r="370" spans="8:8" s="53" customFormat="1" x14ac:dyDescent="0.3">
      <c r="H370" s="22"/>
    </row>
    <row r="371" spans="8:8" s="53" customFormat="1" x14ac:dyDescent="0.3">
      <c r="H371" s="22"/>
    </row>
    <row r="372" spans="8:8" s="53" customFormat="1" x14ac:dyDescent="0.3">
      <c r="H372" s="22"/>
    </row>
    <row r="373" spans="8:8" s="53" customFormat="1" x14ac:dyDescent="0.3">
      <c r="H373" s="22"/>
    </row>
    <row r="374" spans="8:8" s="53" customFormat="1" x14ac:dyDescent="0.3">
      <c r="H374" s="22"/>
    </row>
    <row r="375" spans="8:8" s="53" customFormat="1" x14ac:dyDescent="0.3">
      <c r="H375" s="22"/>
    </row>
    <row r="376" spans="8:8" s="53" customFormat="1" x14ac:dyDescent="0.3">
      <c r="H376" s="22"/>
    </row>
    <row r="377" spans="8:8" s="53" customFormat="1" x14ac:dyDescent="0.3">
      <c r="H377" s="22"/>
    </row>
    <row r="378" spans="8:8" s="53" customFormat="1" x14ac:dyDescent="0.3">
      <c r="H378" s="22"/>
    </row>
    <row r="379" spans="8:8" s="53" customFormat="1" x14ac:dyDescent="0.3">
      <c r="H379" s="22"/>
    </row>
    <row r="380" spans="8:8" s="53" customFormat="1" x14ac:dyDescent="0.3">
      <c r="H380" s="22"/>
    </row>
    <row r="381" spans="8:8" s="53" customFormat="1" x14ac:dyDescent="0.3">
      <c r="H381" s="22"/>
    </row>
    <row r="382" spans="8:8" s="53" customFormat="1" x14ac:dyDescent="0.3">
      <c r="H382" s="22"/>
    </row>
    <row r="383" spans="8:8" s="53" customFormat="1" x14ac:dyDescent="0.3">
      <c r="H383" s="22"/>
    </row>
    <row r="384" spans="8:8" s="53" customFormat="1" x14ac:dyDescent="0.3">
      <c r="H384" s="22"/>
    </row>
    <row r="385" spans="8:8" s="53" customFormat="1" x14ac:dyDescent="0.3">
      <c r="H385" s="22"/>
    </row>
    <row r="386" spans="8:8" s="53" customFormat="1" x14ac:dyDescent="0.3">
      <c r="H386" s="22"/>
    </row>
    <row r="387" spans="8:8" s="53" customFormat="1" x14ac:dyDescent="0.3">
      <c r="H387" s="22"/>
    </row>
    <row r="388" spans="8:8" s="53" customFormat="1" x14ac:dyDescent="0.3">
      <c r="H388" s="22"/>
    </row>
    <row r="389" spans="8:8" s="53" customFormat="1" x14ac:dyDescent="0.3">
      <c r="H389" s="22"/>
    </row>
    <row r="390" spans="8:8" s="53" customFormat="1" x14ac:dyDescent="0.3">
      <c r="H390" s="22"/>
    </row>
    <row r="391" spans="8:8" s="53" customFormat="1" x14ac:dyDescent="0.3">
      <c r="H391" s="22"/>
    </row>
    <row r="392" spans="8:8" s="53" customFormat="1" x14ac:dyDescent="0.3">
      <c r="H392" s="22"/>
    </row>
    <row r="393" spans="8:8" s="53" customFormat="1" x14ac:dyDescent="0.3">
      <c r="H393" s="22"/>
    </row>
    <row r="394" spans="8:8" s="53" customFormat="1" x14ac:dyDescent="0.3">
      <c r="H394" s="22"/>
    </row>
    <row r="395" spans="8:8" s="53" customFormat="1" x14ac:dyDescent="0.3">
      <c r="H395" s="22"/>
    </row>
    <row r="396" spans="8:8" s="53" customFormat="1" x14ac:dyDescent="0.3">
      <c r="H396" s="22"/>
    </row>
    <row r="397" spans="8:8" s="53" customFormat="1" x14ac:dyDescent="0.3">
      <c r="H397" s="22"/>
    </row>
    <row r="398" spans="8:8" s="53" customFormat="1" x14ac:dyDescent="0.3">
      <c r="H398" s="22"/>
    </row>
    <row r="399" spans="8:8" s="53" customFormat="1" x14ac:dyDescent="0.3">
      <c r="H399" s="22"/>
    </row>
    <row r="400" spans="8:8" s="53" customFormat="1" x14ac:dyDescent="0.3">
      <c r="H400" s="22"/>
    </row>
    <row r="401" spans="8:8" s="53" customFormat="1" x14ac:dyDescent="0.3">
      <c r="H401" s="22"/>
    </row>
    <row r="402" spans="8:8" s="53" customFormat="1" x14ac:dyDescent="0.3">
      <c r="H402" s="22"/>
    </row>
    <row r="403" spans="8:8" s="53" customFormat="1" x14ac:dyDescent="0.3">
      <c r="H403" s="22"/>
    </row>
    <row r="404" spans="8:8" s="53" customFormat="1" x14ac:dyDescent="0.3">
      <c r="H404" s="22"/>
    </row>
    <row r="405" spans="8:8" s="53" customFormat="1" x14ac:dyDescent="0.3">
      <c r="H405" s="22"/>
    </row>
    <row r="406" spans="8:8" s="53" customFormat="1" x14ac:dyDescent="0.3">
      <c r="H406" s="22"/>
    </row>
    <row r="407" spans="8:8" s="53" customFormat="1" x14ac:dyDescent="0.3">
      <c r="H407" s="22"/>
    </row>
    <row r="408" spans="8:8" s="53" customFormat="1" x14ac:dyDescent="0.3">
      <c r="H408" s="22"/>
    </row>
    <row r="409" spans="8:8" s="53" customFormat="1" x14ac:dyDescent="0.3">
      <c r="H409" s="22"/>
    </row>
    <row r="410" spans="8:8" s="53" customFormat="1" x14ac:dyDescent="0.3">
      <c r="H410" s="22"/>
    </row>
    <row r="411" spans="8:8" s="53" customFormat="1" x14ac:dyDescent="0.3">
      <c r="H411" s="22"/>
    </row>
    <row r="412" spans="8:8" s="53" customFormat="1" x14ac:dyDescent="0.3">
      <c r="H412" s="22"/>
    </row>
    <row r="413" spans="8:8" s="53" customFormat="1" x14ac:dyDescent="0.3">
      <c r="H413" s="22"/>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1"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8791CE24-0786-485F-B365-F227099D9A59}"/>
    <hyperlink ref="C229" r:id="rId6" xr:uid="{6F251A89-697D-4938-AE5A-8EE43B67AE1E}"/>
    <hyperlink ref="C30" r:id="rId7" xr:uid="{D4765806-C6BB-4968-9A17-37BF7215244A}"/>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E36E00"/>
  </sheetPr>
  <dimension ref="A1:N622"/>
  <sheetViews>
    <sheetView showZeros="0" topLeftCell="B484" zoomScale="85" zoomScaleNormal="85" workbookViewId="0">
      <selection activeCell="D502" sqref="D502"/>
    </sheetView>
  </sheetViews>
  <sheetFormatPr baseColWidth="10" defaultColWidth="8.88671875" defaultRowHeight="14.4" outlineLevelRow="1" x14ac:dyDescent="0.3"/>
  <cols>
    <col min="1" max="1" width="13.88671875" style="79" customWidth="1"/>
    <col min="2" max="2" width="60.88671875" style="79" customWidth="1"/>
    <col min="3" max="3" width="41" style="79" customWidth="1"/>
    <col min="4" max="4" width="40.88671875" style="79" customWidth="1"/>
    <col min="5" max="5" width="6.6640625" style="79" customWidth="1"/>
    <col min="6" max="6" width="41.5546875" style="79" customWidth="1"/>
    <col min="7" max="7" width="41.5546875" style="75" customWidth="1"/>
    <col min="8" max="16384" width="8.88671875" style="76"/>
  </cols>
  <sheetData>
    <row r="1" spans="1:7" ht="31.2" x14ac:dyDescent="0.3">
      <c r="A1" s="117" t="s">
        <v>389</v>
      </c>
      <c r="B1" s="117"/>
      <c r="C1" s="75"/>
      <c r="D1" s="75"/>
      <c r="E1" s="75"/>
      <c r="F1" s="200" t="s">
        <v>1341</v>
      </c>
    </row>
    <row r="2" spans="1:7" ht="15" thickBot="1" x14ac:dyDescent="0.35">
      <c r="A2" s="75"/>
      <c r="B2" s="75"/>
      <c r="C2" s="75"/>
      <c r="D2" s="75"/>
      <c r="E2" s="75"/>
      <c r="F2" s="75"/>
    </row>
    <row r="3" spans="1:7" ht="18.600000000000001" thickBot="1" x14ac:dyDescent="0.35">
      <c r="A3" s="77"/>
      <c r="B3" s="78" t="s">
        <v>19</v>
      </c>
      <c r="C3" s="184" t="s">
        <v>151</v>
      </c>
      <c r="D3" s="77"/>
      <c r="E3" s="77"/>
      <c r="F3" s="75"/>
      <c r="G3" s="77"/>
    </row>
    <row r="4" spans="1:7" ht="15" thickBot="1" x14ac:dyDescent="0.35"/>
    <row r="5" spans="1:7" ht="18" x14ac:dyDescent="0.3">
      <c r="A5" s="80"/>
      <c r="B5" s="81" t="s">
        <v>390</v>
      </c>
      <c r="C5" s="80"/>
      <c r="E5" s="82"/>
      <c r="F5" s="82"/>
    </row>
    <row r="6" spans="1:7" x14ac:dyDescent="0.3">
      <c r="B6" s="83" t="s">
        <v>391</v>
      </c>
    </row>
    <row r="7" spans="1:7" x14ac:dyDescent="0.3">
      <c r="B7" s="84" t="s">
        <v>392</v>
      </c>
    </row>
    <row r="8" spans="1:7" ht="15" thickBot="1" x14ac:dyDescent="0.35">
      <c r="B8" s="85" t="s">
        <v>393</v>
      </c>
    </row>
    <row r="9" spans="1:7" x14ac:dyDescent="0.3">
      <c r="B9" s="86"/>
    </row>
    <row r="10" spans="1:7" ht="36" x14ac:dyDescent="0.3">
      <c r="A10" s="87" t="s">
        <v>27</v>
      </c>
      <c r="B10" s="87" t="s">
        <v>391</v>
      </c>
      <c r="C10" s="88"/>
      <c r="D10" s="88"/>
      <c r="E10" s="88"/>
      <c r="F10" s="88"/>
      <c r="G10" s="89"/>
    </row>
    <row r="11" spans="1:7" ht="15" customHeight="1" x14ac:dyDescent="0.3">
      <c r="A11" s="90"/>
      <c r="B11" s="91" t="s">
        <v>394</v>
      </c>
      <c r="C11" s="90" t="s">
        <v>58</v>
      </c>
      <c r="D11" s="90"/>
      <c r="E11" s="90"/>
      <c r="F11" s="92" t="s">
        <v>395</v>
      </c>
      <c r="G11" s="92"/>
    </row>
    <row r="12" spans="1:7" x14ac:dyDescent="0.3">
      <c r="A12" s="79" t="s">
        <v>396</v>
      </c>
      <c r="B12" s="79" t="s">
        <v>397</v>
      </c>
      <c r="C12" s="150">
        <v>15769.269115302201</v>
      </c>
      <c r="F12" s="132">
        <f>IF($C$15=0,"",IF(C12="[for completion]","",C12/$C$15))</f>
        <v>0.56450151674627369</v>
      </c>
    </row>
    <row r="13" spans="1:7" x14ac:dyDescent="0.3">
      <c r="A13" s="79" t="s">
        <v>398</v>
      </c>
      <c r="B13" s="79" t="s">
        <v>399</v>
      </c>
      <c r="C13" s="150">
        <v>12165.587829271801</v>
      </c>
      <c r="F13" s="132">
        <f>IF($C$15=0,"",IF(C13="[for completion]","",C13/$C$15))</f>
        <v>0.43549848325372631</v>
      </c>
    </row>
    <row r="14" spans="1:7" x14ac:dyDescent="0.3">
      <c r="A14" s="79" t="s">
        <v>400</v>
      </c>
      <c r="B14" s="79" t="s">
        <v>84</v>
      </c>
      <c r="C14" s="133"/>
      <c r="F14" s="132">
        <f>IF($C$15=0,"",IF(C14="[for completion]","",C14/$C$15))</f>
        <v>0</v>
      </c>
    </row>
    <row r="15" spans="1:7" x14ac:dyDescent="0.3">
      <c r="A15" s="79" t="s">
        <v>401</v>
      </c>
      <c r="B15" s="94" t="s">
        <v>86</v>
      </c>
      <c r="C15" s="133">
        <f>SUM(C12:C14)</f>
        <v>27934.856944573999</v>
      </c>
      <c r="F15" s="113">
        <f>SUM(F12:F14)</f>
        <v>1</v>
      </c>
    </row>
    <row r="16" spans="1:7" outlineLevel="1" x14ac:dyDescent="0.3">
      <c r="A16" s="79" t="s">
        <v>402</v>
      </c>
      <c r="B16" s="96" t="s">
        <v>403</v>
      </c>
      <c r="C16" s="133">
        <v>5724.6133252982199</v>
      </c>
      <c r="F16" s="132">
        <f t="shared" ref="F16:F23" si="0">IF($C$15=0,"",IF(C16="[for completion]","",C16/$C$15))</f>
        <v>0.20492724686782959</v>
      </c>
    </row>
    <row r="17" spans="1:7" outlineLevel="1" x14ac:dyDescent="0.3">
      <c r="A17" s="79" t="s">
        <v>404</v>
      </c>
      <c r="B17" s="96" t="s">
        <v>779</v>
      </c>
      <c r="C17" s="150">
        <v>626.49552340499997</v>
      </c>
      <c r="F17" s="132">
        <f t="shared" si="0"/>
        <v>2.2427017423000944E-2</v>
      </c>
    </row>
    <row r="18" spans="1:7" outlineLevel="1" x14ac:dyDescent="0.3">
      <c r="A18" s="79" t="s">
        <v>405</v>
      </c>
      <c r="B18" s="96" t="s">
        <v>1486</v>
      </c>
      <c r="C18" s="150">
        <v>3012.34989670302</v>
      </c>
      <c r="F18" s="132">
        <f t="shared" si="0"/>
        <v>0.10783480662456486</v>
      </c>
    </row>
    <row r="19" spans="1:7" outlineLevel="1" x14ac:dyDescent="0.3">
      <c r="A19" s="79" t="s">
        <v>406</v>
      </c>
      <c r="B19" s="96" t="s">
        <v>1487</v>
      </c>
      <c r="C19" s="150">
        <v>1266.18632920716</v>
      </c>
      <c r="F19" s="132">
        <f t="shared" si="0"/>
        <v>4.5326393892741991E-2</v>
      </c>
    </row>
    <row r="20" spans="1:7" outlineLevel="1" x14ac:dyDescent="0.3">
      <c r="A20" s="79" t="s">
        <v>407</v>
      </c>
      <c r="B20" s="96" t="s">
        <v>1488</v>
      </c>
      <c r="C20" s="150">
        <v>736.588500559865</v>
      </c>
      <c r="F20" s="132">
        <f t="shared" si="0"/>
        <v>2.6368078491375208E-2</v>
      </c>
    </row>
    <row r="21" spans="1:7" outlineLevel="1" x14ac:dyDescent="0.3">
      <c r="A21" s="79" t="s">
        <v>408</v>
      </c>
      <c r="B21" s="96" t="s">
        <v>1489</v>
      </c>
      <c r="C21" s="150">
        <v>263.632770360645</v>
      </c>
      <c r="F21" s="132">
        <f t="shared" si="0"/>
        <v>9.4374125804088781E-3</v>
      </c>
    </row>
    <row r="22" spans="1:7" outlineLevel="1" x14ac:dyDescent="0.3">
      <c r="A22" s="79" t="s">
        <v>409</v>
      </c>
      <c r="B22" s="96" t="s">
        <v>1490</v>
      </c>
      <c r="C22" s="150">
        <v>239.60309420664299</v>
      </c>
      <c r="F22" s="132">
        <f t="shared" si="0"/>
        <v>8.5772085635535331E-3</v>
      </c>
    </row>
    <row r="23" spans="1:7" outlineLevel="1" x14ac:dyDescent="0.3">
      <c r="A23" s="79" t="s">
        <v>410</v>
      </c>
      <c r="B23" s="96" t="s">
        <v>1491</v>
      </c>
      <c r="C23" s="150">
        <v>2251.53715833653</v>
      </c>
      <c r="F23" s="132">
        <f t="shared" si="0"/>
        <v>8.0599559281933728E-2</v>
      </c>
    </row>
    <row r="24" spans="1:7" outlineLevel="1" x14ac:dyDescent="0.3">
      <c r="A24" s="79" t="s">
        <v>411</v>
      </c>
      <c r="B24" s="96" t="s">
        <v>88</v>
      </c>
      <c r="C24" s="133"/>
      <c r="F24" s="132"/>
    </row>
    <row r="25" spans="1:7" outlineLevel="1" x14ac:dyDescent="0.3">
      <c r="A25" s="79" t="s">
        <v>412</v>
      </c>
      <c r="B25" s="96" t="s">
        <v>88</v>
      </c>
      <c r="C25" s="133"/>
      <c r="F25" s="132"/>
    </row>
    <row r="26" spans="1:7" outlineLevel="1" x14ac:dyDescent="0.3">
      <c r="A26" s="79" t="s">
        <v>413</v>
      </c>
      <c r="B26" s="96" t="s">
        <v>88</v>
      </c>
      <c r="C26" s="134"/>
      <c r="D26" s="76"/>
      <c r="E26" s="76"/>
      <c r="F26" s="132"/>
    </row>
    <row r="27" spans="1:7" ht="15" customHeight="1" x14ac:dyDescent="0.3">
      <c r="A27" s="90"/>
      <c r="B27" s="91" t="s">
        <v>414</v>
      </c>
      <c r="C27" s="90" t="s">
        <v>415</v>
      </c>
      <c r="D27" s="90" t="s">
        <v>416</v>
      </c>
      <c r="E27" s="97"/>
      <c r="F27" s="90" t="s">
        <v>417</v>
      </c>
      <c r="G27" s="92"/>
    </row>
    <row r="28" spans="1:7" x14ac:dyDescent="0.3">
      <c r="A28" s="79" t="s">
        <v>418</v>
      </c>
      <c r="B28" s="79" t="s">
        <v>419</v>
      </c>
      <c r="C28" s="230">
        <v>95179</v>
      </c>
      <c r="D28" s="230">
        <v>16677</v>
      </c>
      <c r="F28" s="230">
        <v>111856</v>
      </c>
    </row>
    <row r="29" spans="1:7" outlineLevel="1" x14ac:dyDescent="0.3">
      <c r="A29" s="79" t="s">
        <v>420</v>
      </c>
      <c r="B29" s="98" t="s">
        <v>1492</v>
      </c>
      <c r="C29" s="230">
        <v>79561</v>
      </c>
      <c r="D29" s="230">
        <v>10439</v>
      </c>
      <c r="F29" s="230">
        <v>90000</v>
      </c>
    </row>
    <row r="30" spans="1:7" outlineLevel="1" x14ac:dyDescent="0.3">
      <c r="A30" s="79" t="s">
        <v>421</v>
      </c>
      <c r="B30" s="98" t="s">
        <v>1493</v>
      </c>
      <c r="C30" s="230">
        <v>129027</v>
      </c>
      <c r="D30" s="230">
        <v>36524</v>
      </c>
      <c r="F30" s="230">
        <v>165551</v>
      </c>
    </row>
    <row r="31" spans="1:7" outlineLevel="1" x14ac:dyDescent="0.3">
      <c r="A31" s="79" t="s">
        <v>422</v>
      </c>
      <c r="B31" s="98"/>
    </row>
    <row r="32" spans="1:7" outlineLevel="1" x14ac:dyDescent="0.3">
      <c r="A32" s="79" t="s">
        <v>423</v>
      </c>
      <c r="B32" s="98"/>
    </row>
    <row r="33" spans="1:7" outlineLevel="1" x14ac:dyDescent="0.3">
      <c r="A33" s="79" t="s">
        <v>832</v>
      </c>
      <c r="B33" s="98"/>
    </row>
    <row r="34" spans="1:7" outlineLevel="1" x14ac:dyDescent="0.3">
      <c r="A34" s="79" t="s">
        <v>833</v>
      </c>
      <c r="B34" s="98"/>
    </row>
    <row r="35" spans="1:7" ht="15" customHeight="1" x14ac:dyDescent="0.3">
      <c r="A35" s="90"/>
      <c r="B35" s="91" t="s">
        <v>424</v>
      </c>
      <c r="C35" s="90" t="s">
        <v>425</v>
      </c>
      <c r="D35" s="90" t="s">
        <v>426</v>
      </c>
      <c r="E35" s="97"/>
      <c r="F35" s="92" t="s">
        <v>395</v>
      </c>
      <c r="G35" s="92"/>
    </row>
    <row r="36" spans="1:7" x14ac:dyDescent="0.3">
      <c r="A36" s="79" t="s">
        <v>427</v>
      </c>
      <c r="B36" s="79" t="s">
        <v>428</v>
      </c>
      <c r="C36" s="113">
        <v>4.2799655705172048E-3</v>
      </c>
      <c r="D36" s="113">
        <v>2.680909598074277E-2</v>
      </c>
      <c r="E36" s="135"/>
      <c r="F36" s="113">
        <v>2.6809095980740993E-2</v>
      </c>
    </row>
    <row r="37" spans="1:7" outlineLevel="1" x14ac:dyDescent="0.3">
      <c r="A37" s="79" t="s">
        <v>429</v>
      </c>
      <c r="C37" s="113"/>
      <c r="D37" s="113"/>
      <c r="E37" s="135"/>
      <c r="F37" s="113"/>
    </row>
    <row r="38" spans="1:7" outlineLevel="1" x14ac:dyDescent="0.3">
      <c r="A38" s="79" t="s">
        <v>430</v>
      </c>
      <c r="C38" s="113"/>
      <c r="D38" s="113"/>
      <c r="E38" s="135"/>
      <c r="F38" s="113"/>
    </row>
    <row r="39" spans="1:7" outlineLevel="1" x14ac:dyDescent="0.3">
      <c r="A39" s="79" t="s">
        <v>431</v>
      </c>
      <c r="C39" s="113"/>
      <c r="D39" s="113"/>
      <c r="E39" s="135"/>
      <c r="F39" s="113"/>
    </row>
    <row r="40" spans="1:7" outlineLevel="1" x14ac:dyDescent="0.3">
      <c r="A40" s="79" t="s">
        <v>432</v>
      </c>
      <c r="C40" s="113"/>
      <c r="D40" s="113"/>
      <c r="E40" s="135"/>
      <c r="F40" s="113"/>
    </row>
    <row r="41" spans="1:7" outlineLevel="1" x14ac:dyDescent="0.3">
      <c r="A41" s="79" t="s">
        <v>433</v>
      </c>
      <c r="C41" s="113"/>
      <c r="D41" s="113"/>
      <c r="E41" s="135"/>
      <c r="F41" s="113"/>
    </row>
    <row r="42" spans="1:7" outlineLevel="1" x14ac:dyDescent="0.3">
      <c r="A42" s="79" t="s">
        <v>434</v>
      </c>
      <c r="C42" s="113"/>
      <c r="D42" s="113"/>
      <c r="E42" s="135"/>
      <c r="F42" s="113"/>
    </row>
    <row r="43" spans="1:7" ht="15" customHeight="1" x14ac:dyDescent="0.3">
      <c r="A43" s="90"/>
      <c r="B43" s="91" t="s">
        <v>435</v>
      </c>
      <c r="C43" s="90" t="s">
        <v>425</v>
      </c>
      <c r="D43" s="90" t="s">
        <v>426</v>
      </c>
      <c r="E43" s="97"/>
      <c r="F43" s="92" t="s">
        <v>395</v>
      </c>
      <c r="G43" s="92"/>
    </row>
    <row r="44" spans="1:7" x14ac:dyDescent="0.3">
      <c r="A44" s="79" t="s">
        <v>436</v>
      </c>
      <c r="B44" s="99" t="s">
        <v>437</v>
      </c>
      <c r="C44" s="112">
        <f>SUM(C45:C71)</f>
        <v>1.0000000000000009</v>
      </c>
      <c r="D44" s="112">
        <f>SUM(D45:D71)</f>
        <v>1.0000000000000009</v>
      </c>
      <c r="E44" s="113"/>
      <c r="F44" s="112">
        <f>SUM(F45:F71)</f>
        <v>1.0000000000000044</v>
      </c>
      <c r="G44" s="79"/>
    </row>
    <row r="45" spans="1:7" x14ac:dyDescent="0.3">
      <c r="A45" s="79" t="s">
        <v>438</v>
      </c>
      <c r="B45" s="79" t="s">
        <v>439</v>
      </c>
      <c r="C45" s="113">
        <v>0.994619481594892</v>
      </c>
      <c r="D45" s="113">
        <v>0.95125513990251298</v>
      </c>
      <c r="E45" s="113"/>
      <c r="F45" s="113">
        <v>0.97573437656056805</v>
      </c>
      <c r="G45" s="79"/>
    </row>
    <row r="46" spans="1:7" x14ac:dyDescent="0.3">
      <c r="A46" s="79" t="s">
        <v>440</v>
      </c>
      <c r="B46" s="79" t="s">
        <v>441</v>
      </c>
      <c r="C46" s="188">
        <v>0</v>
      </c>
      <c r="D46" s="188">
        <v>0</v>
      </c>
      <c r="E46" s="113"/>
      <c r="F46" s="188">
        <v>0</v>
      </c>
      <c r="G46" s="79"/>
    </row>
    <row r="47" spans="1:7" x14ac:dyDescent="0.3">
      <c r="A47" s="79" t="s">
        <v>442</v>
      </c>
      <c r="B47" s="79" t="s">
        <v>443</v>
      </c>
      <c r="C47" s="188">
        <v>0</v>
      </c>
      <c r="D47" s="188">
        <v>0</v>
      </c>
      <c r="E47" s="113"/>
      <c r="F47" s="188">
        <v>0</v>
      </c>
      <c r="G47" s="79"/>
    </row>
    <row r="48" spans="1:7" x14ac:dyDescent="0.3">
      <c r="A48" s="79" t="s">
        <v>444</v>
      </c>
      <c r="B48" s="79" t="s">
        <v>445</v>
      </c>
      <c r="C48" s="188">
        <v>0</v>
      </c>
      <c r="D48" s="188">
        <v>0</v>
      </c>
      <c r="E48" s="113"/>
      <c r="F48" s="188">
        <v>0</v>
      </c>
      <c r="G48" s="79"/>
    </row>
    <row r="49" spans="1:7" x14ac:dyDescent="0.3">
      <c r="A49" s="79" t="s">
        <v>446</v>
      </c>
      <c r="B49" s="79" t="s">
        <v>447</v>
      </c>
      <c r="C49" s="188">
        <v>0</v>
      </c>
      <c r="D49" s="188">
        <v>0</v>
      </c>
      <c r="E49" s="113"/>
      <c r="F49" s="188">
        <v>0</v>
      </c>
      <c r="G49" s="79"/>
    </row>
    <row r="50" spans="1:7" x14ac:dyDescent="0.3">
      <c r="A50" s="79" t="s">
        <v>448</v>
      </c>
      <c r="B50" s="79" t="s">
        <v>1040</v>
      </c>
      <c r="C50" s="188">
        <v>0</v>
      </c>
      <c r="D50" s="188">
        <v>0</v>
      </c>
      <c r="E50" s="113"/>
      <c r="F50" s="188">
        <v>0</v>
      </c>
      <c r="G50" s="79"/>
    </row>
    <row r="51" spans="1:7" x14ac:dyDescent="0.3">
      <c r="A51" s="79" t="s">
        <v>449</v>
      </c>
      <c r="B51" s="79" t="s">
        <v>450</v>
      </c>
      <c r="C51" s="188">
        <v>0</v>
      </c>
      <c r="D51" s="188">
        <v>0</v>
      </c>
      <c r="E51" s="113"/>
      <c r="F51" s="188">
        <v>0</v>
      </c>
      <c r="G51" s="79"/>
    </row>
    <row r="52" spans="1:7" x14ac:dyDescent="0.3">
      <c r="A52" s="79" t="s">
        <v>451</v>
      </c>
      <c r="B52" s="79" t="s">
        <v>452</v>
      </c>
      <c r="C52" s="188">
        <v>0</v>
      </c>
      <c r="D52" s="188">
        <v>0</v>
      </c>
      <c r="E52" s="113"/>
      <c r="F52" s="188">
        <v>0</v>
      </c>
      <c r="G52" s="79"/>
    </row>
    <row r="53" spans="1:7" x14ac:dyDescent="0.3">
      <c r="A53" s="79" t="s">
        <v>453</v>
      </c>
      <c r="B53" s="79" t="s">
        <v>454</v>
      </c>
      <c r="C53" s="188">
        <v>0</v>
      </c>
      <c r="D53" s="188">
        <v>0</v>
      </c>
      <c r="E53" s="113"/>
      <c r="F53" s="188">
        <v>0</v>
      </c>
      <c r="G53" s="79"/>
    </row>
    <row r="54" spans="1:7" x14ac:dyDescent="0.3">
      <c r="A54" s="79" t="s">
        <v>455</v>
      </c>
      <c r="B54" s="79" t="s">
        <v>456</v>
      </c>
      <c r="C54" s="188">
        <v>0</v>
      </c>
      <c r="D54" s="188">
        <v>0</v>
      </c>
      <c r="E54" s="113"/>
      <c r="F54" s="188">
        <v>0</v>
      </c>
      <c r="G54" s="79"/>
    </row>
    <row r="55" spans="1:7" x14ac:dyDescent="0.3">
      <c r="A55" s="79" t="s">
        <v>457</v>
      </c>
      <c r="B55" s="79" t="s">
        <v>458</v>
      </c>
      <c r="C55" s="188">
        <v>5.3805184051089697E-3</v>
      </c>
      <c r="D55" s="188">
        <v>4.8744860097487797E-2</v>
      </c>
      <c r="E55" s="113"/>
      <c r="F55" s="188">
        <v>2.4265623439436401E-2</v>
      </c>
      <c r="G55" s="79"/>
    </row>
    <row r="56" spans="1:7" x14ac:dyDescent="0.3">
      <c r="A56" s="79" t="s">
        <v>459</v>
      </c>
      <c r="B56" s="79" t="s">
        <v>460</v>
      </c>
      <c r="C56" s="188">
        <v>0</v>
      </c>
      <c r="D56" s="188">
        <v>0</v>
      </c>
      <c r="E56" s="113"/>
      <c r="F56" s="188">
        <v>0</v>
      </c>
      <c r="G56" s="79"/>
    </row>
    <row r="57" spans="1:7" x14ac:dyDescent="0.3">
      <c r="A57" s="79" t="s">
        <v>461</v>
      </c>
      <c r="B57" s="79" t="s">
        <v>462</v>
      </c>
      <c r="C57" s="188">
        <v>0</v>
      </c>
      <c r="D57" s="188">
        <v>0</v>
      </c>
      <c r="E57" s="113"/>
      <c r="F57" s="188">
        <v>0</v>
      </c>
      <c r="G57" s="79"/>
    </row>
    <row r="58" spans="1:7" x14ac:dyDescent="0.3">
      <c r="A58" s="79" t="s">
        <v>463</v>
      </c>
      <c r="B58" s="79" t="s">
        <v>464</v>
      </c>
      <c r="C58" s="188">
        <v>0</v>
      </c>
      <c r="D58" s="188">
        <v>0</v>
      </c>
      <c r="E58" s="113"/>
      <c r="F58" s="188">
        <v>0</v>
      </c>
      <c r="G58" s="79"/>
    </row>
    <row r="59" spans="1:7" x14ac:dyDescent="0.3">
      <c r="A59" s="79" t="s">
        <v>465</v>
      </c>
      <c r="B59" s="79" t="s">
        <v>466</v>
      </c>
      <c r="C59" s="188">
        <v>0</v>
      </c>
      <c r="D59" s="188">
        <v>0</v>
      </c>
      <c r="E59" s="113"/>
      <c r="F59" s="188">
        <v>0</v>
      </c>
      <c r="G59" s="79"/>
    </row>
    <row r="60" spans="1:7" x14ac:dyDescent="0.3">
      <c r="A60" s="79" t="s">
        <v>467</v>
      </c>
      <c r="B60" s="79" t="s">
        <v>3</v>
      </c>
      <c r="C60" s="188">
        <v>0</v>
      </c>
      <c r="D60" s="188">
        <v>0</v>
      </c>
      <c r="E60" s="113"/>
      <c r="F60" s="188">
        <v>0</v>
      </c>
      <c r="G60" s="79"/>
    </row>
    <row r="61" spans="1:7" x14ac:dyDescent="0.3">
      <c r="A61" s="79" t="s">
        <v>468</v>
      </c>
      <c r="B61" s="79" t="s">
        <v>469</v>
      </c>
      <c r="C61" s="188">
        <v>0</v>
      </c>
      <c r="D61" s="188">
        <v>0</v>
      </c>
      <c r="E61" s="113"/>
      <c r="F61" s="188">
        <v>0</v>
      </c>
      <c r="G61" s="79"/>
    </row>
    <row r="62" spans="1:7" x14ac:dyDescent="0.3">
      <c r="A62" s="79" t="s">
        <v>470</v>
      </c>
      <c r="B62" s="79" t="s">
        <v>471</v>
      </c>
      <c r="C62" s="188">
        <v>0</v>
      </c>
      <c r="D62" s="188">
        <v>0</v>
      </c>
      <c r="E62" s="113"/>
      <c r="F62" s="188">
        <v>0</v>
      </c>
      <c r="G62" s="79"/>
    </row>
    <row r="63" spans="1:7" x14ac:dyDescent="0.3">
      <c r="A63" s="79" t="s">
        <v>472</v>
      </c>
      <c r="B63" s="79" t="s">
        <v>473</v>
      </c>
      <c r="C63" s="188">
        <v>0</v>
      </c>
      <c r="D63" s="188">
        <v>0</v>
      </c>
      <c r="E63" s="113"/>
      <c r="F63" s="188">
        <v>0</v>
      </c>
      <c r="G63" s="79"/>
    </row>
    <row r="64" spans="1:7" x14ac:dyDescent="0.3">
      <c r="A64" s="79" t="s">
        <v>474</v>
      </c>
      <c r="B64" s="79" t="s">
        <v>475</v>
      </c>
      <c r="C64" s="188">
        <v>0</v>
      </c>
      <c r="D64" s="188">
        <v>0</v>
      </c>
      <c r="E64" s="113"/>
      <c r="F64" s="188">
        <v>0</v>
      </c>
      <c r="G64" s="79"/>
    </row>
    <row r="65" spans="1:7" x14ac:dyDescent="0.3">
      <c r="A65" s="79" t="s">
        <v>476</v>
      </c>
      <c r="B65" s="79" t="s">
        <v>477</v>
      </c>
      <c r="C65" s="188">
        <v>0</v>
      </c>
      <c r="D65" s="188">
        <v>0</v>
      </c>
      <c r="E65" s="113"/>
      <c r="F65" s="188">
        <v>0</v>
      </c>
      <c r="G65" s="79"/>
    </row>
    <row r="66" spans="1:7" x14ac:dyDescent="0.3">
      <c r="A66" s="79" t="s">
        <v>478</v>
      </c>
      <c r="B66" s="79" t="s">
        <v>479</v>
      </c>
      <c r="C66" s="188">
        <v>0</v>
      </c>
      <c r="D66" s="188">
        <v>0</v>
      </c>
      <c r="E66" s="113"/>
      <c r="F66" s="188">
        <v>0</v>
      </c>
      <c r="G66" s="79"/>
    </row>
    <row r="67" spans="1:7" x14ac:dyDescent="0.3">
      <c r="A67" s="79" t="s">
        <v>480</v>
      </c>
      <c r="B67" s="79" t="s">
        <v>481</v>
      </c>
      <c r="C67" s="188">
        <v>0</v>
      </c>
      <c r="D67" s="188">
        <v>0</v>
      </c>
      <c r="E67" s="113"/>
      <c r="F67" s="188">
        <v>0</v>
      </c>
      <c r="G67" s="79"/>
    </row>
    <row r="68" spans="1:7" x14ac:dyDescent="0.3">
      <c r="A68" s="79" t="s">
        <v>482</v>
      </c>
      <c r="B68" s="79" t="s">
        <v>483</v>
      </c>
      <c r="C68" s="188">
        <v>0</v>
      </c>
      <c r="D68" s="188">
        <v>0</v>
      </c>
      <c r="E68" s="113"/>
      <c r="F68" s="188">
        <v>0</v>
      </c>
      <c r="G68" s="79"/>
    </row>
    <row r="69" spans="1:7" x14ac:dyDescent="0.3">
      <c r="A69" s="160" t="s">
        <v>484</v>
      </c>
      <c r="B69" s="79" t="s">
        <v>485</v>
      </c>
      <c r="C69" s="188">
        <v>0</v>
      </c>
      <c r="D69" s="188">
        <v>0</v>
      </c>
      <c r="E69" s="113"/>
      <c r="F69" s="188">
        <v>0</v>
      </c>
      <c r="G69" s="79"/>
    </row>
    <row r="70" spans="1:7" x14ac:dyDescent="0.3">
      <c r="A70" s="160" t="s">
        <v>486</v>
      </c>
      <c r="B70" s="79" t="s">
        <v>487</v>
      </c>
      <c r="C70" s="188">
        <v>0</v>
      </c>
      <c r="D70" s="188">
        <v>0</v>
      </c>
      <c r="E70" s="113"/>
      <c r="F70" s="188">
        <v>0</v>
      </c>
      <c r="G70" s="79"/>
    </row>
    <row r="71" spans="1:7" x14ac:dyDescent="0.3">
      <c r="A71" s="160" t="s">
        <v>488</v>
      </c>
      <c r="B71" s="79" t="s">
        <v>6</v>
      </c>
      <c r="C71" s="188">
        <v>0</v>
      </c>
      <c r="D71" s="188">
        <v>0</v>
      </c>
      <c r="E71" s="113"/>
      <c r="F71" s="188">
        <v>0</v>
      </c>
      <c r="G71" s="79"/>
    </row>
    <row r="72" spans="1:7" x14ac:dyDescent="0.3">
      <c r="A72" s="160" t="s">
        <v>489</v>
      </c>
      <c r="B72" s="99" t="s">
        <v>254</v>
      </c>
      <c r="C72" s="112">
        <f>SUM(C73:C75)</f>
        <v>0</v>
      </c>
      <c r="D72" s="112">
        <f>SUM(D73:D75)</f>
        <v>0</v>
      </c>
      <c r="E72" s="113"/>
      <c r="F72" s="112">
        <f>SUM(F73:F75)</f>
        <v>0</v>
      </c>
      <c r="G72" s="79"/>
    </row>
    <row r="73" spans="1:7" x14ac:dyDescent="0.3">
      <c r="A73" s="160" t="s">
        <v>491</v>
      </c>
      <c r="B73" s="79" t="s">
        <v>493</v>
      </c>
      <c r="C73" s="113">
        <v>0</v>
      </c>
      <c r="D73" s="113">
        <v>0</v>
      </c>
      <c r="E73" s="113"/>
      <c r="F73" s="113">
        <v>0</v>
      </c>
      <c r="G73" s="79"/>
    </row>
    <row r="74" spans="1:7" x14ac:dyDescent="0.3">
      <c r="A74" s="160" t="s">
        <v>492</v>
      </c>
      <c r="B74" s="79" t="s">
        <v>495</v>
      </c>
      <c r="C74" s="188">
        <v>0</v>
      </c>
      <c r="D74" s="188">
        <v>0</v>
      </c>
      <c r="E74" s="113"/>
      <c r="F74" s="188">
        <v>0</v>
      </c>
      <c r="G74" s="79"/>
    </row>
    <row r="75" spans="1:7" x14ac:dyDescent="0.3">
      <c r="A75" s="160" t="s">
        <v>494</v>
      </c>
      <c r="B75" s="79" t="s">
        <v>2</v>
      </c>
      <c r="C75" s="188">
        <v>0</v>
      </c>
      <c r="D75" s="188">
        <v>0</v>
      </c>
      <c r="E75" s="113"/>
      <c r="F75" s="188">
        <v>0</v>
      </c>
      <c r="G75" s="79"/>
    </row>
    <row r="76" spans="1:7" x14ac:dyDescent="0.3">
      <c r="A76" s="160" t="s">
        <v>814</v>
      </c>
      <c r="B76" s="99" t="s">
        <v>84</v>
      </c>
      <c r="C76" s="112">
        <f>SUM(C77:C87)</f>
        <v>0</v>
      </c>
      <c r="D76" s="112">
        <f>SUM(D77:D87)</f>
        <v>0</v>
      </c>
      <c r="E76" s="113"/>
      <c r="F76" s="112">
        <f>SUM(F77:F87)</f>
        <v>0</v>
      </c>
      <c r="G76" s="79"/>
    </row>
    <row r="77" spans="1:7" x14ac:dyDescent="0.3">
      <c r="A77" s="160" t="s">
        <v>496</v>
      </c>
      <c r="B77" s="100" t="s">
        <v>256</v>
      </c>
      <c r="C77" s="113">
        <v>0</v>
      </c>
      <c r="D77" s="113">
        <v>0</v>
      </c>
      <c r="E77" s="113"/>
      <c r="F77" s="113">
        <v>0</v>
      </c>
      <c r="G77" s="79"/>
    </row>
    <row r="78" spans="1:7" s="159" customFormat="1" x14ac:dyDescent="0.3">
      <c r="A78" s="160" t="s">
        <v>497</v>
      </c>
      <c r="B78" s="160" t="s">
        <v>490</v>
      </c>
      <c r="C78" s="188">
        <v>0</v>
      </c>
      <c r="D78" s="188">
        <v>0</v>
      </c>
      <c r="E78" s="161"/>
      <c r="F78" s="188">
        <v>0</v>
      </c>
      <c r="G78" s="160"/>
    </row>
    <row r="79" spans="1:7" x14ac:dyDescent="0.3">
      <c r="A79" s="160" t="s">
        <v>498</v>
      </c>
      <c r="B79" s="100" t="s">
        <v>258</v>
      </c>
      <c r="C79" s="188">
        <v>0</v>
      </c>
      <c r="D79" s="188">
        <v>0</v>
      </c>
      <c r="E79" s="113"/>
      <c r="F79" s="188">
        <v>0</v>
      </c>
      <c r="G79" s="79"/>
    </row>
    <row r="80" spans="1:7" x14ac:dyDescent="0.3">
      <c r="A80" s="79" t="s">
        <v>499</v>
      </c>
      <c r="B80" s="100" t="s">
        <v>260</v>
      </c>
      <c r="C80" s="188">
        <v>0</v>
      </c>
      <c r="D80" s="188">
        <v>0</v>
      </c>
      <c r="E80" s="113"/>
      <c r="F80" s="188">
        <v>0</v>
      </c>
      <c r="G80" s="79"/>
    </row>
    <row r="81" spans="1:7" x14ac:dyDescent="0.3">
      <c r="A81" s="79" t="s">
        <v>500</v>
      </c>
      <c r="B81" s="100" t="s">
        <v>12</v>
      </c>
      <c r="C81" s="188">
        <v>0</v>
      </c>
      <c r="D81" s="188">
        <v>0</v>
      </c>
      <c r="E81" s="113"/>
      <c r="F81" s="188">
        <v>0</v>
      </c>
      <c r="G81" s="79"/>
    </row>
    <row r="82" spans="1:7" x14ac:dyDescent="0.3">
      <c r="A82" s="79" t="s">
        <v>501</v>
      </c>
      <c r="B82" s="100" t="s">
        <v>263</v>
      </c>
      <c r="C82" s="188">
        <v>0</v>
      </c>
      <c r="D82" s="188">
        <v>0</v>
      </c>
      <c r="E82" s="113"/>
      <c r="F82" s="188">
        <v>0</v>
      </c>
      <c r="G82" s="79"/>
    </row>
    <row r="83" spans="1:7" x14ac:dyDescent="0.3">
      <c r="A83" s="79" t="s">
        <v>502</v>
      </c>
      <c r="B83" s="100" t="s">
        <v>265</v>
      </c>
      <c r="C83" s="188">
        <v>0</v>
      </c>
      <c r="D83" s="188">
        <v>0</v>
      </c>
      <c r="E83" s="113"/>
      <c r="F83" s="188">
        <v>0</v>
      </c>
      <c r="G83" s="79"/>
    </row>
    <row r="84" spans="1:7" x14ac:dyDescent="0.3">
      <c r="A84" s="79" t="s">
        <v>503</v>
      </c>
      <c r="B84" s="100" t="s">
        <v>267</v>
      </c>
      <c r="C84" s="188">
        <v>0</v>
      </c>
      <c r="D84" s="188">
        <v>0</v>
      </c>
      <c r="E84" s="113"/>
      <c r="F84" s="188">
        <v>0</v>
      </c>
      <c r="G84" s="79"/>
    </row>
    <row r="85" spans="1:7" x14ac:dyDescent="0.3">
      <c r="A85" s="79" t="s">
        <v>504</v>
      </c>
      <c r="B85" s="100" t="s">
        <v>269</v>
      </c>
      <c r="C85" s="188">
        <v>0</v>
      </c>
      <c r="D85" s="188">
        <v>0</v>
      </c>
      <c r="E85" s="113"/>
      <c r="F85" s="188">
        <v>0</v>
      </c>
      <c r="G85" s="79"/>
    </row>
    <row r="86" spans="1:7" x14ac:dyDescent="0.3">
      <c r="A86" s="79" t="s">
        <v>505</v>
      </c>
      <c r="B86" s="100" t="s">
        <v>271</v>
      </c>
      <c r="C86" s="188">
        <v>0</v>
      </c>
      <c r="D86" s="188">
        <v>0</v>
      </c>
      <c r="E86" s="113"/>
      <c r="F86" s="188">
        <v>0</v>
      </c>
      <c r="G86" s="79"/>
    </row>
    <row r="87" spans="1:7" x14ac:dyDescent="0.3">
      <c r="A87" s="79" t="s">
        <v>506</v>
      </c>
      <c r="B87" s="100" t="s">
        <v>84</v>
      </c>
      <c r="C87" s="188">
        <v>0</v>
      </c>
      <c r="D87" s="188">
        <v>0</v>
      </c>
      <c r="E87" s="113"/>
      <c r="F87" s="188">
        <v>0</v>
      </c>
      <c r="G87" s="79"/>
    </row>
    <row r="88" spans="1:7" outlineLevel="1" x14ac:dyDescent="0.3">
      <c r="A88" s="79" t="s">
        <v>507</v>
      </c>
      <c r="B88" s="96" t="s">
        <v>88</v>
      </c>
      <c r="C88" s="113"/>
      <c r="D88" s="113"/>
      <c r="E88" s="113"/>
      <c r="F88" s="113"/>
      <c r="G88" s="79"/>
    </row>
    <row r="89" spans="1:7" outlineLevel="1" x14ac:dyDescent="0.3">
      <c r="A89" s="79" t="s">
        <v>508</v>
      </c>
      <c r="B89" s="96" t="s">
        <v>88</v>
      </c>
      <c r="C89" s="113"/>
      <c r="D89" s="113"/>
      <c r="E89" s="113"/>
      <c r="F89" s="113"/>
      <c r="G89" s="79"/>
    </row>
    <row r="90" spans="1:7" outlineLevel="1" x14ac:dyDescent="0.3">
      <c r="A90" s="79" t="s">
        <v>509</v>
      </c>
      <c r="B90" s="96" t="s">
        <v>88</v>
      </c>
      <c r="C90" s="113"/>
      <c r="D90" s="113"/>
      <c r="E90" s="113"/>
      <c r="F90" s="113"/>
      <c r="G90" s="79"/>
    </row>
    <row r="91" spans="1:7" outlineLevel="1" x14ac:dyDescent="0.3">
      <c r="A91" s="79" t="s">
        <v>510</v>
      </c>
      <c r="B91" s="96" t="s">
        <v>88</v>
      </c>
      <c r="C91" s="113"/>
      <c r="D91" s="113"/>
      <c r="E91" s="113"/>
      <c r="F91" s="113"/>
      <c r="G91" s="79"/>
    </row>
    <row r="92" spans="1:7" outlineLevel="1" x14ac:dyDescent="0.3">
      <c r="A92" s="79" t="s">
        <v>511</v>
      </c>
      <c r="B92" s="96" t="s">
        <v>88</v>
      </c>
      <c r="C92" s="113"/>
      <c r="D92" s="113"/>
      <c r="E92" s="113"/>
      <c r="F92" s="113"/>
      <c r="G92" s="79"/>
    </row>
    <row r="93" spans="1:7" outlineLevel="1" x14ac:dyDescent="0.3">
      <c r="A93" s="79" t="s">
        <v>512</v>
      </c>
      <c r="B93" s="96" t="s">
        <v>88</v>
      </c>
      <c r="C93" s="113"/>
      <c r="D93" s="113"/>
      <c r="E93" s="113"/>
      <c r="F93" s="113"/>
      <c r="G93" s="79"/>
    </row>
    <row r="94" spans="1:7" outlineLevel="1" x14ac:dyDescent="0.3">
      <c r="A94" s="79" t="s">
        <v>513</v>
      </c>
      <c r="B94" s="96" t="s">
        <v>88</v>
      </c>
      <c r="C94" s="113"/>
      <c r="D94" s="113"/>
      <c r="E94" s="113"/>
      <c r="F94" s="113"/>
      <c r="G94" s="79"/>
    </row>
    <row r="95" spans="1:7" outlineLevel="1" x14ac:dyDescent="0.3">
      <c r="A95" s="79" t="s">
        <v>514</v>
      </c>
      <c r="B95" s="96" t="s">
        <v>88</v>
      </c>
      <c r="C95" s="113"/>
      <c r="D95" s="113"/>
      <c r="E95" s="113"/>
      <c r="F95" s="113"/>
      <c r="G95" s="79"/>
    </row>
    <row r="96" spans="1:7" outlineLevel="1" x14ac:dyDescent="0.3">
      <c r="A96" s="79" t="s">
        <v>515</v>
      </c>
      <c r="B96" s="96" t="s">
        <v>88</v>
      </c>
      <c r="C96" s="113"/>
      <c r="D96" s="113"/>
      <c r="E96" s="113"/>
      <c r="F96" s="113"/>
      <c r="G96" s="79"/>
    </row>
    <row r="97" spans="1:7" outlineLevel="1" x14ac:dyDescent="0.3">
      <c r="A97" s="79" t="s">
        <v>516</v>
      </c>
      <c r="B97" s="96" t="s">
        <v>88</v>
      </c>
      <c r="C97" s="113"/>
      <c r="D97" s="113"/>
      <c r="E97" s="113"/>
      <c r="F97" s="113"/>
      <c r="G97" s="79"/>
    </row>
    <row r="98" spans="1:7" ht="15" customHeight="1" x14ac:dyDescent="0.3">
      <c r="A98" s="90"/>
      <c r="B98" s="123" t="s">
        <v>825</v>
      </c>
      <c r="C98" s="90" t="s">
        <v>425</v>
      </c>
      <c r="D98" s="90" t="s">
        <v>426</v>
      </c>
      <c r="E98" s="97"/>
      <c r="F98" s="92" t="s">
        <v>395</v>
      </c>
      <c r="G98" s="92"/>
    </row>
    <row r="99" spans="1:7" x14ac:dyDescent="0.3">
      <c r="A99" s="79" t="s">
        <v>517</v>
      </c>
      <c r="B99" s="147" t="s">
        <v>1360</v>
      </c>
      <c r="C99" s="113">
        <v>0.12753333283969601</v>
      </c>
      <c r="D99" s="113">
        <v>0.16834352117319401</v>
      </c>
      <c r="E99" s="113"/>
      <c r="F99" s="113">
        <v>0.29587685401288999</v>
      </c>
      <c r="G99" s="79"/>
    </row>
    <row r="100" spans="1:7" x14ac:dyDescent="0.3">
      <c r="A100" s="79" t="s">
        <v>519</v>
      </c>
      <c r="B100" s="147" t="s">
        <v>1361</v>
      </c>
      <c r="C100" s="188">
        <v>0.15640382135150499</v>
      </c>
      <c r="D100" s="188">
        <v>5.0360102279416299E-2</v>
      </c>
      <c r="E100" s="113"/>
      <c r="F100" s="188">
        <v>0.206763923630922</v>
      </c>
      <c r="G100" s="79"/>
    </row>
    <row r="101" spans="1:7" x14ac:dyDescent="0.3">
      <c r="A101" s="79" t="s">
        <v>520</v>
      </c>
      <c r="B101" s="147" t="s">
        <v>1362</v>
      </c>
      <c r="C101" s="188">
        <v>4.7681388917190301E-2</v>
      </c>
      <c r="D101" s="188">
        <v>3.2116645485357302E-2</v>
      </c>
      <c r="E101" s="113"/>
      <c r="F101" s="188">
        <v>7.9798034402547693E-2</v>
      </c>
      <c r="G101" s="79"/>
    </row>
    <row r="102" spans="1:7" x14ac:dyDescent="0.3">
      <c r="A102" s="79" t="s">
        <v>521</v>
      </c>
      <c r="B102" s="147" t="s">
        <v>1363</v>
      </c>
      <c r="C102" s="188">
        <v>5.16078904023521E-2</v>
      </c>
      <c r="D102" s="188">
        <v>3.7202362789613398E-2</v>
      </c>
      <c r="E102" s="113"/>
      <c r="F102" s="188">
        <v>8.8810253191965505E-2</v>
      </c>
      <c r="G102" s="79"/>
    </row>
    <row r="103" spans="1:7" x14ac:dyDescent="0.3">
      <c r="A103" s="79" t="s">
        <v>522</v>
      </c>
      <c r="B103" s="147" t="s">
        <v>1364</v>
      </c>
      <c r="C103" s="188">
        <v>5.3767249596940001E-2</v>
      </c>
      <c r="D103" s="188">
        <v>4.2298511414038301E-2</v>
      </c>
      <c r="E103" s="113"/>
      <c r="F103" s="188">
        <v>9.6065761010977996E-2</v>
      </c>
      <c r="G103" s="79"/>
    </row>
    <row r="104" spans="1:7" x14ac:dyDescent="0.3">
      <c r="A104" s="79" t="s">
        <v>523</v>
      </c>
      <c r="B104" s="147" t="s">
        <v>1365</v>
      </c>
      <c r="C104" s="188">
        <v>4.3019582111507297E-2</v>
      </c>
      <c r="D104" s="188">
        <v>5.2746118796860003E-2</v>
      </c>
      <c r="E104" s="113"/>
      <c r="F104" s="188">
        <v>9.5765700908367293E-2</v>
      </c>
      <c r="G104" s="79"/>
    </row>
    <row r="105" spans="1:7" x14ac:dyDescent="0.3">
      <c r="A105" s="79" t="s">
        <v>524</v>
      </c>
      <c r="B105" s="147" t="s">
        <v>1366</v>
      </c>
      <c r="C105" s="188">
        <v>5.09247196997362E-2</v>
      </c>
      <c r="D105" s="188">
        <v>2.1370022765493799E-2</v>
      </c>
      <c r="E105" s="113"/>
      <c r="F105" s="188">
        <v>7.2294742465230197E-2</v>
      </c>
      <c r="G105" s="79"/>
    </row>
    <row r="106" spans="1:7" x14ac:dyDescent="0.3">
      <c r="A106" s="79" t="s">
        <v>525</v>
      </c>
      <c r="B106" s="147" t="s">
        <v>1367</v>
      </c>
      <c r="C106" s="188">
        <v>1.9651178788096999E-2</v>
      </c>
      <c r="D106" s="188">
        <v>8.1136557953101606E-3</v>
      </c>
      <c r="E106" s="113"/>
      <c r="F106" s="188">
        <v>2.77648345834072E-2</v>
      </c>
      <c r="G106" s="79"/>
    </row>
    <row r="107" spans="1:7" x14ac:dyDescent="0.3">
      <c r="A107" s="79" t="s">
        <v>526</v>
      </c>
      <c r="B107" s="147" t="s">
        <v>1368</v>
      </c>
      <c r="C107" s="188">
        <v>2.4838144619304399E-2</v>
      </c>
      <c r="D107" s="188">
        <v>1.2021751174395299E-2</v>
      </c>
      <c r="E107" s="113"/>
      <c r="F107" s="188">
        <v>3.68598957936997E-2</v>
      </c>
      <c r="G107" s="79"/>
    </row>
    <row r="108" spans="1:7" x14ac:dyDescent="0.3">
      <c r="A108" s="79" t="s">
        <v>527</v>
      </c>
      <c r="B108" s="100"/>
      <c r="C108" s="113"/>
      <c r="D108" s="113"/>
      <c r="E108" s="113"/>
      <c r="F108" s="113"/>
      <c r="G108" s="79"/>
    </row>
    <row r="109" spans="1:7" x14ac:dyDescent="0.3">
      <c r="A109" s="79" t="s">
        <v>528</v>
      </c>
      <c r="B109" s="100"/>
      <c r="C109" s="113"/>
      <c r="D109" s="113"/>
      <c r="E109" s="113"/>
      <c r="F109" s="113"/>
      <c r="G109" s="79"/>
    </row>
    <row r="110" spans="1:7" x14ac:dyDescent="0.3">
      <c r="A110" s="79" t="s">
        <v>529</v>
      </c>
      <c r="B110" s="100"/>
      <c r="C110" s="113"/>
      <c r="D110" s="113"/>
      <c r="E110" s="113"/>
      <c r="F110" s="113"/>
      <c r="G110" s="79"/>
    </row>
    <row r="111" spans="1:7" x14ac:dyDescent="0.3">
      <c r="A111" s="79" t="s">
        <v>530</v>
      </c>
      <c r="B111" s="100"/>
      <c r="C111" s="113"/>
      <c r="D111" s="113"/>
      <c r="E111" s="113"/>
      <c r="F111" s="113"/>
      <c r="G111" s="79"/>
    </row>
    <row r="112" spans="1:7" x14ac:dyDescent="0.3">
      <c r="A112" s="79" t="s">
        <v>531</v>
      </c>
      <c r="B112" s="100"/>
      <c r="C112" s="113"/>
      <c r="D112" s="113"/>
      <c r="E112" s="113"/>
      <c r="F112" s="113"/>
      <c r="G112" s="79"/>
    </row>
    <row r="113" spans="1:7" x14ac:dyDescent="0.3">
      <c r="A113" s="79" t="s">
        <v>532</v>
      </c>
      <c r="B113" s="100"/>
      <c r="C113" s="113"/>
      <c r="D113" s="113"/>
      <c r="E113" s="113"/>
      <c r="F113" s="113"/>
      <c r="G113" s="79"/>
    </row>
    <row r="114" spans="1:7" x14ac:dyDescent="0.3">
      <c r="A114" s="79" t="s">
        <v>533</v>
      </c>
      <c r="B114" s="100"/>
      <c r="C114" s="113"/>
      <c r="D114" s="113"/>
      <c r="E114" s="113"/>
      <c r="F114" s="113"/>
      <c r="G114" s="79"/>
    </row>
    <row r="115" spans="1:7" x14ac:dyDescent="0.3">
      <c r="A115" s="79" t="s">
        <v>534</v>
      </c>
      <c r="B115" s="100"/>
      <c r="C115" s="113"/>
      <c r="D115" s="113"/>
      <c r="E115" s="113"/>
      <c r="F115" s="113"/>
      <c r="G115" s="79"/>
    </row>
    <row r="116" spans="1:7" x14ac:dyDescent="0.3">
      <c r="A116" s="79" t="s">
        <v>535</v>
      </c>
      <c r="B116" s="100"/>
      <c r="C116" s="113"/>
      <c r="D116" s="113"/>
      <c r="E116" s="113"/>
      <c r="F116" s="113"/>
      <c r="G116" s="79"/>
    </row>
    <row r="117" spans="1:7" x14ac:dyDescent="0.3">
      <c r="A117" s="79" t="s">
        <v>536</v>
      </c>
      <c r="B117" s="100"/>
      <c r="C117" s="113"/>
      <c r="D117" s="113"/>
      <c r="E117" s="113"/>
      <c r="F117" s="113"/>
      <c r="G117" s="79"/>
    </row>
    <row r="118" spans="1:7" x14ac:dyDescent="0.3">
      <c r="A118" s="79" t="s">
        <v>537</v>
      </c>
      <c r="B118" s="100"/>
      <c r="C118" s="113"/>
      <c r="D118" s="113"/>
      <c r="E118" s="113"/>
      <c r="F118" s="113"/>
      <c r="G118" s="79"/>
    </row>
    <row r="119" spans="1:7" x14ac:dyDescent="0.3">
      <c r="A119" s="79" t="s">
        <v>538</v>
      </c>
      <c r="B119" s="100"/>
      <c r="C119" s="113"/>
      <c r="D119" s="113"/>
      <c r="E119" s="113"/>
      <c r="F119" s="113"/>
      <c r="G119" s="79"/>
    </row>
    <row r="120" spans="1:7" x14ac:dyDescent="0.3">
      <c r="A120" s="79" t="s">
        <v>539</v>
      </c>
      <c r="B120" s="100"/>
      <c r="C120" s="113"/>
      <c r="D120" s="113"/>
      <c r="E120" s="113"/>
      <c r="F120" s="113"/>
      <c r="G120" s="79"/>
    </row>
    <row r="121" spans="1:7" x14ac:dyDescent="0.3">
      <c r="A121" s="79" t="s">
        <v>540</v>
      </c>
      <c r="B121" s="100"/>
      <c r="C121" s="113"/>
      <c r="D121" s="113"/>
      <c r="E121" s="113"/>
      <c r="F121" s="113"/>
      <c r="G121" s="79"/>
    </row>
    <row r="122" spans="1:7" x14ac:dyDescent="0.3">
      <c r="A122" s="79" t="s">
        <v>541</v>
      </c>
      <c r="B122" s="100"/>
      <c r="C122" s="113"/>
      <c r="D122" s="113"/>
      <c r="E122" s="113"/>
      <c r="F122" s="113"/>
      <c r="G122" s="79"/>
    </row>
    <row r="123" spans="1:7" x14ac:dyDescent="0.3">
      <c r="A123" s="79" t="s">
        <v>542</v>
      </c>
      <c r="B123" s="100"/>
      <c r="C123" s="113"/>
      <c r="D123" s="113"/>
      <c r="E123" s="113"/>
      <c r="F123" s="113"/>
      <c r="G123" s="79"/>
    </row>
    <row r="124" spans="1:7" x14ac:dyDescent="0.3">
      <c r="A124" s="79" t="s">
        <v>543</v>
      </c>
      <c r="B124" s="100"/>
      <c r="C124" s="113"/>
      <c r="D124" s="113"/>
      <c r="E124" s="113"/>
      <c r="F124" s="113"/>
      <c r="G124" s="79"/>
    </row>
    <row r="125" spans="1:7" x14ac:dyDescent="0.3">
      <c r="A125" s="79" t="s">
        <v>544</v>
      </c>
      <c r="B125" s="100"/>
      <c r="C125" s="113"/>
      <c r="D125" s="113"/>
      <c r="E125" s="113"/>
      <c r="F125" s="113"/>
      <c r="G125" s="79"/>
    </row>
    <row r="126" spans="1:7" x14ac:dyDescent="0.3">
      <c r="A126" s="79" t="s">
        <v>545</v>
      </c>
      <c r="B126" s="100"/>
      <c r="C126" s="113"/>
      <c r="D126" s="113"/>
      <c r="E126" s="113"/>
      <c r="F126" s="113"/>
      <c r="G126" s="79"/>
    </row>
    <row r="127" spans="1:7" x14ac:dyDescent="0.3">
      <c r="A127" s="79" t="s">
        <v>546</v>
      </c>
      <c r="B127" s="100"/>
      <c r="C127" s="113"/>
      <c r="D127" s="113"/>
      <c r="E127" s="113"/>
      <c r="F127" s="113"/>
      <c r="G127" s="79"/>
    </row>
    <row r="128" spans="1:7" x14ac:dyDescent="0.3">
      <c r="A128" s="79" t="s">
        <v>547</v>
      </c>
      <c r="B128" s="100"/>
      <c r="C128" s="113"/>
      <c r="D128" s="113"/>
      <c r="E128" s="113"/>
      <c r="F128" s="113"/>
      <c r="G128" s="79"/>
    </row>
    <row r="129" spans="1:7" x14ac:dyDescent="0.3">
      <c r="A129" s="79" t="s">
        <v>548</v>
      </c>
      <c r="B129" s="100"/>
      <c r="C129" s="113"/>
      <c r="D129" s="113"/>
      <c r="E129" s="113"/>
      <c r="F129" s="113"/>
      <c r="G129" s="79"/>
    </row>
    <row r="130" spans="1:7" x14ac:dyDescent="0.3">
      <c r="A130" s="79" t="s">
        <v>788</v>
      </c>
      <c r="B130" s="100"/>
      <c r="C130" s="113"/>
      <c r="D130" s="113"/>
      <c r="E130" s="113"/>
      <c r="F130" s="113"/>
      <c r="G130" s="79"/>
    </row>
    <row r="131" spans="1:7" x14ac:dyDescent="0.3">
      <c r="A131" s="79" t="s">
        <v>789</v>
      </c>
      <c r="B131" s="100"/>
      <c r="C131" s="113"/>
      <c r="D131" s="113"/>
      <c r="E131" s="113"/>
      <c r="F131" s="113"/>
      <c r="G131" s="79"/>
    </row>
    <row r="132" spans="1:7" x14ac:dyDescent="0.3">
      <c r="A132" s="79" t="s">
        <v>790</v>
      </c>
      <c r="B132" s="100"/>
      <c r="C132" s="113"/>
      <c r="D132" s="113"/>
      <c r="E132" s="113"/>
      <c r="F132" s="113"/>
      <c r="G132" s="79"/>
    </row>
    <row r="133" spans="1:7" x14ac:dyDescent="0.3">
      <c r="A133" s="79" t="s">
        <v>791</v>
      </c>
      <c r="B133" s="100"/>
      <c r="C133" s="113"/>
      <c r="D133" s="113"/>
      <c r="E133" s="113"/>
      <c r="F133" s="113"/>
      <c r="G133" s="79"/>
    </row>
    <row r="134" spans="1:7" x14ac:dyDescent="0.3">
      <c r="A134" s="79" t="s">
        <v>792</v>
      </c>
      <c r="B134" s="100"/>
      <c r="C134" s="113"/>
      <c r="D134" s="113"/>
      <c r="E134" s="113"/>
      <c r="F134" s="113"/>
      <c r="G134" s="79"/>
    </row>
    <row r="135" spans="1:7" x14ac:dyDescent="0.3">
      <c r="A135" s="79" t="s">
        <v>793</v>
      </c>
      <c r="B135" s="100"/>
      <c r="C135" s="113"/>
      <c r="D135" s="113"/>
      <c r="E135" s="113"/>
      <c r="F135" s="113"/>
      <c r="G135" s="79"/>
    </row>
    <row r="136" spans="1:7" x14ac:dyDescent="0.3">
      <c r="A136" s="79" t="s">
        <v>794</v>
      </c>
      <c r="B136" s="100"/>
      <c r="C136" s="113"/>
      <c r="D136" s="113"/>
      <c r="E136" s="113"/>
      <c r="F136" s="113"/>
      <c r="G136" s="79"/>
    </row>
    <row r="137" spans="1:7" x14ac:dyDescent="0.3">
      <c r="A137" s="79" t="s">
        <v>795</v>
      </c>
      <c r="B137" s="100"/>
      <c r="C137" s="113"/>
      <c r="D137" s="113"/>
      <c r="E137" s="113"/>
      <c r="F137" s="113"/>
      <c r="G137" s="79"/>
    </row>
    <row r="138" spans="1:7" x14ac:dyDescent="0.3">
      <c r="A138" s="79" t="s">
        <v>796</v>
      </c>
      <c r="B138" s="100"/>
      <c r="C138" s="113"/>
      <c r="D138" s="113"/>
      <c r="E138" s="113"/>
      <c r="F138" s="113"/>
      <c r="G138" s="79"/>
    </row>
    <row r="139" spans="1:7" x14ac:dyDescent="0.3">
      <c r="A139" s="79" t="s">
        <v>797</v>
      </c>
      <c r="B139" s="100"/>
      <c r="C139" s="113"/>
      <c r="D139" s="113"/>
      <c r="E139" s="113"/>
      <c r="F139" s="113"/>
      <c r="G139" s="79"/>
    </row>
    <row r="140" spans="1:7" x14ac:dyDescent="0.3">
      <c r="A140" s="79" t="s">
        <v>798</v>
      </c>
      <c r="B140" s="100"/>
      <c r="C140" s="113"/>
      <c r="D140" s="113"/>
      <c r="E140" s="113"/>
      <c r="F140" s="113"/>
      <c r="G140" s="79"/>
    </row>
    <row r="141" spans="1:7" x14ac:dyDescent="0.3">
      <c r="A141" s="79" t="s">
        <v>799</v>
      </c>
      <c r="B141" s="100"/>
      <c r="C141" s="113"/>
      <c r="D141" s="113"/>
      <c r="E141" s="113"/>
      <c r="F141" s="113"/>
      <c r="G141" s="79"/>
    </row>
    <row r="142" spans="1:7" x14ac:dyDescent="0.3">
      <c r="A142" s="79" t="s">
        <v>800</v>
      </c>
      <c r="B142" s="100"/>
      <c r="C142" s="113"/>
      <c r="D142" s="113"/>
      <c r="E142" s="113"/>
      <c r="F142" s="113"/>
      <c r="G142" s="79"/>
    </row>
    <row r="143" spans="1:7" x14ac:dyDescent="0.3">
      <c r="A143" s="79" t="s">
        <v>801</v>
      </c>
      <c r="B143" s="100"/>
      <c r="C143" s="113"/>
      <c r="D143" s="113"/>
      <c r="E143" s="113"/>
      <c r="F143" s="113"/>
      <c r="G143" s="79"/>
    </row>
    <row r="144" spans="1:7" x14ac:dyDescent="0.3">
      <c r="A144" s="79" t="s">
        <v>802</v>
      </c>
      <c r="B144" s="100"/>
      <c r="C144" s="113"/>
      <c r="D144" s="113"/>
      <c r="E144" s="113"/>
      <c r="F144" s="113"/>
      <c r="G144" s="79"/>
    </row>
    <row r="145" spans="1:7" x14ac:dyDescent="0.3">
      <c r="A145" s="79" t="s">
        <v>803</v>
      </c>
      <c r="B145" s="100"/>
      <c r="C145" s="113"/>
      <c r="D145" s="113"/>
      <c r="E145" s="113"/>
      <c r="F145" s="113"/>
      <c r="G145" s="79"/>
    </row>
    <row r="146" spans="1:7" x14ac:dyDescent="0.3">
      <c r="A146" s="79" t="s">
        <v>804</v>
      </c>
      <c r="B146" s="100"/>
      <c r="C146" s="113"/>
      <c r="D146" s="113"/>
      <c r="E146" s="113"/>
      <c r="F146" s="113"/>
      <c r="G146" s="79"/>
    </row>
    <row r="147" spans="1:7" x14ac:dyDescent="0.3">
      <c r="A147" s="79" t="s">
        <v>805</v>
      </c>
      <c r="B147" s="100"/>
      <c r="C147" s="113"/>
      <c r="D147" s="113"/>
      <c r="E147" s="113"/>
      <c r="F147" s="113"/>
      <c r="G147" s="79"/>
    </row>
    <row r="148" spans="1:7" x14ac:dyDescent="0.3">
      <c r="A148" s="79" t="s">
        <v>806</v>
      </c>
      <c r="B148" s="100"/>
      <c r="C148" s="113"/>
      <c r="D148" s="113"/>
      <c r="E148" s="113"/>
      <c r="F148" s="113"/>
      <c r="G148" s="79"/>
    </row>
    <row r="149" spans="1:7" ht="15" customHeight="1" x14ac:dyDescent="0.3">
      <c r="A149" s="90"/>
      <c r="B149" s="91" t="s">
        <v>549</v>
      </c>
      <c r="C149" s="90" t="s">
        <v>425</v>
      </c>
      <c r="D149" s="90" t="s">
        <v>426</v>
      </c>
      <c r="E149" s="97"/>
      <c r="F149" s="92" t="s">
        <v>395</v>
      </c>
      <c r="G149" s="92"/>
    </row>
    <row r="150" spans="1:7" x14ac:dyDescent="0.3">
      <c r="A150" s="79" t="s">
        <v>550</v>
      </c>
      <c r="B150" s="79" t="s">
        <v>551</v>
      </c>
      <c r="C150" s="113">
        <v>0.31668841283884902</v>
      </c>
      <c r="D150" s="113">
        <v>0.15923986042938301</v>
      </c>
      <c r="E150" s="114"/>
      <c r="F150" s="113">
        <v>0.475928273268235</v>
      </c>
    </row>
    <row r="151" spans="1:7" x14ac:dyDescent="0.3">
      <c r="A151" s="79" t="s">
        <v>552</v>
      </c>
      <c r="B151" s="79" t="s">
        <v>553</v>
      </c>
      <c r="C151" s="188">
        <v>0.247813103907428</v>
      </c>
      <c r="D151" s="188">
        <v>0.27625862282434499</v>
      </c>
      <c r="E151" s="114"/>
      <c r="F151" s="188">
        <v>0.52407172673177604</v>
      </c>
    </row>
    <row r="152" spans="1:7" x14ac:dyDescent="0.3">
      <c r="A152" s="79" t="s">
        <v>554</v>
      </c>
      <c r="B152" s="79" t="s">
        <v>84</v>
      </c>
      <c r="C152" s="113"/>
      <c r="D152" s="113"/>
      <c r="E152" s="114"/>
      <c r="F152" s="113"/>
    </row>
    <row r="153" spans="1:7" outlineLevel="1" x14ac:dyDescent="0.3">
      <c r="A153" s="79" t="s">
        <v>555</v>
      </c>
      <c r="C153" s="113"/>
      <c r="D153" s="113"/>
      <c r="E153" s="114"/>
      <c r="F153" s="113"/>
    </row>
    <row r="154" spans="1:7" outlineLevel="1" x14ac:dyDescent="0.3">
      <c r="A154" s="79" t="s">
        <v>556</v>
      </c>
      <c r="C154" s="113"/>
      <c r="D154" s="113"/>
      <c r="E154" s="114"/>
      <c r="F154" s="113"/>
    </row>
    <row r="155" spans="1:7" outlineLevel="1" x14ac:dyDescent="0.3">
      <c r="A155" s="79" t="s">
        <v>557</v>
      </c>
      <c r="C155" s="113"/>
      <c r="D155" s="113"/>
      <c r="E155" s="114"/>
      <c r="F155" s="113"/>
    </row>
    <row r="156" spans="1:7" outlineLevel="1" x14ac:dyDescent="0.3">
      <c r="A156" s="79" t="s">
        <v>558</v>
      </c>
      <c r="C156" s="113"/>
      <c r="D156" s="113"/>
      <c r="E156" s="114"/>
      <c r="F156" s="113"/>
    </row>
    <row r="157" spans="1:7" outlineLevel="1" x14ac:dyDescent="0.3">
      <c r="A157" s="79" t="s">
        <v>559</v>
      </c>
      <c r="C157" s="113"/>
      <c r="D157" s="113"/>
      <c r="E157" s="114"/>
      <c r="F157" s="113"/>
    </row>
    <row r="158" spans="1:7" outlineLevel="1" x14ac:dyDescent="0.3">
      <c r="A158" s="79" t="s">
        <v>560</v>
      </c>
      <c r="C158" s="113"/>
      <c r="D158" s="113"/>
      <c r="E158" s="114"/>
      <c r="F158" s="113"/>
    </row>
    <row r="159" spans="1:7" ht="15" customHeight="1" x14ac:dyDescent="0.3">
      <c r="A159" s="90"/>
      <c r="B159" s="91" t="s">
        <v>561</v>
      </c>
      <c r="C159" s="90" t="s">
        <v>425</v>
      </c>
      <c r="D159" s="90" t="s">
        <v>426</v>
      </c>
      <c r="E159" s="97"/>
      <c r="F159" s="92" t="s">
        <v>395</v>
      </c>
      <c r="G159" s="92"/>
    </row>
    <row r="160" spans="1:7" x14ac:dyDescent="0.3">
      <c r="A160" s="79" t="s">
        <v>562</v>
      </c>
      <c r="B160" s="79" t="s">
        <v>563</v>
      </c>
      <c r="C160" s="113">
        <v>2.9160847642652098E-2</v>
      </c>
      <c r="D160" s="113">
        <v>0.109727399039491</v>
      </c>
      <c r="E160" s="114"/>
      <c r="F160" s="113">
        <v>0.138888246682143</v>
      </c>
    </row>
    <row r="161" spans="1:7" x14ac:dyDescent="0.3">
      <c r="A161" s="79" t="s">
        <v>564</v>
      </c>
      <c r="B161" s="79" t="s">
        <v>565</v>
      </c>
      <c r="C161" s="188">
        <v>0.53534066910362799</v>
      </c>
      <c r="D161" s="135">
        <v>0.32577108421423895</v>
      </c>
      <c r="E161" s="114"/>
      <c r="F161" s="188">
        <v>0.86111175331786693</v>
      </c>
    </row>
    <row r="162" spans="1:7" x14ac:dyDescent="0.3">
      <c r="A162" s="79" t="s">
        <v>566</v>
      </c>
      <c r="B162" s="79" t="s">
        <v>84</v>
      </c>
      <c r="C162" s="113"/>
      <c r="D162" s="188"/>
      <c r="E162" s="114"/>
      <c r="F162" s="188"/>
    </row>
    <row r="163" spans="1:7" outlineLevel="1" x14ac:dyDescent="0.3">
      <c r="A163" s="79" t="s">
        <v>567</v>
      </c>
      <c r="E163" s="75"/>
    </row>
    <row r="164" spans="1:7" outlineLevel="1" x14ac:dyDescent="0.3">
      <c r="A164" s="79" t="s">
        <v>568</v>
      </c>
      <c r="D164" s="135"/>
      <c r="E164" s="75"/>
      <c r="F164" s="135"/>
    </row>
    <row r="165" spans="1:7" outlineLevel="1" x14ac:dyDescent="0.3">
      <c r="A165" s="79" t="s">
        <v>569</v>
      </c>
      <c r="E165" s="75"/>
    </row>
    <row r="166" spans="1:7" outlineLevel="1" x14ac:dyDescent="0.3">
      <c r="A166" s="79" t="s">
        <v>570</v>
      </c>
      <c r="E166" s="75"/>
    </row>
    <row r="167" spans="1:7" outlineLevel="1" x14ac:dyDescent="0.3">
      <c r="A167" s="79" t="s">
        <v>571</v>
      </c>
      <c r="E167" s="75"/>
    </row>
    <row r="168" spans="1:7" outlineLevel="1" x14ac:dyDescent="0.3">
      <c r="A168" s="79" t="s">
        <v>572</v>
      </c>
      <c r="E168" s="75"/>
    </row>
    <row r="169" spans="1:7" ht="15" customHeight="1" x14ac:dyDescent="0.3">
      <c r="A169" s="90"/>
      <c r="B169" s="91" t="s">
        <v>573</v>
      </c>
      <c r="C169" s="90" t="s">
        <v>425</v>
      </c>
      <c r="D169" s="90" t="s">
        <v>426</v>
      </c>
      <c r="E169" s="97"/>
      <c r="F169" s="92" t="s">
        <v>395</v>
      </c>
      <c r="G169" s="92"/>
    </row>
    <row r="170" spans="1:7" x14ac:dyDescent="0.3">
      <c r="A170" s="79" t="s">
        <v>574</v>
      </c>
      <c r="B170" s="101" t="s">
        <v>575</v>
      </c>
      <c r="C170" s="113">
        <v>4.95566826208109E-2</v>
      </c>
      <c r="D170" s="113">
        <v>7.5360501110294395E-2</v>
      </c>
      <c r="E170" s="114"/>
      <c r="F170" s="113">
        <v>0.124917183731105</v>
      </c>
    </row>
    <row r="171" spans="1:7" x14ac:dyDescent="0.3">
      <c r="A171" s="79" t="s">
        <v>576</v>
      </c>
      <c r="B171" s="101" t="s">
        <v>577</v>
      </c>
      <c r="C171" s="188">
        <v>9.7383601671295394E-2</v>
      </c>
      <c r="D171" s="188">
        <v>8.3008823655015995E-2</v>
      </c>
      <c r="E171" s="114"/>
      <c r="F171" s="188">
        <v>0.180392425326312</v>
      </c>
    </row>
    <row r="172" spans="1:7" x14ac:dyDescent="0.3">
      <c r="A172" s="79" t="s">
        <v>578</v>
      </c>
      <c r="B172" s="101" t="s">
        <v>579</v>
      </c>
      <c r="C172" s="188">
        <v>8.3008327505912402E-2</v>
      </c>
      <c r="D172" s="188">
        <v>6.4566171897106797E-2</v>
      </c>
      <c r="E172" s="113"/>
      <c r="F172" s="188">
        <v>0.147574499403019</v>
      </c>
    </row>
    <row r="173" spans="1:7" x14ac:dyDescent="0.3">
      <c r="A173" s="79" t="s">
        <v>580</v>
      </c>
      <c r="B173" s="101" t="s">
        <v>581</v>
      </c>
      <c r="C173" s="188">
        <v>0.108486436194544</v>
      </c>
      <c r="D173" s="188">
        <v>0.106083325831276</v>
      </c>
      <c r="E173" s="113"/>
      <c r="F173" s="188">
        <v>0.21456976202582001</v>
      </c>
    </row>
    <row r="174" spans="1:7" x14ac:dyDescent="0.3">
      <c r="A174" s="79" t="s">
        <v>582</v>
      </c>
      <c r="B174" s="101" t="s">
        <v>583</v>
      </c>
      <c r="C174" s="188">
        <v>0.226066468753717</v>
      </c>
      <c r="D174" s="188">
        <v>0.106479660760035</v>
      </c>
      <c r="E174" s="113"/>
      <c r="F174" s="188">
        <v>0.33254612951375001</v>
      </c>
    </row>
    <row r="175" spans="1:7" outlineLevel="1" x14ac:dyDescent="0.3">
      <c r="A175" s="79" t="s">
        <v>584</v>
      </c>
      <c r="B175" s="98"/>
      <c r="C175" s="113"/>
      <c r="D175" s="113"/>
      <c r="E175" s="113"/>
      <c r="F175" s="113"/>
    </row>
    <row r="176" spans="1:7" outlineLevel="1" x14ac:dyDescent="0.3">
      <c r="A176" s="79" t="s">
        <v>585</v>
      </c>
      <c r="B176" s="98"/>
      <c r="C176" s="113"/>
      <c r="D176" s="113"/>
      <c r="E176" s="113"/>
      <c r="F176" s="113"/>
    </row>
    <row r="177" spans="1:7" outlineLevel="1" x14ac:dyDescent="0.3">
      <c r="A177" s="79" t="s">
        <v>586</v>
      </c>
      <c r="B177" s="101"/>
      <c r="C177" s="113"/>
      <c r="D177" s="113"/>
      <c r="E177" s="113"/>
      <c r="F177" s="113"/>
    </row>
    <row r="178" spans="1:7" outlineLevel="1" x14ac:dyDescent="0.3">
      <c r="A178" s="79" t="s">
        <v>587</v>
      </c>
      <c r="B178" s="101"/>
      <c r="C178" s="113"/>
      <c r="D178" s="113"/>
      <c r="E178" s="113"/>
      <c r="F178" s="113"/>
    </row>
    <row r="179" spans="1:7" ht="15" customHeight="1" x14ac:dyDescent="0.3">
      <c r="A179" s="90"/>
      <c r="B179" s="123" t="s">
        <v>588</v>
      </c>
      <c r="C179" s="90" t="s">
        <v>425</v>
      </c>
      <c r="D179" s="90" t="s">
        <v>426</v>
      </c>
      <c r="E179" s="90"/>
      <c r="F179" s="90" t="s">
        <v>395</v>
      </c>
      <c r="G179" s="92"/>
    </row>
    <row r="180" spans="1:7" x14ac:dyDescent="0.3">
      <c r="A180" s="79" t="s">
        <v>589</v>
      </c>
      <c r="B180" s="160" t="s">
        <v>590</v>
      </c>
      <c r="C180" s="178">
        <v>0</v>
      </c>
      <c r="D180" s="178">
        <v>0</v>
      </c>
      <c r="E180" s="148"/>
      <c r="F180" s="178">
        <v>0</v>
      </c>
    </row>
    <row r="181" spans="1:7" outlineLevel="1" x14ac:dyDescent="0.3">
      <c r="A181" s="79" t="s">
        <v>1276</v>
      </c>
      <c r="B181" s="144" t="s">
        <v>1275</v>
      </c>
      <c r="C181" s="178">
        <v>0</v>
      </c>
      <c r="D181" s="178">
        <v>0</v>
      </c>
      <c r="E181" s="148"/>
      <c r="F181" s="178">
        <v>0</v>
      </c>
    </row>
    <row r="182" spans="1:7" outlineLevel="1" x14ac:dyDescent="0.3">
      <c r="A182" s="79" t="s">
        <v>591</v>
      </c>
      <c r="B182" s="102"/>
      <c r="C182" s="113"/>
      <c r="D182" s="113"/>
      <c r="E182" s="114"/>
      <c r="F182" s="188"/>
    </row>
    <row r="183" spans="1:7" outlineLevel="1" x14ac:dyDescent="0.3">
      <c r="A183" s="79" t="s">
        <v>592</v>
      </c>
      <c r="B183" s="102"/>
      <c r="C183" s="113"/>
      <c r="D183" s="113"/>
      <c r="E183" s="114"/>
      <c r="F183" s="113"/>
    </row>
    <row r="184" spans="1:7" outlineLevel="1" x14ac:dyDescent="0.3">
      <c r="A184" s="79" t="s">
        <v>593</v>
      </c>
      <c r="B184" s="102"/>
      <c r="C184" s="113"/>
      <c r="D184" s="113"/>
      <c r="E184" s="114"/>
      <c r="F184" s="113"/>
    </row>
    <row r="185" spans="1:7" ht="18" x14ac:dyDescent="0.3">
      <c r="A185" s="103"/>
      <c r="B185" s="104" t="s">
        <v>392</v>
      </c>
      <c r="C185" s="103"/>
      <c r="D185" s="103"/>
      <c r="E185" s="103"/>
      <c r="F185" s="105"/>
      <c r="G185" s="105"/>
    </row>
    <row r="186" spans="1:7" ht="15" customHeight="1" x14ac:dyDescent="0.3">
      <c r="A186" s="90"/>
      <c r="B186" s="91" t="s">
        <v>594</v>
      </c>
      <c r="C186" s="90" t="s">
        <v>595</v>
      </c>
      <c r="D186" s="90" t="s">
        <v>596</v>
      </c>
      <c r="E186" s="97"/>
      <c r="F186" s="90" t="s">
        <v>425</v>
      </c>
      <c r="G186" s="90" t="s">
        <v>597</v>
      </c>
    </row>
    <row r="187" spans="1:7" x14ac:dyDescent="0.3">
      <c r="A187" s="79" t="s">
        <v>598</v>
      </c>
      <c r="B187" s="100" t="s">
        <v>599</v>
      </c>
      <c r="C187" s="133">
        <v>165.68013023148001</v>
      </c>
      <c r="E187" s="106"/>
      <c r="F187" s="107"/>
      <c r="G187" s="107"/>
    </row>
    <row r="188" spans="1:7" x14ac:dyDescent="0.3">
      <c r="A188" s="106"/>
      <c r="B188" s="108"/>
      <c r="C188" s="106"/>
      <c r="D188" s="106"/>
      <c r="E188" s="106"/>
      <c r="F188" s="107"/>
      <c r="G188" s="107"/>
    </row>
    <row r="189" spans="1:7" x14ac:dyDescent="0.3">
      <c r="B189" s="100" t="s">
        <v>600</v>
      </c>
      <c r="C189" s="106"/>
      <c r="D189" s="106"/>
      <c r="E189" s="106"/>
      <c r="F189" s="107"/>
      <c r="G189" s="107"/>
    </row>
    <row r="190" spans="1:7" x14ac:dyDescent="0.3">
      <c r="A190" s="79" t="s">
        <v>601</v>
      </c>
      <c r="B190" s="147" t="s">
        <v>1369</v>
      </c>
      <c r="C190" s="133">
        <v>2168.0705262844299</v>
      </c>
      <c r="D190" s="136">
        <v>43410</v>
      </c>
      <c r="E190" s="106"/>
      <c r="F190" s="132">
        <f>IF($C$214=0,"",IF(C190="[for completion]","",IF(C190="","",C190/$C$214)))</f>
        <v>0.13748706490020951</v>
      </c>
      <c r="G190" s="132">
        <f>IF($D$214=0,"",IF(D190="[for completion]","",IF(D190="","",D190/$D$214)))</f>
        <v>0.45608800260561677</v>
      </c>
    </row>
    <row r="191" spans="1:7" x14ac:dyDescent="0.3">
      <c r="A191" s="79" t="s">
        <v>602</v>
      </c>
      <c r="B191" s="147" t="s">
        <v>1370</v>
      </c>
      <c r="C191" s="150">
        <v>7221.9782357363902</v>
      </c>
      <c r="D191" s="136">
        <v>40799</v>
      </c>
      <c r="E191" s="106"/>
      <c r="F191" s="132">
        <f t="shared" ref="F191:F213" si="1">IF($C$214=0,"",IF(C191="[for completion]","",IF(C191="","",C191/$C$214)))</f>
        <v>0.45797799396601685</v>
      </c>
      <c r="G191" s="132">
        <f t="shared" ref="G191:G213" si="2">IF($D$214=0,"",IF(D191="[for completion]","",IF(D191="","",D191/$D$214)))</f>
        <v>0.42865548072579035</v>
      </c>
    </row>
    <row r="192" spans="1:7" x14ac:dyDescent="0.3">
      <c r="A192" s="79" t="s">
        <v>603</v>
      </c>
      <c r="B192" s="147" t="s">
        <v>1371</v>
      </c>
      <c r="C192" s="150">
        <v>2879.2804838530001</v>
      </c>
      <c r="D192" s="136">
        <v>7763</v>
      </c>
      <c r="E192" s="106"/>
      <c r="F192" s="132">
        <f t="shared" si="1"/>
        <v>0.18258807448843595</v>
      </c>
      <c r="G192" s="132">
        <f t="shared" si="2"/>
        <v>8.1562109288813703E-2</v>
      </c>
    </row>
    <row r="193" spans="1:7" x14ac:dyDescent="0.3">
      <c r="A193" s="79" t="s">
        <v>604</v>
      </c>
      <c r="B193" s="147" t="s">
        <v>1372</v>
      </c>
      <c r="C193" s="150">
        <v>1520.48711977894</v>
      </c>
      <c r="D193" s="136">
        <v>2311</v>
      </c>
      <c r="E193" s="106"/>
      <c r="F193" s="132">
        <f t="shared" si="1"/>
        <v>9.6420899958101616E-2</v>
      </c>
      <c r="G193" s="132">
        <f t="shared" si="2"/>
        <v>2.4280566091259628E-2</v>
      </c>
    </row>
    <row r="194" spans="1:7" x14ac:dyDescent="0.3">
      <c r="A194" s="79" t="s">
        <v>605</v>
      </c>
      <c r="B194" s="147" t="s">
        <v>1373</v>
      </c>
      <c r="C194" s="150">
        <v>1587.47595601949</v>
      </c>
      <c r="D194" s="136">
        <v>847</v>
      </c>
      <c r="E194" s="106"/>
      <c r="F194" s="132">
        <f t="shared" si="1"/>
        <v>0.1006689621701635</v>
      </c>
      <c r="G194" s="132">
        <f t="shared" si="2"/>
        <v>8.8990218430536148E-3</v>
      </c>
    </row>
    <row r="195" spans="1:7" x14ac:dyDescent="0.3">
      <c r="A195" s="79" t="s">
        <v>606</v>
      </c>
      <c r="B195" s="147" t="s">
        <v>1374</v>
      </c>
      <c r="C195" s="150">
        <v>391.97679362999997</v>
      </c>
      <c r="D195" s="136">
        <v>49</v>
      </c>
      <c r="E195" s="106"/>
      <c r="F195" s="132">
        <f t="shared" si="1"/>
        <v>2.4857004517072501E-2</v>
      </c>
      <c r="G195" s="132">
        <f t="shared" si="2"/>
        <v>5.1481944546591157E-4</v>
      </c>
    </row>
    <row r="196" spans="1:7" x14ac:dyDescent="0.3">
      <c r="A196" s="79" t="s">
        <v>607</v>
      </c>
      <c r="B196" s="100"/>
      <c r="C196" s="133"/>
      <c r="D196" s="136"/>
      <c r="E196" s="106"/>
      <c r="F196" s="132" t="str">
        <f t="shared" si="1"/>
        <v/>
      </c>
      <c r="G196" s="132" t="str">
        <f t="shared" si="2"/>
        <v/>
      </c>
    </row>
    <row r="197" spans="1:7" x14ac:dyDescent="0.3">
      <c r="A197" s="79" t="s">
        <v>608</v>
      </c>
      <c r="B197" s="100"/>
      <c r="C197" s="133"/>
      <c r="D197" s="136"/>
      <c r="E197" s="106"/>
      <c r="F197" s="132" t="str">
        <f t="shared" si="1"/>
        <v/>
      </c>
      <c r="G197" s="132" t="str">
        <f t="shared" si="2"/>
        <v/>
      </c>
    </row>
    <row r="198" spans="1:7" x14ac:dyDescent="0.3">
      <c r="A198" s="79" t="s">
        <v>609</v>
      </c>
      <c r="B198" s="100"/>
      <c r="C198" s="133"/>
      <c r="D198" s="136"/>
      <c r="E198" s="106"/>
      <c r="F198" s="132" t="str">
        <f t="shared" si="1"/>
        <v/>
      </c>
      <c r="G198" s="132" t="str">
        <f t="shared" si="2"/>
        <v/>
      </c>
    </row>
    <row r="199" spans="1:7" x14ac:dyDescent="0.3">
      <c r="A199" s="79" t="s">
        <v>610</v>
      </c>
      <c r="B199" s="100"/>
      <c r="C199" s="133"/>
      <c r="D199" s="136"/>
      <c r="E199" s="100"/>
      <c r="F199" s="132" t="str">
        <f t="shared" si="1"/>
        <v/>
      </c>
      <c r="G199" s="132" t="str">
        <f t="shared" si="2"/>
        <v/>
      </c>
    </row>
    <row r="200" spans="1:7" x14ac:dyDescent="0.3">
      <c r="A200" s="79" t="s">
        <v>611</v>
      </c>
      <c r="B200" s="100"/>
      <c r="C200" s="133"/>
      <c r="D200" s="136"/>
      <c r="E200" s="100"/>
      <c r="F200" s="132" t="str">
        <f t="shared" si="1"/>
        <v/>
      </c>
      <c r="G200" s="132" t="str">
        <f t="shared" si="2"/>
        <v/>
      </c>
    </row>
    <row r="201" spans="1:7" x14ac:dyDescent="0.3">
      <c r="A201" s="79" t="s">
        <v>612</v>
      </c>
      <c r="B201" s="100"/>
      <c r="C201" s="133"/>
      <c r="D201" s="136"/>
      <c r="E201" s="100"/>
      <c r="F201" s="132" t="str">
        <f t="shared" si="1"/>
        <v/>
      </c>
      <c r="G201" s="132" t="str">
        <f t="shared" si="2"/>
        <v/>
      </c>
    </row>
    <row r="202" spans="1:7" x14ac:dyDescent="0.3">
      <c r="A202" s="79" t="s">
        <v>613</v>
      </c>
      <c r="B202" s="100"/>
      <c r="C202" s="133"/>
      <c r="D202" s="136"/>
      <c r="E202" s="100"/>
      <c r="F202" s="132" t="str">
        <f t="shared" si="1"/>
        <v/>
      </c>
      <c r="G202" s="132" t="str">
        <f t="shared" si="2"/>
        <v/>
      </c>
    </row>
    <row r="203" spans="1:7" x14ac:dyDescent="0.3">
      <c r="A203" s="79" t="s">
        <v>614</v>
      </c>
      <c r="B203" s="100"/>
      <c r="C203" s="133"/>
      <c r="D203" s="136"/>
      <c r="E203" s="100"/>
      <c r="F203" s="132" t="str">
        <f t="shared" si="1"/>
        <v/>
      </c>
      <c r="G203" s="132" t="str">
        <f t="shared" si="2"/>
        <v/>
      </c>
    </row>
    <row r="204" spans="1:7" x14ac:dyDescent="0.3">
      <c r="A204" s="79" t="s">
        <v>615</v>
      </c>
      <c r="B204" s="100"/>
      <c r="C204" s="133"/>
      <c r="D204" s="136"/>
      <c r="E204" s="100"/>
      <c r="F204" s="132" t="str">
        <f t="shared" si="1"/>
        <v/>
      </c>
      <c r="G204" s="132" t="str">
        <f t="shared" si="2"/>
        <v/>
      </c>
    </row>
    <row r="205" spans="1:7" x14ac:dyDescent="0.3">
      <c r="A205" s="79" t="s">
        <v>616</v>
      </c>
      <c r="B205" s="100"/>
      <c r="C205" s="133"/>
      <c r="D205" s="136"/>
      <c r="F205" s="132" t="str">
        <f t="shared" si="1"/>
        <v/>
      </c>
      <c r="G205" s="132" t="str">
        <f t="shared" si="2"/>
        <v/>
      </c>
    </row>
    <row r="206" spans="1:7" x14ac:dyDescent="0.3">
      <c r="A206" s="79" t="s">
        <v>617</v>
      </c>
      <c r="B206" s="100"/>
      <c r="C206" s="133"/>
      <c r="D206" s="136"/>
      <c r="E206" s="95"/>
      <c r="F206" s="132" t="str">
        <f t="shared" si="1"/>
        <v/>
      </c>
      <c r="G206" s="132" t="str">
        <f t="shared" si="2"/>
        <v/>
      </c>
    </row>
    <row r="207" spans="1:7" x14ac:dyDescent="0.3">
      <c r="A207" s="79" t="s">
        <v>618</v>
      </c>
      <c r="B207" s="100"/>
      <c r="C207" s="133"/>
      <c r="D207" s="136"/>
      <c r="E207" s="95"/>
      <c r="F207" s="132" t="str">
        <f t="shared" si="1"/>
        <v/>
      </c>
      <c r="G207" s="132" t="str">
        <f t="shared" si="2"/>
        <v/>
      </c>
    </row>
    <row r="208" spans="1:7" x14ac:dyDescent="0.3">
      <c r="A208" s="79" t="s">
        <v>619</v>
      </c>
      <c r="B208" s="100"/>
      <c r="C208" s="133"/>
      <c r="D208" s="136"/>
      <c r="E208" s="95"/>
      <c r="F208" s="132" t="str">
        <f t="shared" si="1"/>
        <v/>
      </c>
      <c r="G208" s="132" t="str">
        <f t="shared" si="2"/>
        <v/>
      </c>
    </row>
    <row r="209" spans="1:7" x14ac:dyDescent="0.3">
      <c r="A209" s="79" t="s">
        <v>620</v>
      </c>
      <c r="B209" s="100"/>
      <c r="C209" s="133"/>
      <c r="D209" s="136"/>
      <c r="E209" s="95"/>
      <c r="F209" s="132" t="str">
        <f t="shared" si="1"/>
        <v/>
      </c>
      <c r="G209" s="132" t="str">
        <f t="shared" si="2"/>
        <v/>
      </c>
    </row>
    <row r="210" spans="1:7" x14ac:dyDescent="0.3">
      <c r="A210" s="79" t="s">
        <v>621</v>
      </c>
      <c r="B210" s="100"/>
      <c r="C210" s="133"/>
      <c r="D210" s="136"/>
      <c r="E210" s="95"/>
      <c r="F210" s="132" t="str">
        <f t="shared" si="1"/>
        <v/>
      </c>
      <c r="G210" s="132" t="str">
        <f t="shared" si="2"/>
        <v/>
      </c>
    </row>
    <row r="211" spans="1:7" x14ac:dyDescent="0.3">
      <c r="A211" s="79" t="s">
        <v>622</v>
      </c>
      <c r="B211" s="100"/>
      <c r="C211" s="133"/>
      <c r="D211" s="136"/>
      <c r="E211" s="95"/>
      <c r="F211" s="132" t="str">
        <f t="shared" si="1"/>
        <v/>
      </c>
      <c r="G211" s="132" t="str">
        <f t="shared" si="2"/>
        <v/>
      </c>
    </row>
    <row r="212" spans="1:7" x14ac:dyDescent="0.3">
      <c r="A212" s="79" t="s">
        <v>623</v>
      </c>
      <c r="B212" s="100"/>
      <c r="C212" s="133"/>
      <c r="D212" s="136"/>
      <c r="E212" s="95"/>
      <c r="F212" s="132" t="str">
        <f t="shared" si="1"/>
        <v/>
      </c>
      <c r="G212" s="132" t="str">
        <f t="shared" si="2"/>
        <v/>
      </c>
    </row>
    <row r="213" spans="1:7" x14ac:dyDescent="0.3">
      <c r="A213" s="79" t="s">
        <v>624</v>
      </c>
      <c r="B213" s="100"/>
      <c r="C213" s="133"/>
      <c r="D213" s="136"/>
      <c r="E213" s="95"/>
      <c r="F213" s="132" t="str">
        <f t="shared" si="1"/>
        <v/>
      </c>
      <c r="G213" s="132" t="str">
        <f t="shared" si="2"/>
        <v/>
      </c>
    </row>
    <row r="214" spans="1:7" x14ac:dyDescent="0.3">
      <c r="A214" s="79" t="s">
        <v>625</v>
      </c>
      <c r="B214" s="109" t="s">
        <v>86</v>
      </c>
      <c r="C214" s="139">
        <f>SUM(C190:C213)</f>
        <v>15769.269115302252</v>
      </c>
      <c r="D214" s="137">
        <f>SUM(D190:D213)</f>
        <v>95179</v>
      </c>
      <c r="E214" s="95"/>
      <c r="F214" s="138">
        <f>SUM(F190:F213)</f>
        <v>1</v>
      </c>
      <c r="G214" s="138">
        <f>SUM(G190:G213)</f>
        <v>1</v>
      </c>
    </row>
    <row r="215" spans="1:7" ht="15" customHeight="1" x14ac:dyDescent="0.3">
      <c r="A215" s="90"/>
      <c r="B215" s="90" t="s">
        <v>626</v>
      </c>
      <c r="C215" s="90" t="s">
        <v>595</v>
      </c>
      <c r="D215" s="90" t="s">
        <v>596</v>
      </c>
      <c r="E215" s="97"/>
      <c r="F215" s="90" t="s">
        <v>425</v>
      </c>
      <c r="G215" s="90" t="s">
        <v>597</v>
      </c>
    </row>
    <row r="216" spans="1:7" x14ac:dyDescent="0.3">
      <c r="A216" s="79" t="s">
        <v>627</v>
      </c>
      <c r="B216" s="79" t="s">
        <v>628</v>
      </c>
      <c r="C216" s="113">
        <v>0.72102503877177004</v>
      </c>
      <c r="F216" s="135"/>
      <c r="G216" s="135"/>
    </row>
    <row r="217" spans="1:7" x14ac:dyDescent="0.3">
      <c r="F217" s="135"/>
      <c r="G217" s="135"/>
    </row>
    <row r="218" spans="1:7" x14ac:dyDescent="0.3">
      <c r="B218" s="100" t="s">
        <v>629</v>
      </c>
      <c r="F218" s="135"/>
      <c r="G218" s="135"/>
    </row>
    <row r="219" spans="1:7" x14ac:dyDescent="0.3">
      <c r="A219" s="79" t="s">
        <v>630</v>
      </c>
      <c r="B219" s="79" t="s">
        <v>631</v>
      </c>
      <c r="C219" s="133">
        <v>2236.9129698659899</v>
      </c>
      <c r="D219" s="136">
        <v>25860</v>
      </c>
      <c r="F219" s="132">
        <f t="shared" ref="F219:F226" si="3">IF($C$227=0,"",IF(C219="[for completion]","",C219/$C$227))</f>
        <v>0.14185267265781643</v>
      </c>
      <c r="G219" s="132">
        <f t="shared" ref="G219:G226" si="4">IF($D$227=0,"",IF(D219="[for completion]","",D219/$D$227))</f>
        <v>0.27169858897445864</v>
      </c>
    </row>
    <row r="220" spans="1:7" x14ac:dyDescent="0.3">
      <c r="A220" s="79" t="s">
        <v>632</v>
      </c>
      <c r="B220" s="79" t="s">
        <v>633</v>
      </c>
      <c r="C220" s="150">
        <v>1624.7677735367399</v>
      </c>
      <c r="D220" s="136">
        <v>10529</v>
      </c>
      <c r="F220" s="132">
        <f t="shared" si="3"/>
        <v>0.10303380338408245</v>
      </c>
      <c r="G220" s="132">
        <f t="shared" si="4"/>
        <v>0.11062314165939965</v>
      </c>
    </row>
    <row r="221" spans="1:7" x14ac:dyDescent="0.3">
      <c r="A221" s="79" t="s">
        <v>634</v>
      </c>
      <c r="B221" s="79" t="s">
        <v>635</v>
      </c>
      <c r="C221" s="150">
        <v>2197.0780290909402</v>
      </c>
      <c r="D221" s="136">
        <v>11616</v>
      </c>
      <c r="F221" s="132">
        <f t="shared" si="3"/>
        <v>0.13932656060507742</v>
      </c>
      <c r="G221" s="132">
        <f t="shared" si="4"/>
        <v>0.12204372813330672</v>
      </c>
    </row>
    <row r="222" spans="1:7" x14ac:dyDescent="0.3">
      <c r="A222" s="79" t="s">
        <v>636</v>
      </c>
      <c r="B222" s="79" t="s">
        <v>637</v>
      </c>
      <c r="C222" s="150">
        <v>1949.0981761749699</v>
      </c>
      <c r="D222" s="136">
        <v>11025</v>
      </c>
      <c r="F222" s="132">
        <f t="shared" si="3"/>
        <v>0.12360104719651153</v>
      </c>
      <c r="G222" s="132">
        <f t="shared" si="4"/>
        <v>0.1158343752298301</v>
      </c>
    </row>
    <row r="223" spans="1:7" x14ac:dyDescent="0.3">
      <c r="A223" s="79" t="s">
        <v>638</v>
      </c>
      <c r="B223" s="79" t="s">
        <v>639</v>
      </c>
      <c r="C223" s="150">
        <v>2109.7003528423502</v>
      </c>
      <c r="D223" s="136">
        <v>10691</v>
      </c>
      <c r="F223" s="132">
        <f t="shared" si="3"/>
        <v>0.133785550707301</v>
      </c>
      <c r="G223" s="132">
        <f t="shared" si="4"/>
        <v>0.11232519778522573</v>
      </c>
    </row>
    <row r="224" spans="1:7" x14ac:dyDescent="0.3">
      <c r="A224" s="79" t="s">
        <v>640</v>
      </c>
      <c r="B224" s="79" t="s">
        <v>641</v>
      </c>
      <c r="C224" s="150">
        <v>2069.8018480063001</v>
      </c>
      <c r="D224" s="136">
        <v>9765</v>
      </c>
      <c r="F224" s="132">
        <f t="shared" si="3"/>
        <v>0.13125540777269074</v>
      </c>
      <c r="G224" s="132">
        <f t="shared" si="4"/>
        <v>0.10259616091784952</v>
      </c>
    </row>
    <row r="225" spans="1:7" x14ac:dyDescent="0.3">
      <c r="A225" s="79" t="s">
        <v>642</v>
      </c>
      <c r="B225" s="79" t="s">
        <v>643</v>
      </c>
      <c r="C225" s="150">
        <v>1441.3718071799999</v>
      </c>
      <c r="D225" s="136">
        <v>6463</v>
      </c>
      <c r="F225" s="132">
        <f t="shared" si="3"/>
        <v>9.1403843554252739E-2</v>
      </c>
      <c r="G225" s="132">
        <f t="shared" si="4"/>
        <v>6.7903634205024224E-2</v>
      </c>
    </row>
    <row r="226" spans="1:7" x14ac:dyDescent="0.3">
      <c r="A226" s="79" t="s">
        <v>644</v>
      </c>
      <c r="B226" s="79" t="s">
        <v>645</v>
      </c>
      <c r="C226" s="150">
        <v>2140.5381586049998</v>
      </c>
      <c r="D226" s="136">
        <v>9230</v>
      </c>
      <c r="F226" s="132">
        <f t="shared" si="3"/>
        <v>0.13574111412226772</v>
      </c>
      <c r="G226" s="132">
        <f t="shared" si="4"/>
        <v>9.6975173094905387E-2</v>
      </c>
    </row>
    <row r="227" spans="1:7" x14ac:dyDescent="0.3">
      <c r="A227" s="79" t="s">
        <v>646</v>
      </c>
      <c r="B227" s="109" t="s">
        <v>86</v>
      </c>
      <c r="C227" s="133">
        <f>SUM(C219:C226)</f>
        <v>15769.26911530229</v>
      </c>
      <c r="D227" s="136">
        <f>SUM(D219:D226)</f>
        <v>95179</v>
      </c>
      <c r="F227" s="113">
        <f>SUM(F219:F226)</f>
        <v>1</v>
      </c>
      <c r="G227" s="113">
        <f>SUM(G219:G226)</f>
        <v>1</v>
      </c>
    </row>
    <row r="228" spans="1:7" outlineLevel="1" x14ac:dyDescent="0.3">
      <c r="A228" s="79" t="s">
        <v>647</v>
      </c>
      <c r="B228" s="96" t="s">
        <v>648</v>
      </c>
      <c r="C228" s="133"/>
      <c r="D228" s="136"/>
      <c r="F228" s="132"/>
      <c r="G228" s="132"/>
    </row>
    <row r="229" spans="1:7" outlineLevel="1" x14ac:dyDescent="0.3">
      <c r="A229" s="79" t="s">
        <v>649</v>
      </c>
      <c r="B229" s="96" t="s">
        <v>650</v>
      </c>
      <c r="C229" s="133"/>
      <c r="D229" s="136"/>
      <c r="F229" s="132"/>
      <c r="G229" s="132"/>
    </row>
    <row r="230" spans="1:7" outlineLevel="1" x14ac:dyDescent="0.3">
      <c r="A230" s="79" t="s">
        <v>651</v>
      </c>
      <c r="B230" s="96" t="s">
        <v>652</v>
      </c>
      <c r="C230" s="133"/>
      <c r="D230" s="136"/>
      <c r="F230" s="132"/>
      <c r="G230" s="132"/>
    </row>
    <row r="231" spans="1:7" outlineLevel="1" x14ac:dyDescent="0.3">
      <c r="A231" s="79" t="s">
        <v>653</v>
      </c>
      <c r="B231" s="96" t="s">
        <v>654</v>
      </c>
      <c r="C231" s="133"/>
      <c r="D231" s="136"/>
      <c r="F231" s="132"/>
      <c r="G231" s="132"/>
    </row>
    <row r="232" spans="1:7" outlineLevel="1" x14ac:dyDescent="0.3">
      <c r="A232" s="79" t="s">
        <v>655</v>
      </c>
      <c r="B232" s="96" t="s">
        <v>656</v>
      </c>
      <c r="C232" s="133"/>
      <c r="D232" s="136"/>
      <c r="F232" s="132"/>
      <c r="G232" s="132"/>
    </row>
    <row r="233" spans="1:7" outlineLevel="1" x14ac:dyDescent="0.3">
      <c r="A233" s="79" t="s">
        <v>657</v>
      </c>
      <c r="B233" s="96" t="s">
        <v>658</v>
      </c>
      <c r="C233" s="133"/>
      <c r="D233" s="136"/>
      <c r="F233" s="132"/>
      <c r="G233" s="132"/>
    </row>
    <row r="234" spans="1:7" outlineLevel="1" x14ac:dyDescent="0.3">
      <c r="A234" s="79" t="s">
        <v>659</v>
      </c>
      <c r="B234" s="96"/>
      <c r="F234" s="132"/>
      <c r="G234" s="132"/>
    </row>
    <row r="235" spans="1:7" outlineLevel="1" x14ac:dyDescent="0.3">
      <c r="A235" s="79" t="s">
        <v>660</v>
      </c>
      <c r="B235" s="96"/>
      <c r="F235" s="132"/>
      <c r="G235" s="132"/>
    </row>
    <row r="236" spans="1:7" outlineLevel="1" x14ac:dyDescent="0.3">
      <c r="A236" s="79" t="s">
        <v>661</v>
      </c>
      <c r="B236" s="96"/>
      <c r="F236" s="132"/>
      <c r="G236" s="132"/>
    </row>
    <row r="237" spans="1:7" ht="15" customHeight="1" x14ac:dyDescent="0.3">
      <c r="A237" s="90"/>
      <c r="B237" s="90" t="s">
        <v>662</v>
      </c>
      <c r="C237" s="90" t="s">
        <v>595</v>
      </c>
      <c r="D237" s="90" t="s">
        <v>596</v>
      </c>
      <c r="E237" s="97"/>
      <c r="F237" s="90" t="s">
        <v>425</v>
      </c>
      <c r="G237" s="90" t="s">
        <v>597</v>
      </c>
    </row>
    <row r="238" spans="1:7" x14ac:dyDescent="0.3">
      <c r="A238" s="79" t="s">
        <v>663</v>
      </c>
      <c r="B238" s="79" t="s">
        <v>628</v>
      </c>
      <c r="C238" s="113">
        <v>0.630730203774023</v>
      </c>
      <c r="F238" s="135"/>
      <c r="G238" s="135"/>
    </row>
    <row r="239" spans="1:7" x14ac:dyDescent="0.3">
      <c r="F239" s="135"/>
      <c r="G239" s="135"/>
    </row>
    <row r="240" spans="1:7" x14ac:dyDescent="0.3">
      <c r="B240" s="100" t="s">
        <v>629</v>
      </c>
      <c r="F240" s="135"/>
      <c r="G240" s="135"/>
    </row>
    <row r="241" spans="1:7" x14ac:dyDescent="0.3">
      <c r="A241" s="79" t="s">
        <v>664</v>
      </c>
      <c r="B241" s="79" t="s">
        <v>631</v>
      </c>
      <c r="C241" s="133">
        <v>3319.6072746700802</v>
      </c>
      <c r="D241" s="136">
        <v>34698</v>
      </c>
      <c r="F241" s="132">
        <f>IF($C$249=0,"",IF(C241="[Mark as ND1 if not relevant]","",C241/$C$249))</f>
        <v>0.210511168932286</v>
      </c>
      <c r="G241" s="132">
        <f>IF($D$249=0,"",IF(D241="[Mark as ND1 if not relevant]","",D241/$D$249))</f>
        <v>0.36455520650563678</v>
      </c>
    </row>
    <row r="242" spans="1:7" x14ac:dyDescent="0.3">
      <c r="A242" s="79" t="s">
        <v>665</v>
      </c>
      <c r="B242" s="79" t="s">
        <v>633</v>
      </c>
      <c r="C242" s="150">
        <v>2215.41163018213</v>
      </c>
      <c r="D242" s="136">
        <v>13294</v>
      </c>
      <c r="F242" s="132">
        <f t="shared" ref="F242:F248" si="5">IF($C$249=0,"",IF(C242="[Mark as ND1 if not relevant]","",C242/$C$249))</f>
        <v>0.14048917638372499</v>
      </c>
      <c r="G242" s="132">
        <f t="shared" ref="G242:G248" si="6">IF($D$249=0,"",IF(D242="[Mark as ND1 if not relevant]","",D242/$D$249))</f>
        <v>0.13967366751069038</v>
      </c>
    </row>
    <row r="243" spans="1:7" x14ac:dyDescent="0.3">
      <c r="A243" s="79" t="s">
        <v>666</v>
      </c>
      <c r="B243" s="79" t="s">
        <v>635</v>
      </c>
      <c r="C243" s="150">
        <v>2424.66799564145</v>
      </c>
      <c r="D243" s="136">
        <v>12279</v>
      </c>
      <c r="F243" s="132">
        <f t="shared" si="5"/>
        <v>0.15375905997371714</v>
      </c>
      <c r="G243" s="132">
        <f t="shared" si="6"/>
        <v>0.12900955042603937</v>
      </c>
    </row>
    <row r="244" spans="1:7" x14ac:dyDescent="0.3">
      <c r="A244" s="79" t="s">
        <v>667</v>
      </c>
      <c r="B244" s="79" t="s">
        <v>637</v>
      </c>
      <c r="C244" s="150">
        <v>2212.5173357373301</v>
      </c>
      <c r="D244" s="136">
        <v>11007</v>
      </c>
      <c r="F244" s="132">
        <f t="shared" si="5"/>
        <v>0.14030563620671124</v>
      </c>
      <c r="G244" s="132">
        <f t="shared" si="6"/>
        <v>0.1156452578825161</v>
      </c>
    </row>
    <row r="245" spans="1:7" x14ac:dyDescent="0.3">
      <c r="A245" s="79" t="s">
        <v>668</v>
      </c>
      <c r="B245" s="79" t="s">
        <v>639</v>
      </c>
      <c r="C245" s="150">
        <v>2047.47991136001</v>
      </c>
      <c r="D245" s="136">
        <v>9515</v>
      </c>
      <c r="F245" s="132">
        <f t="shared" si="5"/>
        <v>0.12983987376898545</v>
      </c>
      <c r="G245" s="132">
        <f t="shared" si="6"/>
        <v>9.9969531094043856E-2</v>
      </c>
    </row>
    <row r="246" spans="1:7" x14ac:dyDescent="0.3">
      <c r="A246" s="79" t="s">
        <v>669</v>
      </c>
      <c r="B246" s="79" t="s">
        <v>641</v>
      </c>
      <c r="C246" s="150">
        <v>1551.7398593262899</v>
      </c>
      <c r="D246" s="136">
        <v>6431</v>
      </c>
      <c r="F246" s="132">
        <f t="shared" si="5"/>
        <v>9.8402776183234911E-2</v>
      </c>
      <c r="G246" s="132">
        <f t="shared" si="6"/>
        <v>6.7567425587577098E-2</v>
      </c>
    </row>
    <row r="247" spans="1:7" x14ac:dyDescent="0.3">
      <c r="A247" s="79" t="s">
        <v>670</v>
      </c>
      <c r="B247" s="79" t="s">
        <v>643</v>
      </c>
      <c r="C247" s="150">
        <v>813.68422739000005</v>
      </c>
      <c r="D247" s="136">
        <v>3390</v>
      </c>
      <c r="F247" s="132">
        <f t="shared" si="5"/>
        <v>5.1599362116308341E-2</v>
      </c>
      <c r="G247" s="132">
        <f t="shared" si="6"/>
        <v>3.5617100410804903E-2</v>
      </c>
    </row>
    <row r="248" spans="1:7" x14ac:dyDescent="0.3">
      <c r="A248" s="79" t="s">
        <v>671</v>
      </c>
      <c r="B248" s="79" t="s">
        <v>645</v>
      </c>
      <c r="C248" s="150">
        <v>1184.1608809950001</v>
      </c>
      <c r="D248" s="136">
        <v>4565</v>
      </c>
      <c r="F248" s="132">
        <f t="shared" si="5"/>
        <v>7.509294643503206E-2</v>
      </c>
      <c r="G248" s="132">
        <f t="shared" si="6"/>
        <v>4.7962260582691561E-2</v>
      </c>
    </row>
    <row r="249" spans="1:7" x14ac:dyDescent="0.3">
      <c r="A249" s="79" t="s">
        <v>672</v>
      </c>
      <c r="B249" s="109" t="s">
        <v>86</v>
      </c>
      <c r="C249" s="133">
        <f>SUM(C241:C248)</f>
        <v>15769.269115302288</v>
      </c>
      <c r="D249" s="136">
        <f>SUM(D241:D248)</f>
        <v>95179</v>
      </c>
      <c r="F249" s="113">
        <f>SUM(F241:F248)</f>
        <v>1</v>
      </c>
      <c r="G249" s="113">
        <f>SUM(G241:G248)</f>
        <v>1</v>
      </c>
    </row>
    <row r="250" spans="1:7" outlineLevel="1" x14ac:dyDescent="0.3">
      <c r="A250" s="79" t="s">
        <v>673</v>
      </c>
      <c r="B250" s="96" t="s">
        <v>648</v>
      </c>
      <c r="C250" s="133"/>
      <c r="D250" s="136"/>
      <c r="F250" s="132"/>
      <c r="G250" s="132"/>
    </row>
    <row r="251" spans="1:7" outlineLevel="1" x14ac:dyDescent="0.3">
      <c r="A251" s="79" t="s">
        <v>674</v>
      </c>
      <c r="B251" s="96" t="s">
        <v>650</v>
      </c>
      <c r="C251" s="133"/>
      <c r="D251" s="136"/>
      <c r="F251" s="132"/>
      <c r="G251" s="132"/>
    </row>
    <row r="252" spans="1:7" outlineLevel="1" x14ac:dyDescent="0.3">
      <c r="A252" s="79" t="s">
        <v>675</v>
      </c>
      <c r="B252" s="96" t="s">
        <v>652</v>
      </c>
      <c r="C252" s="133"/>
      <c r="D252" s="136"/>
      <c r="F252" s="132"/>
      <c r="G252" s="132"/>
    </row>
    <row r="253" spans="1:7" outlineLevel="1" x14ac:dyDescent="0.3">
      <c r="A253" s="79" t="s">
        <v>676</v>
      </c>
      <c r="B253" s="96" t="s">
        <v>654</v>
      </c>
      <c r="C253" s="133"/>
      <c r="D253" s="136"/>
      <c r="F253" s="132"/>
      <c r="G253" s="132"/>
    </row>
    <row r="254" spans="1:7" outlineLevel="1" x14ac:dyDescent="0.3">
      <c r="A254" s="79" t="s">
        <v>677</v>
      </c>
      <c r="B254" s="96" t="s">
        <v>656</v>
      </c>
      <c r="C254" s="133"/>
      <c r="D254" s="136"/>
      <c r="F254" s="132"/>
      <c r="G254" s="132"/>
    </row>
    <row r="255" spans="1:7" outlineLevel="1" x14ac:dyDescent="0.3">
      <c r="A255" s="79" t="s">
        <v>678</v>
      </c>
      <c r="B255" s="96" t="s">
        <v>658</v>
      </c>
      <c r="C255" s="133"/>
      <c r="D255" s="136"/>
      <c r="F255" s="132"/>
      <c r="G255" s="132"/>
    </row>
    <row r="256" spans="1:7" outlineLevel="1" x14ac:dyDescent="0.3">
      <c r="A256" s="79" t="s">
        <v>679</v>
      </c>
      <c r="B256" s="96"/>
      <c r="F256" s="93"/>
      <c r="G256" s="93"/>
    </row>
    <row r="257" spans="1:14" outlineLevel="1" x14ac:dyDescent="0.3">
      <c r="A257" s="79" t="s">
        <v>680</v>
      </c>
      <c r="B257" s="96"/>
      <c r="F257" s="93"/>
      <c r="G257" s="93"/>
    </row>
    <row r="258" spans="1:14" outlineLevel="1" x14ac:dyDescent="0.3">
      <c r="A258" s="79" t="s">
        <v>681</v>
      </c>
      <c r="B258" s="96"/>
      <c r="F258" s="93"/>
      <c r="G258" s="93"/>
    </row>
    <row r="259" spans="1:14" ht="15" customHeight="1" x14ac:dyDescent="0.3">
      <c r="A259" s="90"/>
      <c r="B259" s="172" t="s">
        <v>682</v>
      </c>
      <c r="C259" s="90" t="s">
        <v>425</v>
      </c>
      <c r="D259" s="90"/>
      <c r="E259" s="97"/>
      <c r="F259" s="90"/>
      <c r="G259" s="90"/>
    </row>
    <row r="260" spans="1:14" x14ac:dyDescent="0.3">
      <c r="A260" s="79" t="s">
        <v>683</v>
      </c>
      <c r="B260" s="79" t="s">
        <v>684</v>
      </c>
      <c r="C260" s="113" t="s">
        <v>764</v>
      </c>
      <c r="E260" s="95"/>
      <c r="F260" s="95"/>
      <c r="G260" s="95"/>
    </row>
    <row r="261" spans="1:14" x14ac:dyDescent="0.3">
      <c r="A261" s="79" t="s">
        <v>685</v>
      </c>
      <c r="B261" s="79" t="s">
        <v>686</v>
      </c>
      <c r="C261" s="113" t="s">
        <v>764</v>
      </c>
      <c r="E261" s="95"/>
      <c r="F261" s="95"/>
    </row>
    <row r="262" spans="1:14" x14ac:dyDescent="0.3">
      <c r="A262" s="79" t="s">
        <v>687</v>
      </c>
      <c r="B262" s="79" t="s">
        <v>688</v>
      </c>
      <c r="C262" s="113" t="s">
        <v>764</v>
      </c>
      <c r="E262" s="95"/>
      <c r="F262" s="95"/>
    </row>
    <row r="263" spans="1:14" s="159" customFormat="1" x14ac:dyDescent="0.3">
      <c r="A263" s="160" t="s">
        <v>689</v>
      </c>
      <c r="B263" s="160" t="s">
        <v>1004</v>
      </c>
      <c r="C263" s="161">
        <v>0.14278005796423901</v>
      </c>
      <c r="D263" s="160"/>
      <c r="E263" s="144"/>
      <c r="F263" s="144"/>
      <c r="G263" s="158"/>
    </row>
    <row r="264" spans="1:14" x14ac:dyDescent="0.3">
      <c r="A264" s="160" t="s">
        <v>780</v>
      </c>
      <c r="B264" s="100" t="s">
        <v>774</v>
      </c>
      <c r="C264" s="113" t="s">
        <v>764</v>
      </c>
      <c r="D264" s="106"/>
      <c r="E264" s="106"/>
      <c r="F264" s="107"/>
      <c r="G264" s="107"/>
      <c r="H264" s="75"/>
      <c r="I264" s="79"/>
      <c r="J264" s="79"/>
      <c r="K264" s="79"/>
      <c r="L264" s="75"/>
      <c r="M264" s="75"/>
      <c r="N264" s="75"/>
    </row>
    <row r="265" spans="1:14" x14ac:dyDescent="0.3">
      <c r="A265" s="160" t="s">
        <v>1005</v>
      </c>
      <c r="B265" s="79" t="s">
        <v>84</v>
      </c>
      <c r="C265" s="113">
        <v>0.85721994203576102</v>
      </c>
      <c r="E265" s="95"/>
      <c r="F265" s="95"/>
    </row>
    <row r="266" spans="1:14" outlineLevel="1" x14ac:dyDescent="0.3">
      <c r="A266" s="79" t="s">
        <v>690</v>
      </c>
      <c r="B266" s="234" t="s">
        <v>692</v>
      </c>
      <c r="C266" s="140" t="s" cm="1">
        <v>764</v>
      </c>
      <c r="E266" s="95"/>
      <c r="F266" s="95"/>
    </row>
    <row r="267" spans="1:14" outlineLevel="1" x14ac:dyDescent="0.3">
      <c r="A267" s="160" t="s">
        <v>691</v>
      </c>
      <c r="B267" s="234" t="s">
        <v>694</v>
      </c>
      <c r="C267" s="140" t="s" cm="1">
        <v>764</v>
      </c>
      <c r="E267" s="95"/>
      <c r="F267" s="95"/>
    </row>
    <row r="268" spans="1:14" outlineLevel="1" x14ac:dyDescent="0.3">
      <c r="A268" s="160" t="s">
        <v>693</v>
      </c>
      <c r="B268" s="234" t="s">
        <v>1496</v>
      </c>
      <c r="C268" s="140">
        <v>4.4770606875173001E-2</v>
      </c>
      <c r="E268" s="95"/>
      <c r="F268" s="95"/>
    </row>
    <row r="269" spans="1:14" outlineLevel="1" x14ac:dyDescent="0.3">
      <c r="A269" s="160" t="s">
        <v>695</v>
      </c>
      <c r="B269" s="234" t="s">
        <v>697</v>
      </c>
      <c r="C269" s="140">
        <v>1.12725465619396E-2</v>
      </c>
      <c r="E269" s="95"/>
      <c r="F269" s="95"/>
    </row>
    <row r="270" spans="1:14" outlineLevel="1" x14ac:dyDescent="0.3">
      <c r="A270" s="160" t="s">
        <v>696</v>
      </c>
      <c r="B270" s="234" t="s">
        <v>88</v>
      </c>
      <c r="C270" s="113"/>
      <c r="E270" s="95"/>
      <c r="F270" s="95"/>
    </row>
    <row r="271" spans="1:14" outlineLevel="1" x14ac:dyDescent="0.3">
      <c r="A271" s="160" t="s">
        <v>698</v>
      </c>
      <c r="B271" s="96" t="s">
        <v>88</v>
      </c>
      <c r="C271" s="113"/>
      <c r="E271" s="95"/>
      <c r="F271" s="95"/>
    </row>
    <row r="272" spans="1:14" outlineLevel="1" x14ac:dyDescent="0.3">
      <c r="A272" s="160" t="s">
        <v>699</v>
      </c>
      <c r="B272" s="96" t="s">
        <v>88</v>
      </c>
      <c r="C272" s="113"/>
      <c r="E272" s="95"/>
      <c r="F272" s="95"/>
    </row>
    <row r="273" spans="1:7" outlineLevel="1" x14ac:dyDescent="0.3">
      <c r="A273" s="160" t="s">
        <v>700</v>
      </c>
      <c r="B273" s="96" t="s">
        <v>88</v>
      </c>
      <c r="C273" s="113"/>
      <c r="E273" s="95"/>
      <c r="F273" s="95"/>
    </row>
    <row r="274" spans="1:7" outlineLevel="1" x14ac:dyDescent="0.3">
      <c r="A274" s="160" t="s">
        <v>701</v>
      </c>
      <c r="B274" s="96" t="s">
        <v>88</v>
      </c>
      <c r="C274" s="113"/>
      <c r="E274" s="95"/>
      <c r="F274" s="95"/>
    </row>
    <row r="275" spans="1:7" outlineLevel="1" x14ac:dyDescent="0.3">
      <c r="A275" s="160" t="s">
        <v>702</v>
      </c>
      <c r="B275" s="96" t="s">
        <v>88</v>
      </c>
      <c r="C275" s="113"/>
      <c r="E275" s="95"/>
      <c r="F275" s="95"/>
    </row>
    <row r="276" spans="1:7" ht="15" customHeight="1" x14ac:dyDescent="0.3">
      <c r="A276" s="90"/>
      <c r="B276" s="172" t="s">
        <v>703</v>
      </c>
      <c r="C276" s="90" t="s">
        <v>425</v>
      </c>
      <c r="D276" s="90"/>
      <c r="E276" s="97"/>
      <c r="F276" s="90"/>
      <c r="G276" s="92"/>
    </row>
    <row r="277" spans="1:7" x14ac:dyDescent="0.3">
      <c r="A277" s="79" t="s">
        <v>7</v>
      </c>
      <c r="B277" s="79" t="s">
        <v>775</v>
      </c>
      <c r="C277" s="113">
        <v>0.66734625047388796</v>
      </c>
      <c r="E277" s="75"/>
      <c r="F277" s="75"/>
    </row>
    <row r="278" spans="1:7" x14ac:dyDescent="0.3">
      <c r="A278" s="79" t="s">
        <v>704</v>
      </c>
      <c r="B278" s="79" t="s">
        <v>705</v>
      </c>
      <c r="C278" s="113" t="s">
        <v>761</v>
      </c>
      <c r="E278" s="75"/>
      <c r="F278" s="75"/>
    </row>
    <row r="279" spans="1:7" x14ac:dyDescent="0.3">
      <c r="A279" s="79" t="s">
        <v>706</v>
      </c>
      <c r="B279" s="79" t="s">
        <v>84</v>
      </c>
      <c r="C279" s="113">
        <v>0.33265374952610499</v>
      </c>
      <c r="E279" s="75"/>
      <c r="F279" s="75"/>
    </row>
    <row r="280" spans="1:7" outlineLevel="1" x14ac:dyDescent="0.3">
      <c r="A280" s="79" t="s">
        <v>707</v>
      </c>
      <c r="C280" s="113"/>
      <c r="E280" s="75"/>
      <c r="F280" s="75"/>
    </row>
    <row r="281" spans="1:7" outlineLevel="1" x14ac:dyDescent="0.3">
      <c r="A281" s="79" t="s">
        <v>708</v>
      </c>
      <c r="C281" s="113"/>
      <c r="E281" s="75"/>
      <c r="F281" s="75"/>
    </row>
    <row r="282" spans="1:7" outlineLevel="1" x14ac:dyDescent="0.3">
      <c r="A282" s="79" t="s">
        <v>709</v>
      </c>
      <c r="C282" s="113"/>
      <c r="E282" s="75"/>
      <c r="F282" s="75"/>
    </row>
    <row r="283" spans="1:7" outlineLevel="1" x14ac:dyDescent="0.3">
      <c r="A283" s="79" t="s">
        <v>710</v>
      </c>
      <c r="C283" s="113"/>
      <c r="E283" s="75"/>
      <c r="F283" s="75"/>
    </row>
    <row r="284" spans="1:7" outlineLevel="1" x14ac:dyDescent="0.3">
      <c r="A284" s="79" t="s">
        <v>711</v>
      </c>
      <c r="C284" s="113"/>
      <c r="E284" s="75"/>
      <c r="F284" s="75"/>
    </row>
    <row r="285" spans="1:7" outlineLevel="1" x14ac:dyDescent="0.3">
      <c r="A285" s="79" t="s">
        <v>712</v>
      </c>
      <c r="C285" s="113"/>
      <c r="E285" s="75"/>
      <c r="F285" s="75"/>
    </row>
    <row r="286" spans="1:7" s="141" customFormat="1" x14ac:dyDescent="0.3">
      <c r="A286" s="91"/>
      <c r="B286" s="91" t="s">
        <v>1042</v>
      </c>
      <c r="C286" s="91" t="s">
        <v>58</v>
      </c>
      <c r="D286" s="91" t="s">
        <v>886</v>
      </c>
      <c r="E286" s="91"/>
      <c r="F286" s="91" t="s">
        <v>425</v>
      </c>
      <c r="G286" s="91" t="s">
        <v>890</v>
      </c>
    </row>
    <row r="287" spans="1:7" s="141" customFormat="1" x14ac:dyDescent="0.3">
      <c r="A287" s="174" t="s">
        <v>892</v>
      </c>
      <c r="B287" s="152" t="s">
        <v>518</v>
      </c>
      <c r="C287" s="150" t="s">
        <v>29</v>
      </c>
      <c r="D287" s="231" t="s">
        <v>29</v>
      </c>
      <c r="E287" s="153"/>
      <c r="F287" s="149" t="str">
        <f>IF($C$305=0,"",IF(C287="[For completion]","",C287/$C$305))</f>
        <v/>
      </c>
      <c r="G287" s="149" t="str">
        <f>IF($D$305=0,"",IF(D287="[For completion]","",D287/$D$305))</f>
        <v/>
      </c>
    </row>
    <row r="288" spans="1:7" s="141" customFormat="1" x14ac:dyDescent="0.3">
      <c r="A288" s="174" t="s">
        <v>893</v>
      </c>
      <c r="B288" s="152" t="s">
        <v>518</v>
      </c>
      <c r="C288" s="150" t="s">
        <v>29</v>
      </c>
      <c r="D288" s="231" t="s">
        <v>29</v>
      </c>
      <c r="E288" s="153"/>
      <c r="F288" s="149" t="str">
        <f t="shared" ref="F288:F304" si="7">IF($C$305=0,"",IF(C288="[For completion]","",C288/$C$305))</f>
        <v/>
      </c>
      <c r="G288" s="149" t="str">
        <f t="shared" ref="G288:G304" si="8">IF($D$305=0,"",IF(D288="[For completion]","",D288/$D$305))</f>
        <v/>
      </c>
    </row>
    <row r="289" spans="1:7" s="141" customFormat="1" x14ac:dyDescent="0.3">
      <c r="A289" s="174" t="s">
        <v>894</v>
      </c>
      <c r="B289" s="152" t="s">
        <v>518</v>
      </c>
      <c r="C289" s="150" t="s">
        <v>29</v>
      </c>
      <c r="D289" s="231" t="s">
        <v>29</v>
      </c>
      <c r="E289" s="153"/>
      <c r="F289" s="149" t="str">
        <f t="shared" si="7"/>
        <v/>
      </c>
      <c r="G289" s="149" t="str">
        <f t="shared" si="8"/>
        <v/>
      </c>
    </row>
    <row r="290" spans="1:7" s="141" customFormat="1" x14ac:dyDescent="0.3">
      <c r="A290" s="174" t="s">
        <v>895</v>
      </c>
      <c r="B290" s="152" t="s">
        <v>518</v>
      </c>
      <c r="C290" s="150" t="s">
        <v>29</v>
      </c>
      <c r="D290" s="231" t="s">
        <v>29</v>
      </c>
      <c r="E290" s="153"/>
      <c r="F290" s="149" t="str">
        <f t="shared" si="7"/>
        <v/>
      </c>
      <c r="G290" s="149" t="str">
        <f t="shared" si="8"/>
        <v/>
      </c>
    </row>
    <row r="291" spans="1:7" s="141" customFormat="1" x14ac:dyDescent="0.3">
      <c r="A291" s="174" t="s">
        <v>896</v>
      </c>
      <c r="B291" s="152" t="s">
        <v>518</v>
      </c>
      <c r="C291" s="150" t="s">
        <v>29</v>
      </c>
      <c r="D291" s="231" t="s">
        <v>29</v>
      </c>
      <c r="E291" s="153"/>
      <c r="F291" s="149" t="str">
        <f t="shared" si="7"/>
        <v/>
      </c>
      <c r="G291" s="149" t="str">
        <f t="shared" si="8"/>
        <v/>
      </c>
    </row>
    <row r="292" spans="1:7" s="141" customFormat="1" x14ac:dyDescent="0.3">
      <c r="A292" s="174" t="s">
        <v>897</v>
      </c>
      <c r="B292" s="152" t="s">
        <v>518</v>
      </c>
      <c r="C292" s="150" t="s">
        <v>29</v>
      </c>
      <c r="D292" s="231" t="s">
        <v>29</v>
      </c>
      <c r="E292" s="153"/>
      <c r="F292" s="149" t="str">
        <f t="shared" si="7"/>
        <v/>
      </c>
      <c r="G292" s="149" t="str">
        <f t="shared" si="8"/>
        <v/>
      </c>
    </row>
    <row r="293" spans="1:7" s="141" customFormat="1" x14ac:dyDescent="0.3">
      <c r="A293" s="174" t="s">
        <v>898</v>
      </c>
      <c r="B293" s="152" t="s">
        <v>518</v>
      </c>
      <c r="C293" s="150" t="s">
        <v>29</v>
      </c>
      <c r="D293" s="231" t="s">
        <v>29</v>
      </c>
      <c r="E293" s="153"/>
      <c r="F293" s="149" t="str">
        <f t="shared" si="7"/>
        <v/>
      </c>
      <c r="G293" s="149" t="str">
        <f t="shared" si="8"/>
        <v/>
      </c>
    </row>
    <row r="294" spans="1:7" s="141" customFormat="1" x14ac:dyDescent="0.3">
      <c r="A294" s="174" t="s">
        <v>899</v>
      </c>
      <c r="B294" s="152" t="s">
        <v>518</v>
      </c>
      <c r="C294" s="150" t="s">
        <v>29</v>
      </c>
      <c r="D294" s="231" t="s">
        <v>29</v>
      </c>
      <c r="E294" s="153"/>
      <c r="F294" s="149" t="str">
        <f t="shared" si="7"/>
        <v/>
      </c>
      <c r="G294" s="149" t="str">
        <f t="shared" si="8"/>
        <v/>
      </c>
    </row>
    <row r="295" spans="1:7" s="141" customFormat="1" x14ac:dyDescent="0.3">
      <c r="A295" s="174" t="s">
        <v>900</v>
      </c>
      <c r="B295" s="165" t="s">
        <v>518</v>
      </c>
      <c r="C295" s="150" t="s">
        <v>29</v>
      </c>
      <c r="D295" s="231" t="s">
        <v>29</v>
      </c>
      <c r="E295" s="153"/>
      <c r="F295" s="149" t="str">
        <f t="shared" si="7"/>
        <v/>
      </c>
      <c r="G295" s="149" t="str">
        <f t="shared" si="8"/>
        <v/>
      </c>
    </row>
    <row r="296" spans="1:7" s="141" customFormat="1" x14ac:dyDescent="0.3">
      <c r="A296" s="174" t="s">
        <v>901</v>
      </c>
      <c r="B296" s="152" t="s">
        <v>518</v>
      </c>
      <c r="C296" s="150" t="s">
        <v>29</v>
      </c>
      <c r="D296" s="231" t="s">
        <v>29</v>
      </c>
      <c r="E296" s="153"/>
      <c r="F296" s="149" t="str">
        <f t="shared" si="7"/>
        <v/>
      </c>
      <c r="G296" s="149" t="str">
        <f t="shared" si="8"/>
        <v/>
      </c>
    </row>
    <row r="297" spans="1:7" s="141" customFormat="1" x14ac:dyDescent="0.3">
      <c r="A297" s="174" t="s">
        <v>902</v>
      </c>
      <c r="B297" s="152" t="s">
        <v>518</v>
      </c>
      <c r="C297" s="150" t="s">
        <v>29</v>
      </c>
      <c r="D297" s="231" t="s">
        <v>29</v>
      </c>
      <c r="E297" s="153"/>
      <c r="F297" s="149" t="str">
        <f t="shared" si="7"/>
        <v/>
      </c>
      <c r="G297" s="149" t="str">
        <f t="shared" si="8"/>
        <v/>
      </c>
    </row>
    <row r="298" spans="1:7" s="141" customFormat="1" x14ac:dyDescent="0.3">
      <c r="A298" s="174" t="s">
        <v>903</v>
      </c>
      <c r="B298" s="152" t="s">
        <v>518</v>
      </c>
      <c r="C298" s="150" t="s">
        <v>29</v>
      </c>
      <c r="D298" s="231" t="s">
        <v>29</v>
      </c>
      <c r="E298" s="153"/>
      <c r="F298" s="149" t="str">
        <f t="shared" si="7"/>
        <v/>
      </c>
      <c r="G298" s="149" t="str">
        <f t="shared" si="8"/>
        <v/>
      </c>
    </row>
    <row r="299" spans="1:7" s="141" customFormat="1" x14ac:dyDescent="0.3">
      <c r="A299" s="174" t="s">
        <v>904</v>
      </c>
      <c r="B299" s="152" t="s">
        <v>518</v>
      </c>
      <c r="C299" s="150" t="s">
        <v>29</v>
      </c>
      <c r="D299" s="231" t="s">
        <v>29</v>
      </c>
      <c r="E299" s="153"/>
      <c r="F299" s="149" t="str">
        <f t="shared" si="7"/>
        <v/>
      </c>
      <c r="G299" s="149" t="str">
        <f t="shared" si="8"/>
        <v/>
      </c>
    </row>
    <row r="300" spans="1:7" s="141" customFormat="1" x14ac:dyDescent="0.3">
      <c r="A300" s="174" t="s">
        <v>905</v>
      </c>
      <c r="B300" s="152" t="s">
        <v>518</v>
      </c>
      <c r="C300" s="150" t="s">
        <v>29</v>
      </c>
      <c r="D300" s="231" t="s">
        <v>29</v>
      </c>
      <c r="E300" s="153"/>
      <c r="F300" s="149" t="str">
        <f t="shared" si="7"/>
        <v/>
      </c>
      <c r="G300" s="149" t="str">
        <f t="shared" si="8"/>
        <v/>
      </c>
    </row>
    <row r="301" spans="1:7" s="141" customFormat="1" x14ac:dyDescent="0.3">
      <c r="A301" s="174" t="s">
        <v>906</v>
      </c>
      <c r="B301" s="152" t="s">
        <v>518</v>
      </c>
      <c r="C301" s="150" t="s">
        <v>29</v>
      </c>
      <c r="D301" s="231" t="s">
        <v>29</v>
      </c>
      <c r="E301" s="153"/>
      <c r="F301" s="149" t="str">
        <f t="shared" si="7"/>
        <v/>
      </c>
      <c r="G301" s="149" t="str">
        <f t="shared" si="8"/>
        <v/>
      </c>
    </row>
    <row r="302" spans="1:7" s="141" customFormat="1" x14ac:dyDescent="0.3">
      <c r="A302" s="174" t="s">
        <v>907</v>
      </c>
      <c r="B302" s="152" t="s">
        <v>518</v>
      </c>
      <c r="C302" s="150" t="s">
        <v>29</v>
      </c>
      <c r="D302" s="231" t="s">
        <v>29</v>
      </c>
      <c r="E302" s="153"/>
      <c r="F302" s="149" t="str">
        <f t="shared" si="7"/>
        <v/>
      </c>
      <c r="G302" s="149" t="str">
        <f t="shared" si="8"/>
        <v/>
      </c>
    </row>
    <row r="303" spans="1:7" s="141" customFormat="1" x14ac:dyDescent="0.3">
      <c r="A303" s="174" t="s">
        <v>908</v>
      </c>
      <c r="B303" s="152" t="s">
        <v>518</v>
      </c>
      <c r="C303" s="150" t="s">
        <v>29</v>
      </c>
      <c r="D303" s="231" t="s">
        <v>29</v>
      </c>
      <c r="E303" s="153"/>
      <c r="F303" s="149" t="str">
        <f t="shared" si="7"/>
        <v/>
      </c>
      <c r="G303" s="149" t="str">
        <f t="shared" si="8"/>
        <v/>
      </c>
    </row>
    <row r="304" spans="1:7" s="141" customFormat="1" x14ac:dyDescent="0.3">
      <c r="A304" s="174" t="s">
        <v>909</v>
      </c>
      <c r="B304" s="152" t="s">
        <v>931</v>
      </c>
      <c r="C304" s="150" t="s">
        <v>29</v>
      </c>
      <c r="D304" s="231" t="s">
        <v>29</v>
      </c>
      <c r="E304" s="153"/>
      <c r="F304" s="149" t="str">
        <f t="shared" si="7"/>
        <v/>
      </c>
      <c r="G304" s="149" t="str">
        <f t="shared" si="8"/>
        <v/>
      </c>
    </row>
    <row r="305" spans="1:7" s="141" customFormat="1" x14ac:dyDescent="0.3">
      <c r="A305" s="174" t="s">
        <v>910</v>
      </c>
      <c r="B305" s="152" t="s">
        <v>86</v>
      </c>
      <c r="C305" s="150">
        <f>SUM(C287:C304)</f>
        <v>0</v>
      </c>
      <c r="D305" s="151">
        <f>SUM(D287:D304)</f>
        <v>0</v>
      </c>
      <c r="E305" s="153"/>
      <c r="F305" s="168">
        <f>SUM(F287:F304)</f>
        <v>0</v>
      </c>
      <c r="G305" s="168">
        <f>SUM(G287:G304)</f>
        <v>0</v>
      </c>
    </row>
    <row r="306" spans="1:7" s="141" customFormat="1" x14ac:dyDescent="0.3">
      <c r="A306" s="174" t="s">
        <v>911</v>
      </c>
      <c r="B306" s="152"/>
      <c r="C306" s="151"/>
      <c r="D306" s="151"/>
      <c r="E306" s="153"/>
      <c r="F306" s="153"/>
      <c r="G306" s="153"/>
    </row>
    <row r="307" spans="1:7" s="141" customFormat="1" x14ac:dyDescent="0.3">
      <c r="A307" s="174" t="s">
        <v>912</v>
      </c>
      <c r="B307" s="152"/>
      <c r="C307" s="151"/>
      <c r="D307" s="151"/>
      <c r="E307" s="153"/>
      <c r="F307" s="153"/>
      <c r="G307" s="153"/>
    </row>
    <row r="308" spans="1:7" s="141" customFormat="1" x14ac:dyDescent="0.3">
      <c r="A308" s="174" t="s">
        <v>913</v>
      </c>
      <c r="B308" s="152"/>
      <c r="C308" s="151"/>
      <c r="D308" s="151"/>
      <c r="E308" s="153"/>
      <c r="F308" s="153"/>
      <c r="G308" s="153"/>
    </row>
    <row r="309" spans="1:7" s="155" customFormat="1" x14ac:dyDescent="0.3">
      <c r="A309" s="91"/>
      <c r="B309" s="91" t="s">
        <v>1066</v>
      </c>
      <c r="C309" s="91" t="s">
        <v>58</v>
      </c>
      <c r="D309" s="91" t="s">
        <v>886</v>
      </c>
      <c r="E309" s="91"/>
      <c r="F309" s="91" t="s">
        <v>425</v>
      </c>
      <c r="G309" s="91" t="s">
        <v>890</v>
      </c>
    </row>
    <row r="310" spans="1:7" s="155" customFormat="1" x14ac:dyDescent="0.3">
      <c r="A310" s="174" t="s">
        <v>914</v>
      </c>
      <c r="B310" s="165" t="s">
        <v>518</v>
      </c>
      <c r="C310" s="150" t="s">
        <v>29</v>
      </c>
      <c r="D310" s="231" t="s">
        <v>29</v>
      </c>
      <c r="E310" s="166"/>
      <c r="F310" s="149" t="str">
        <f>IF($C$328=0,"",IF(C310="[For completion]","",C310/$C$328))</f>
        <v/>
      </c>
      <c r="G310" s="149" t="str">
        <f>IF($D$328=0,"",IF(D310="[For completion]","",D310/$D$328))</f>
        <v/>
      </c>
    </row>
    <row r="311" spans="1:7" s="155" customFormat="1" x14ac:dyDescent="0.3">
      <c r="A311" s="174" t="s">
        <v>915</v>
      </c>
      <c r="B311" s="165" t="s">
        <v>518</v>
      </c>
      <c r="C311" s="150" t="s">
        <v>29</v>
      </c>
      <c r="D311" s="231" t="s">
        <v>29</v>
      </c>
      <c r="E311" s="166"/>
      <c r="F311" s="189" t="str">
        <f t="shared" ref="F311:F327" si="9">IF($C$328=0,"",IF(C311="[For completion]","",C311/$C$328))</f>
        <v/>
      </c>
      <c r="G311" s="189" t="str">
        <f t="shared" ref="G311:G327" si="10">IF($D$328=0,"",IF(D311="[For completion]","",D311/$D$328))</f>
        <v/>
      </c>
    </row>
    <row r="312" spans="1:7" s="155" customFormat="1" x14ac:dyDescent="0.3">
      <c r="A312" s="174" t="s">
        <v>916</v>
      </c>
      <c r="B312" s="165" t="s">
        <v>518</v>
      </c>
      <c r="C312" s="150" t="s">
        <v>29</v>
      </c>
      <c r="D312" s="231" t="s">
        <v>29</v>
      </c>
      <c r="E312" s="166"/>
      <c r="F312" s="189" t="str">
        <f t="shared" si="9"/>
        <v/>
      </c>
      <c r="G312" s="189" t="str">
        <f t="shared" si="10"/>
        <v/>
      </c>
    </row>
    <row r="313" spans="1:7" s="155" customFormat="1" x14ac:dyDescent="0.3">
      <c r="A313" s="174" t="s">
        <v>917</v>
      </c>
      <c r="B313" s="165" t="s">
        <v>518</v>
      </c>
      <c r="C313" s="150" t="s">
        <v>29</v>
      </c>
      <c r="D313" s="231" t="s">
        <v>29</v>
      </c>
      <c r="E313" s="166"/>
      <c r="F313" s="189" t="str">
        <f t="shared" si="9"/>
        <v/>
      </c>
      <c r="G313" s="189" t="str">
        <f t="shared" si="10"/>
        <v/>
      </c>
    </row>
    <row r="314" spans="1:7" s="155" customFormat="1" x14ac:dyDescent="0.3">
      <c r="A314" s="174" t="s">
        <v>918</v>
      </c>
      <c r="B314" s="165" t="s">
        <v>518</v>
      </c>
      <c r="C314" s="150" t="s">
        <v>29</v>
      </c>
      <c r="D314" s="231" t="s">
        <v>29</v>
      </c>
      <c r="E314" s="166"/>
      <c r="F314" s="189" t="str">
        <f t="shared" si="9"/>
        <v/>
      </c>
      <c r="G314" s="189" t="str">
        <f t="shared" si="10"/>
        <v/>
      </c>
    </row>
    <row r="315" spans="1:7" s="155" customFormat="1" x14ac:dyDescent="0.3">
      <c r="A315" s="174" t="s">
        <v>919</v>
      </c>
      <c r="B315" s="165" t="s">
        <v>518</v>
      </c>
      <c r="C315" s="150" t="s">
        <v>29</v>
      </c>
      <c r="D315" s="231" t="s">
        <v>29</v>
      </c>
      <c r="E315" s="166"/>
      <c r="F315" s="189" t="str">
        <f t="shared" si="9"/>
        <v/>
      </c>
      <c r="G315" s="189" t="str">
        <f t="shared" si="10"/>
        <v/>
      </c>
    </row>
    <row r="316" spans="1:7" s="155" customFormat="1" x14ac:dyDescent="0.3">
      <c r="A316" s="174" t="s">
        <v>920</v>
      </c>
      <c r="B316" s="165" t="s">
        <v>518</v>
      </c>
      <c r="C316" s="150" t="s">
        <v>29</v>
      </c>
      <c r="D316" s="231" t="s">
        <v>29</v>
      </c>
      <c r="E316" s="166"/>
      <c r="F316" s="189" t="str">
        <f t="shared" si="9"/>
        <v/>
      </c>
      <c r="G316" s="189" t="str">
        <f t="shared" si="10"/>
        <v/>
      </c>
    </row>
    <row r="317" spans="1:7" s="155" customFormat="1" x14ac:dyDescent="0.3">
      <c r="A317" s="174" t="s">
        <v>921</v>
      </c>
      <c r="B317" s="165" t="s">
        <v>518</v>
      </c>
      <c r="C317" s="150" t="s">
        <v>29</v>
      </c>
      <c r="D317" s="231" t="s">
        <v>29</v>
      </c>
      <c r="E317" s="166"/>
      <c r="F317" s="189" t="str">
        <f t="shared" si="9"/>
        <v/>
      </c>
      <c r="G317" s="189" t="str">
        <f t="shared" si="10"/>
        <v/>
      </c>
    </row>
    <row r="318" spans="1:7" s="155" customFormat="1" x14ac:dyDescent="0.3">
      <c r="A318" s="174" t="s">
        <v>922</v>
      </c>
      <c r="B318" s="165" t="s">
        <v>518</v>
      </c>
      <c r="C318" s="150" t="s">
        <v>29</v>
      </c>
      <c r="D318" s="231" t="s">
        <v>29</v>
      </c>
      <c r="E318" s="166"/>
      <c r="F318" s="189" t="str">
        <f t="shared" si="9"/>
        <v/>
      </c>
      <c r="G318" s="189" t="str">
        <f t="shared" si="10"/>
        <v/>
      </c>
    </row>
    <row r="319" spans="1:7" s="155" customFormat="1" x14ac:dyDescent="0.3">
      <c r="A319" s="174" t="s">
        <v>923</v>
      </c>
      <c r="B319" s="165" t="s">
        <v>518</v>
      </c>
      <c r="C319" s="150" t="s">
        <v>29</v>
      </c>
      <c r="D319" s="231" t="s">
        <v>29</v>
      </c>
      <c r="E319" s="166"/>
      <c r="F319" s="189" t="str">
        <f t="shared" si="9"/>
        <v/>
      </c>
      <c r="G319" s="189" t="str">
        <f t="shared" si="10"/>
        <v/>
      </c>
    </row>
    <row r="320" spans="1:7" s="155" customFormat="1" x14ac:dyDescent="0.3">
      <c r="A320" s="174" t="s">
        <v>961</v>
      </c>
      <c r="B320" s="165" t="s">
        <v>518</v>
      </c>
      <c r="C320" s="150" t="s">
        <v>29</v>
      </c>
      <c r="D320" s="231" t="s">
        <v>29</v>
      </c>
      <c r="E320" s="166"/>
      <c r="F320" s="189" t="str">
        <f t="shared" si="9"/>
        <v/>
      </c>
      <c r="G320" s="189" t="str">
        <f t="shared" si="10"/>
        <v/>
      </c>
    </row>
    <row r="321" spans="1:7" s="155" customFormat="1" x14ac:dyDescent="0.3">
      <c r="A321" s="174" t="s">
        <v>962</v>
      </c>
      <c r="B321" s="165" t="s">
        <v>518</v>
      </c>
      <c r="C321" s="150" t="s">
        <v>29</v>
      </c>
      <c r="D321" s="231" t="s">
        <v>29</v>
      </c>
      <c r="E321" s="166"/>
      <c r="F321" s="189" t="str">
        <f>IF($C$328=0,"",IF(C321="[For completion]","",C321/$C$328))</f>
        <v/>
      </c>
      <c r="G321" s="189" t="str">
        <f t="shared" si="10"/>
        <v/>
      </c>
    </row>
    <row r="322" spans="1:7" s="155" customFormat="1" x14ac:dyDescent="0.3">
      <c r="A322" s="174" t="s">
        <v>963</v>
      </c>
      <c r="B322" s="165" t="s">
        <v>518</v>
      </c>
      <c r="C322" s="150" t="s">
        <v>29</v>
      </c>
      <c r="D322" s="231" t="s">
        <v>29</v>
      </c>
      <c r="E322" s="166"/>
      <c r="F322" s="189" t="str">
        <f t="shared" si="9"/>
        <v/>
      </c>
      <c r="G322" s="189" t="str">
        <f t="shared" si="10"/>
        <v/>
      </c>
    </row>
    <row r="323" spans="1:7" s="155" customFormat="1" x14ac:dyDescent="0.3">
      <c r="A323" s="174" t="s">
        <v>964</v>
      </c>
      <c r="B323" s="165" t="s">
        <v>518</v>
      </c>
      <c r="C323" s="150" t="s">
        <v>29</v>
      </c>
      <c r="D323" s="231" t="s">
        <v>29</v>
      </c>
      <c r="E323" s="166"/>
      <c r="F323" s="189" t="str">
        <f t="shared" si="9"/>
        <v/>
      </c>
      <c r="G323" s="189" t="str">
        <f t="shared" si="10"/>
        <v/>
      </c>
    </row>
    <row r="324" spans="1:7" s="155" customFormat="1" x14ac:dyDescent="0.3">
      <c r="A324" s="174" t="s">
        <v>965</v>
      </c>
      <c r="B324" s="165" t="s">
        <v>518</v>
      </c>
      <c r="C324" s="150" t="s">
        <v>29</v>
      </c>
      <c r="D324" s="231" t="s">
        <v>29</v>
      </c>
      <c r="E324" s="166"/>
      <c r="F324" s="189" t="str">
        <f t="shared" si="9"/>
        <v/>
      </c>
      <c r="G324" s="189" t="str">
        <f t="shared" si="10"/>
        <v/>
      </c>
    </row>
    <row r="325" spans="1:7" s="155" customFormat="1" x14ac:dyDescent="0.3">
      <c r="A325" s="174" t="s">
        <v>966</v>
      </c>
      <c r="B325" s="165" t="s">
        <v>518</v>
      </c>
      <c r="C325" s="150" t="s">
        <v>29</v>
      </c>
      <c r="D325" s="231" t="s">
        <v>29</v>
      </c>
      <c r="E325" s="166"/>
      <c r="F325" s="189" t="str">
        <f t="shared" si="9"/>
        <v/>
      </c>
      <c r="G325" s="189" t="str">
        <f t="shared" si="10"/>
        <v/>
      </c>
    </row>
    <row r="326" spans="1:7" s="155" customFormat="1" x14ac:dyDescent="0.3">
      <c r="A326" s="174" t="s">
        <v>967</v>
      </c>
      <c r="B326" s="165" t="s">
        <v>518</v>
      </c>
      <c r="C326" s="150" t="s">
        <v>29</v>
      </c>
      <c r="D326" s="231" t="s">
        <v>29</v>
      </c>
      <c r="E326" s="166"/>
      <c r="F326" s="189" t="str">
        <f t="shared" si="9"/>
        <v/>
      </c>
      <c r="G326" s="189" t="str">
        <f t="shared" si="10"/>
        <v/>
      </c>
    </row>
    <row r="327" spans="1:7" s="155" customFormat="1" x14ac:dyDescent="0.3">
      <c r="A327" s="174" t="s">
        <v>968</v>
      </c>
      <c r="B327" s="165" t="s">
        <v>931</v>
      </c>
      <c r="C327" s="150" t="s">
        <v>29</v>
      </c>
      <c r="D327" s="231" t="s">
        <v>29</v>
      </c>
      <c r="E327" s="166"/>
      <c r="F327" s="189" t="str">
        <f t="shared" si="9"/>
        <v/>
      </c>
      <c r="G327" s="189" t="str">
        <f t="shared" si="10"/>
        <v/>
      </c>
    </row>
    <row r="328" spans="1:7" s="155" customFormat="1" x14ac:dyDescent="0.3">
      <c r="A328" s="174" t="s">
        <v>969</v>
      </c>
      <c r="B328" s="165" t="s">
        <v>86</v>
      </c>
      <c r="C328" s="150">
        <f>SUM(C310:C327)</f>
        <v>0</v>
      </c>
      <c r="D328" s="164">
        <f>SUM(D310:D327)</f>
        <v>0</v>
      </c>
      <c r="E328" s="166"/>
      <c r="F328" s="168">
        <f>SUM(F310:F327)</f>
        <v>0</v>
      </c>
      <c r="G328" s="168">
        <f>SUM(G310:G327)</f>
        <v>0</v>
      </c>
    </row>
    <row r="329" spans="1:7" s="155" customFormat="1" x14ac:dyDescent="0.3">
      <c r="A329" s="174" t="s">
        <v>924</v>
      </c>
      <c r="B329" s="165"/>
      <c r="C329" s="164"/>
      <c r="D329" s="164"/>
      <c r="E329" s="166"/>
      <c r="F329" s="166"/>
      <c r="G329" s="166"/>
    </row>
    <row r="330" spans="1:7" s="155" customFormat="1" x14ac:dyDescent="0.3">
      <c r="A330" s="174" t="s">
        <v>970</v>
      </c>
      <c r="B330" s="165"/>
      <c r="C330" s="164"/>
      <c r="D330" s="164"/>
      <c r="E330" s="166"/>
      <c r="F330" s="166"/>
      <c r="G330" s="166"/>
    </row>
    <row r="331" spans="1:7" s="155" customFormat="1" x14ac:dyDescent="0.3">
      <c r="A331" s="174" t="s">
        <v>971</v>
      </c>
      <c r="B331" s="165"/>
      <c r="C331" s="164"/>
      <c r="D331" s="164"/>
      <c r="E331" s="166"/>
      <c r="F331" s="166"/>
      <c r="G331" s="166"/>
    </row>
    <row r="332" spans="1:7" s="141" customFormat="1" x14ac:dyDescent="0.3">
      <c r="A332" s="91"/>
      <c r="B332" s="91" t="s">
        <v>1043</v>
      </c>
      <c r="C332" s="91" t="s">
        <v>58</v>
      </c>
      <c r="D332" s="91" t="s">
        <v>886</v>
      </c>
      <c r="E332" s="91"/>
      <c r="F332" s="91" t="s">
        <v>425</v>
      </c>
      <c r="G332" s="91" t="s">
        <v>890</v>
      </c>
    </row>
    <row r="333" spans="1:7" s="141" customFormat="1" x14ac:dyDescent="0.3">
      <c r="A333" s="174" t="s">
        <v>972</v>
      </c>
      <c r="B333" s="152" t="s">
        <v>879</v>
      </c>
      <c r="C333" s="150" t="s">
        <v>29</v>
      </c>
      <c r="D333" s="231" t="s">
        <v>29</v>
      </c>
      <c r="E333" s="153"/>
      <c r="F333" s="149" t="str">
        <f>IF($C$346=0,"",IF(C333="[For completion]","",C333/$C$346))</f>
        <v/>
      </c>
      <c r="G333" s="149" t="str">
        <f>IF($D$346=0,"",IF(D333="[For completion]","",D333/$D$346))</f>
        <v/>
      </c>
    </row>
    <row r="334" spans="1:7" s="141" customFormat="1" x14ac:dyDescent="0.3">
      <c r="A334" s="174" t="s">
        <v>973</v>
      </c>
      <c r="B334" s="152" t="s">
        <v>880</v>
      </c>
      <c r="C334" s="150" t="s">
        <v>29</v>
      </c>
      <c r="D334" s="231" t="s">
        <v>29</v>
      </c>
      <c r="E334" s="153"/>
      <c r="F334" s="189" t="str">
        <f t="shared" ref="F334:F345" si="11">IF($C$346=0,"",IF(C334="[For completion]","",C334/$C$346))</f>
        <v/>
      </c>
      <c r="G334" s="189" t="str">
        <f t="shared" ref="G334:G345" si="12">IF($D$346=0,"",IF(D334="[For completion]","",D334/$D$346))</f>
        <v/>
      </c>
    </row>
    <row r="335" spans="1:7" s="141" customFormat="1" x14ac:dyDescent="0.3">
      <c r="A335" s="174" t="s">
        <v>974</v>
      </c>
      <c r="B335" s="179" t="s">
        <v>1047</v>
      </c>
      <c r="C335" s="150" t="s">
        <v>29</v>
      </c>
      <c r="D335" s="231" t="s">
        <v>29</v>
      </c>
      <c r="E335" s="153"/>
      <c r="F335" s="189" t="str">
        <f t="shared" si="11"/>
        <v/>
      </c>
      <c r="G335" s="189" t="str">
        <f t="shared" si="12"/>
        <v/>
      </c>
    </row>
    <row r="336" spans="1:7" s="141" customFormat="1" x14ac:dyDescent="0.3">
      <c r="A336" s="174" t="s">
        <v>975</v>
      </c>
      <c r="B336" s="152" t="s">
        <v>881</v>
      </c>
      <c r="C336" s="150" t="s">
        <v>29</v>
      </c>
      <c r="D336" s="231" t="s">
        <v>29</v>
      </c>
      <c r="E336" s="153"/>
      <c r="F336" s="189" t="str">
        <f t="shared" si="11"/>
        <v/>
      </c>
      <c r="G336" s="189" t="str">
        <f t="shared" si="12"/>
        <v/>
      </c>
    </row>
    <row r="337" spans="1:7" s="141" customFormat="1" x14ac:dyDescent="0.3">
      <c r="A337" s="174" t="s">
        <v>976</v>
      </c>
      <c r="B337" s="152" t="s">
        <v>882</v>
      </c>
      <c r="C337" s="150" t="s">
        <v>29</v>
      </c>
      <c r="D337" s="231" t="s">
        <v>29</v>
      </c>
      <c r="E337" s="153"/>
      <c r="F337" s="189" t="str">
        <f t="shared" si="11"/>
        <v/>
      </c>
      <c r="G337" s="189" t="str">
        <f t="shared" si="12"/>
        <v/>
      </c>
    </row>
    <row r="338" spans="1:7" s="141" customFormat="1" x14ac:dyDescent="0.3">
      <c r="A338" s="174" t="s">
        <v>977</v>
      </c>
      <c r="B338" s="152" t="s">
        <v>883</v>
      </c>
      <c r="C338" s="150" t="s">
        <v>29</v>
      </c>
      <c r="D338" s="231" t="s">
        <v>29</v>
      </c>
      <c r="E338" s="153"/>
      <c r="F338" s="189" t="str">
        <f t="shared" si="11"/>
        <v/>
      </c>
      <c r="G338" s="189" t="str">
        <f t="shared" si="12"/>
        <v/>
      </c>
    </row>
    <row r="339" spans="1:7" s="141" customFormat="1" x14ac:dyDescent="0.3">
      <c r="A339" s="174" t="s">
        <v>978</v>
      </c>
      <c r="B339" s="152" t="s">
        <v>884</v>
      </c>
      <c r="C339" s="150" t="s">
        <v>29</v>
      </c>
      <c r="D339" s="231" t="s">
        <v>29</v>
      </c>
      <c r="E339" s="153"/>
      <c r="F339" s="189" t="str">
        <f t="shared" si="11"/>
        <v/>
      </c>
      <c r="G339" s="189" t="str">
        <f t="shared" si="12"/>
        <v/>
      </c>
    </row>
    <row r="340" spans="1:7" s="141" customFormat="1" x14ac:dyDescent="0.3">
      <c r="A340" s="174" t="s">
        <v>979</v>
      </c>
      <c r="B340" s="152" t="s">
        <v>885</v>
      </c>
      <c r="C340" s="150" t="s">
        <v>29</v>
      </c>
      <c r="D340" s="231" t="s">
        <v>29</v>
      </c>
      <c r="E340" s="153"/>
      <c r="F340" s="189" t="str">
        <f t="shared" si="11"/>
        <v/>
      </c>
      <c r="G340" s="189" t="str">
        <f t="shared" si="12"/>
        <v/>
      </c>
    </row>
    <row r="341" spans="1:7" s="141" customFormat="1" x14ac:dyDescent="0.3">
      <c r="A341" s="191" t="s">
        <v>980</v>
      </c>
      <c r="B341" s="192" t="s">
        <v>1298</v>
      </c>
      <c r="C341" s="150" t="s">
        <v>29</v>
      </c>
      <c r="D341" s="231" t="s">
        <v>29</v>
      </c>
      <c r="E341" s="201"/>
      <c r="F341" s="189" t="str">
        <f t="shared" si="11"/>
        <v/>
      </c>
      <c r="G341" s="189" t="str">
        <f t="shared" si="12"/>
        <v/>
      </c>
    </row>
    <row r="342" spans="1:7" s="141" customFormat="1" x14ac:dyDescent="0.3">
      <c r="A342" s="191" t="s">
        <v>981</v>
      </c>
      <c r="B342" s="191" t="s">
        <v>1301</v>
      </c>
      <c r="C342" s="150" t="s">
        <v>29</v>
      </c>
      <c r="D342" s="231" t="s">
        <v>29</v>
      </c>
      <c r="E342" s="65"/>
      <c r="F342" s="189" t="str">
        <f t="shared" si="11"/>
        <v/>
      </c>
      <c r="G342" s="189" t="str">
        <f t="shared" si="12"/>
        <v/>
      </c>
    </row>
    <row r="343" spans="1:7" s="141" customFormat="1" x14ac:dyDescent="0.3">
      <c r="A343" s="191" t="s">
        <v>982</v>
      </c>
      <c r="B343" s="191" t="s">
        <v>1299</v>
      </c>
      <c r="C343" s="150" t="s">
        <v>29</v>
      </c>
      <c r="D343" s="231" t="s">
        <v>29</v>
      </c>
      <c r="E343" s="65"/>
      <c r="F343" s="189" t="str">
        <f t="shared" si="11"/>
        <v/>
      </c>
      <c r="G343" s="189" t="str">
        <f t="shared" si="12"/>
        <v/>
      </c>
    </row>
    <row r="344" spans="1:7" s="185" customFormat="1" x14ac:dyDescent="0.3">
      <c r="A344" s="191" t="s">
        <v>1295</v>
      </c>
      <c r="B344" s="192" t="s">
        <v>1300</v>
      </c>
      <c r="C344" s="150" t="s">
        <v>29</v>
      </c>
      <c r="D344" s="231" t="s">
        <v>29</v>
      </c>
      <c r="E344" s="201"/>
      <c r="F344" s="189" t="str">
        <f t="shared" si="11"/>
        <v/>
      </c>
      <c r="G344" s="189" t="str">
        <f t="shared" si="12"/>
        <v/>
      </c>
    </row>
    <row r="345" spans="1:7" s="185" customFormat="1" x14ac:dyDescent="0.3">
      <c r="A345" s="191" t="s">
        <v>1296</v>
      </c>
      <c r="B345" s="191" t="s">
        <v>931</v>
      </c>
      <c r="C345" s="150" t="s">
        <v>29</v>
      </c>
      <c r="D345" s="231" t="s">
        <v>29</v>
      </c>
      <c r="E345" s="65"/>
      <c r="F345" s="189" t="str">
        <f t="shared" si="11"/>
        <v/>
      </c>
      <c r="G345" s="189" t="str">
        <f t="shared" si="12"/>
        <v/>
      </c>
    </row>
    <row r="346" spans="1:7" s="185" customFormat="1" x14ac:dyDescent="0.3">
      <c r="A346" s="191" t="s">
        <v>1297</v>
      </c>
      <c r="B346" s="192" t="s">
        <v>86</v>
      </c>
      <c r="C346" s="150">
        <f>SUM(C333:C345)</f>
        <v>0</v>
      </c>
      <c r="D346" s="191">
        <f>SUM(D333:D345)</f>
        <v>0</v>
      </c>
      <c r="E346" s="201"/>
      <c r="F346" s="202">
        <f>SUM(F333:F345)</f>
        <v>0</v>
      </c>
      <c r="G346" s="202">
        <f>SUM(G333:G345)</f>
        <v>0</v>
      </c>
    </row>
    <row r="347" spans="1:7" s="185" customFormat="1" x14ac:dyDescent="0.3">
      <c r="A347" s="191" t="s">
        <v>983</v>
      </c>
      <c r="B347" s="192"/>
      <c r="C347" s="150"/>
      <c r="D347" s="191"/>
      <c r="E347" s="201"/>
      <c r="F347" s="202"/>
      <c r="G347" s="202"/>
    </row>
    <row r="348" spans="1:7" s="185" customFormat="1" x14ac:dyDescent="0.3">
      <c r="A348" s="191" t="s">
        <v>1302</v>
      </c>
      <c r="B348" s="192"/>
      <c r="C348" s="150"/>
      <c r="D348" s="191"/>
      <c r="E348" s="201"/>
      <c r="F348" s="202"/>
      <c r="G348" s="202"/>
    </row>
    <row r="349" spans="1:7" s="185" customFormat="1" x14ac:dyDescent="0.3">
      <c r="A349" s="191" t="s">
        <v>1303</v>
      </c>
      <c r="B349" s="65"/>
      <c r="C349" s="65"/>
      <c r="D349" s="65"/>
      <c r="E349" s="65"/>
      <c r="F349" s="65"/>
      <c r="G349" s="65"/>
    </row>
    <row r="350" spans="1:7" s="185" customFormat="1" x14ac:dyDescent="0.3">
      <c r="A350" s="191" t="s">
        <v>1304</v>
      </c>
      <c r="B350" s="65"/>
      <c r="C350" s="65"/>
      <c r="D350" s="65"/>
      <c r="E350" s="65"/>
      <c r="F350" s="65"/>
      <c r="G350" s="65"/>
    </row>
    <row r="351" spans="1:7" s="185" customFormat="1" x14ac:dyDescent="0.3">
      <c r="A351" s="191" t="s">
        <v>1305</v>
      </c>
      <c r="B351" s="192"/>
      <c r="C351" s="150"/>
      <c r="D351" s="191"/>
      <c r="E351" s="201"/>
      <c r="F351" s="202"/>
      <c r="G351" s="202"/>
    </row>
    <row r="352" spans="1:7" s="185" customFormat="1" x14ac:dyDescent="0.3">
      <c r="A352" s="191" t="s">
        <v>1306</v>
      </c>
      <c r="B352" s="192"/>
      <c r="C352" s="150"/>
      <c r="D352" s="191"/>
      <c r="E352" s="201"/>
      <c r="F352" s="202"/>
      <c r="G352" s="202"/>
    </row>
    <row r="353" spans="1:7" s="185" customFormat="1" x14ac:dyDescent="0.3">
      <c r="A353" s="191" t="s">
        <v>1307</v>
      </c>
      <c r="B353" s="192"/>
      <c r="C353" s="150"/>
      <c r="D353" s="191"/>
      <c r="E353" s="201"/>
      <c r="F353" s="202"/>
      <c r="G353" s="202"/>
    </row>
    <row r="354" spans="1:7" s="185" customFormat="1" x14ac:dyDescent="0.3">
      <c r="A354" s="191" t="s">
        <v>1308</v>
      </c>
      <c r="B354" s="192"/>
      <c r="C354" s="150"/>
      <c r="D354" s="191"/>
      <c r="E354" s="201"/>
      <c r="F354" s="202"/>
      <c r="G354" s="202"/>
    </row>
    <row r="355" spans="1:7" s="141" customFormat="1" x14ac:dyDescent="0.3">
      <c r="A355" s="191" t="s">
        <v>1309</v>
      </c>
      <c r="B355" s="192"/>
      <c r="C355" s="191"/>
      <c r="D355" s="191"/>
      <c r="E355" s="201"/>
      <c r="F355" s="201"/>
      <c r="G355" s="201"/>
    </row>
    <row r="356" spans="1:7" s="185" customFormat="1" x14ac:dyDescent="0.3">
      <c r="A356" s="191" t="s">
        <v>1321</v>
      </c>
      <c r="B356" s="192"/>
      <c r="C356" s="191"/>
      <c r="D356" s="191"/>
      <c r="E356" s="201"/>
      <c r="F356" s="201"/>
      <c r="G356" s="201"/>
    </row>
    <row r="357" spans="1:7" s="141" customFormat="1" x14ac:dyDescent="0.3">
      <c r="A357" s="91"/>
      <c r="B357" s="91" t="s">
        <v>1044</v>
      </c>
      <c r="C357" s="91" t="s">
        <v>58</v>
      </c>
      <c r="D357" s="91" t="s">
        <v>886</v>
      </c>
      <c r="E357" s="91"/>
      <c r="F357" s="91" t="s">
        <v>425</v>
      </c>
      <c r="G357" s="91" t="s">
        <v>890</v>
      </c>
    </row>
    <row r="358" spans="1:7" s="141" customFormat="1" x14ac:dyDescent="0.3">
      <c r="A358" s="174" t="s">
        <v>1102</v>
      </c>
      <c r="B358" s="165" t="s">
        <v>925</v>
      </c>
      <c r="C358" s="150" t="s">
        <v>29</v>
      </c>
      <c r="D358" s="231" t="s">
        <v>29</v>
      </c>
      <c r="E358" s="166"/>
      <c r="F358" s="149" t="str">
        <f>IF($C$365=0,"",IF(C358="[For completion]","",C358/$C$365))</f>
        <v/>
      </c>
      <c r="G358" s="149" t="str">
        <f>IF($D$365=0,"",IF(D358="[For completion]","",D358/$D$365))</f>
        <v/>
      </c>
    </row>
    <row r="359" spans="1:7" s="141" customFormat="1" x14ac:dyDescent="0.3">
      <c r="A359" s="174" t="s">
        <v>1103</v>
      </c>
      <c r="B359" s="162" t="s">
        <v>926</v>
      </c>
      <c r="C359" s="150" t="s">
        <v>29</v>
      </c>
      <c r="D359" s="231" t="s">
        <v>29</v>
      </c>
      <c r="E359" s="166"/>
      <c r="F359" s="149" t="str">
        <f t="shared" ref="F359:F364" si="13">IF($C$365=0,"",IF(C359="[For completion]","",C359/$C$365))</f>
        <v/>
      </c>
      <c r="G359" s="149" t="str">
        <f t="shared" ref="G359:G364" si="14">IF($D$365=0,"",IF(D359="[For completion]","",D359/$D$365))</f>
        <v/>
      </c>
    </row>
    <row r="360" spans="1:7" s="141" customFormat="1" x14ac:dyDescent="0.3">
      <c r="A360" s="174" t="s">
        <v>1104</v>
      </c>
      <c r="B360" s="165" t="s">
        <v>927</v>
      </c>
      <c r="C360" s="150" t="s">
        <v>29</v>
      </c>
      <c r="D360" s="231" t="s">
        <v>29</v>
      </c>
      <c r="E360" s="166"/>
      <c r="F360" s="149" t="str">
        <f t="shared" si="13"/>
        <v/>
      </c>
      <c r="G360" s="149" t="str">
        <f t="shared" si="14"/>
        <v/>
      </c>
    </row>
    <row r="361" spans="1:7" s="141" customFormat="1" x14ac:dyDescent="0.3">
      <c r="A361" s="174" t="s">
        <v>1105</v>
      </c>
      <c r="B361" s="165" t="s">
        <v>928</v>
      </c>
      <c r="C361" s="150" t="s">
        <v>29</v>
      </c>
      <c r="D361" s="231" t="s">
        <v>29</v>
      </c>
      <c r="E361" s="166"/>
      <c r="F361" s="149" t="str">
        <f t="shared" si="13"/>
        <v/>
      </c>
      <c r="G361" s="149" t="str">
        <f t="shared" si="14"/>
        <v/>
      </c>
    </row>
    <row r="362" spans="1:7" s="141" customFormat="1" x14ac:dyDescent="0.3">
      <c r="A362" s="174" t="s">
        <v>1106</v>
      </c>
      <c r="B362" s="165" t="s">
        <v>929</v>
      </c>
      <c r="C362" s="150" t="s">
        <v>29</v>
      </c>
      <c r="D362" s="231" t="s">
        <v>29</v>
      </c>
      <c r="E362" s="166"/>
      <c r="F362" s="149" t="str">
        <f t="shared" si="13"/>
        <v/>
      </c>
      <c r="G362" s="149" t="str">
        <f t="shared" si="14"/>
        <v/>
      </c>
    </row>
    <row r="363" spans="1:7" s="141" customFormat="1" x14ac:dyDescent="0.3">
      <c r="A363" s="174" t="s">
        <v>1107</v>
      </c>
      <c r="B363" s="165" t="s">
        <v>930</v>
      </c>
      <c r="C363" s="150" t="s">
        <v>29</v>
      </c>
      <c r="D363" s="231" t="s">
        <v>29</v>
      </c>
      <c r="E363" s="166"/>
      <c r="F363" s="149" t="str">
        <f t="shared" si="13"/>
        <v/>
      </c>
      <c r="G363" s="149" t="str">
        <f t="shared" si="14"/>
        <v/>
      </c>
    </row>
    <row r="364" spans="1:7" s="141" customFormat="1" x14ac:dyDescent="0.3">
      <c r="A364" s="174" t="s">
        <v>1108</v>
      </c>
      <c r="B364" s="165" t="s">
        <v>887</v>
      </c>
      <c r="C364" s="150" t="s">
        <v>29</v>
      </c>
      <c r="D364" s="231" t="s">
        <v>29</v>
      </c>
      <c r="E364" s="166"/>
      <c r="F364" s="149" t="str">
        <f t="shared" si="13"/>
        <v/>
      </c>
      <c r="G364" s="149" t="str">
        <f t="shared" si="14"/>
        <v/>
      </c>
    </row>
    <row r="365" spans="1:7" s="141" customFormat="1" x14ac:dyDescent="0.3">
      <c r="A365" s="174" t="s">
        <v>1109</v>
      </c>
      <c r="B365" s="165" t="s">
        <v>86</v>
      </c>
      <c r="C365" s="150">
        <f>SUM(C358:C364)</f>
        <v>0</v>
      </c>
      <c r="D365" s="164">
        <f>SUM(D358:D364)</f>
        <v>0</v>
      </c>
      <c r="E365" s="166"/>
      <c r="F365" s="168">
        <f>SUM(F358:F364)</f>
        <v>0</v>
      </c>
      <c r="G365" s="168">
        <f>SUM(G358:G364)</f>
        <v>0</v>
      </c>
    </row>
    <row r="366" spans="1:7" s="141" customFormat="1" x14ac:dyDescent="0.3">
      <c r="A366" s="174" t="s">
        <v>984</v>
      </c>
      <c r="B366" s="165"/>
      <c r="C366" s="164"/>
      <c r="D366" s="164"/>
      <c r="E366" s="166"/>
      <c r="F366" s="166"/>
      <c r="G366" s="166"/>
    </row>
    <row r="367" spans="1:7" s="141" customFormat="1" x14ac:dyDescent="0.3">
      <c r="A367" s="91"/>
      <c r="B367" s="91" t="s">
        <v>1045</v>
      </c>
      <c r="C367" s="91" t="s">
        <v>58</v>
      </c>
      <c r="D367" s="91" t="s">
        <v>886</v>
      </c>
      <c r="E367" s="91"/>
      <c r="F367" s="91" t="s">
        <v>425</v>
      </c>
      <c r="G367" s="91" t="s">
        <v>890</v>
      </c>
    </row>
    <row r="368" spans="1:7" s="141" customFormat="1" x14ac:dyDescent="0.3">
      <c r="A368" s="174" t="s">
        <v>1110</v>
      </c>
      <c r="B368" s="165" t="s">
        <v>1010</v>
      </c>
      <c r="C368" s="150" t="s">
        <v>29</v>
      </c>
      <c r="D368" s="231" t="s">
        <v>29</v>
      </c>
      <c r="E368" s="166"/>
      <c r="F368" s="149" t="str">
        <f>IF($C$372=0,"",IF(C368="[For completion]","",C368/$C$372))</f>
        <v/>
      </c>
      <c r="G368" s="149" t="str">
        <f>IF($D$372=0,"",IF(D368="[For completion]","",D368/$D$372))</f>
        <v/>
      </c>
    </row>
    <row r="369" spans="1:7" s="141" customFormat="1" x14ac:dyDescent="0.3">
      <c r="A369" s="174" t="s">
        <v>1111</v>
      </c>
      <c r="B369" s="162" t="s">
        <v>1016</v>
      </c>
      <c r="C369" s="150" t="s">
        <v>29</v>
      </c>
      <c r="D369" s="231" t="s">
        <v>29</v>
      </c>
      <c r="E369" s="166"/>
      <c r="F369" s="149" t="str">
        <f>IF($C$372=0,"",IF(C369="[For completion]","",C369/$C$372))</f>
        <v/>
      </c>
      <c r="G369" s="149" t="str">
        <f>IF($D$372=0,"",IF(D369="[For completion]","",D369/$D$372))</f>
        <v/>
      </c>
    </row>
    <row r="370" spans="1:7" s="141" customFormat="1" x14ac:dyDescent="0.3">
      <c r="A370" s="174" t="s">
        <v>1112</v>
      </c>
      <c r="B370" s="165" t="s">
        <v>887</v>
      </c>
      <c r="C370" s="150" t="s">
        <v>29</v>
      </c>
      <c r="D370" s="231" t="s">
        <v>29</v>
      </c>
      <c r="E370" s="166"/>
      <c r="F370" s="149" t="str">
        <f>IF($C$372=0,"",IF(C370="[For completion]","",C370/$C$372))</f>
        <v/>
      </c>
      <c r="G370" s="149" t="str">
        <f>IF($D$372=0,"",IF(D370="[For completion]","",D370/$D$372))</f>
        <v/>
      </c>
    </row>
    <row r="371" spans="1:7" s="141" customFormat="1" x14ac:dyDescent="0.3">
      <c r="A371" s="174" t="s">
        <v>1113</v>
      </c>
      <c r="B371" s="164" t="s">
        <v>931</v>
      </c>
      <c r="C371" s="150" t="s">
        <v>29</v>
      </c>
      <c r="D371" s="231" t="s">
        <v>29</v>
      </c>
      <c r="E371" s="166"/>
      <c r="F371" s="149" t="str">
        <f>IF($C$372=0,"",IF(C371="[For completion]","",C371/$C$372))</f>
        <v/>
      </c>
      <c r="G371" s="149" t="str">
        <f>IF($D$372=0,"",IF(D371="[For completion]","",D371/$D$372))</f>
        <v/>
      </c>
    </row>
    <row r="372" spans="1:7" s="141" customFormat="1" x14ac:dyDescent="0.3">
      <c r="A372" s="174" t="s">
        <v>1114</v>
      </c>
      <c r="B372" s="165" t="s">
        <v>86</v>
      </c>
      <c r="C372" s="150">
        <f>SUM(C368:C371)</f>
        <v>0</v>
      </c>
      <c r="D372" s="164">
        <f>SUM(D368:D371)</f>
        <v>0</v>
      </c>
      <c r="E372" s="166"/>
      <c r="F372" s="168">
        <f>SUM(F368:F371)</f>
        <v>0</v>
      </c>
      <c r="G372" s="168">
        <f>SUM(G368:G371)</f>
        <v>0</v>
      </c>
    </row>
    <row r="373" spans="1:7" s="141" customFormat="1" x14ac:dyDescent="0.3">
      <c r="A373" s="174" t="s">
        <v>1115</v>
      </c>
      <c r="B373" s="165"/>
      <c r="C373" s="164"/>
      <c r="D373" s="164"/>
      <c r="E373" s="166"/>
      <c r="F373" s="166"/>
      <c r="G373" s="166"/>
    </row>
    <row r="374" spans="1:7" s="141" customFormat="1" x14ac:dyDescent="0.3">
      <c r="A374" s="91"/>
      <c r="B374" s="91" t="s">
        <v>1289</v>
      </c>
      <c r="C374" s="91" t="s">
        <v>1286</v>
      </c>
      <c r="D374" s="91" t="s">
        <v>1287</v>
      </c>
      <c r="E374" s="91"/>
      <c r="F374" s="91" t="s">
        <v>1288</v>
      </c>
      <c r="G374" s="91"/>
    </row>
    <row r="375" spans="1:7" s="141" customFormat="1" x14ac:dyDescent="0.3">
      <c r="A375" s="174" t="s">
        <v>1116</v>
      </c>
      <c r="B375" s="165" t="s">
        <v>925</v>
      </c>
      <c r="C375" s="232" t="s">
        <v>29</v>
      </c>
      <c r="D375" s="231" t="s">
        <v>29</v>
      </c>
      <c r="E375" s="180"/>
      <c r="F375" s="233" t="s">
        <v>29</v>
      </c>
      <c r="G375" s="149" t="str">
        <f>IF($D$393=0,"",IF(D375="[For completion]","",D375/$D$393))</f>
        <v/>
      </c>
    </row>
    <row r="376" spans="1:7" s="141" customFormat="1" x14ac:dyDescent="0.3">
      <c r="A376" s="174" t="s">
        <v>1117</v>
      </c>
      <c r="B376" s="165" t="s">
        <v>926</v>
      </c>
      <c r="C376" s="232" t="s">
        <v>29</v>
      </c>
      <c r="D376" s="231" t="s">
        <v>29</v>
      </c>
      <c r="E376" s="180"/>
      <c r="F376" s="233" t="s">
        <v>29</v>
      </c>
      <c r="G376" s="149" t="str">
        <f t="shared" ref="G376:G393" si="15">IF($D$393=0,"",IF(D376="[For completion]","",D376/$D$393))</f>
        <v/>
      </c>
    </row>
    <row r="377" spans="1:7" s="141" customFormat="1" x14ac:dyDescent="0.3">
      <c r="A377" s="174" t="s">
        <v>1118</v>
      </c>
      <c r="B377" s="165" t="s">
        <v>927</v>
      </c>
      <c r="C377" s="232" t="s">
        <v>29</v>
      </c>
      <c r="D377" s="231" t="s">
        <v>29</v>
      </c>
      <c r="E377" s="180"/>
      <c r="F377" s="233" t="s">
        <v>29</v>
      </c>
      <c r="G377" s="149" t="str">
        <f t="shared" si="15"/>
        <v/>
      </c>
    </row>
    <row r="378" spans="1:7" s="141" customFormat="1" x14ac:dyDescent="0.3">
      <c r="A378" s="174" t="s">
        <v>1119</v>
      </c>
      <c r="B378" s="165" t="s">
        <v>928</v>
      </c>
      <c r="C378" s="232" t="s">
        <v>29</v>
      </c>
      <c r="D378" s="231" t="s">
        <v>29</v>
      </c>
      <c r="E378" s="180"/>
      <c r="F378" s="233" t="s">
        <v>29</v>
      </c>
      <c r="G378" s="149" t="str">
        <f t="shared" si="15"/>
        <v/>
      </c>
    </row>
    <row r="379" spans="1:7" s="141" customFormat="1" x14ac:dyDescent="0.3">
      <c r="A379" s="174" t="s">
        <v>1120</v>
      </c>
      <c r="B379" s="165" t="s">
        <v>929</v>
      </c>
      <c r="C379" s="232" t="s">
        <v>29</v>
      </c>
      <c r="D379" s="231" t="s">
        <v>29</v>
      </c>
      <c r="E379" s="180"/>
      <c r="F379" s="233" t="s">
        <v>29</v>
      </c>
      <c r="G379" s="149" t="str">
        <f t="shared" si="15"/>
        <v/>
      </c>
    </row>
    <row r="380" spans="1:7" s="141" customFormat="1" x14ac:dyDescent="0.3">
      <c r="A380" s="174" t="s">
        <v>1121</v>
      </c>
      <c r="B380" s="165" t="s">
        <v>930</v>
      </c>
      <c r="C380" s="232" t="s">
        <v>29</v>
      </c>
      <c r="D380" s="231" t="s">
        <v>29</v>
      </c>
      <c r="E380" s="180"/>
      <c r="F380" s="233" t="s">
        <v>29</v>
      </c>
      <c r="G380" s="149" t="str">
        <f t="shared" si="15"/>
        <v/>
      </c>
    </row>
    <row r="381" spans="1:7" s="141" customFormat="1" x14ac:dyDescent="0.3">
      <c r="A381" s="174" t="s">
        <v>1122</v>
      </c>
      <c r="B381" s="165" t="s">
        <v>887</v>
      </c>
      <c r="C381" s="232" t="s">
        <v>29</v>
      </c>
      <c r="D381" s="231" t="s">
        <v>29</v>
      </c>
      <c r="E381" s="180"/>
      <c r="F381" s="233" t="s">
        <v>29</v>
      </c>
      <c r="G381" s="149" t="str">
        <f t="shared" si="15"/>
        <v/>
      </c>
    </row>
    <row r="382" spans="1:7" s="141" customFormat="1" x14ac:dyDescent="0.3">
      <c r="A382" s="174" t="s">
        <v>1123</v>
      </c>
      <c r="B382" s="165" t="s">
        <v>931</v>
      </c>
      <c r="C382" s="232" t="s">
        <v>29</v>
      </c>
      <c r="D382" s="231" t="s">
        <v>29</v>
      </c>
      <c r="E382" s="180"/>
      <c r="F382" s="233" t="s">
        <v>29</v>
      </c>
      <c r="G382" s="149" t="str">
        <f t="shared" si="15"/>
        <v/>
      </c>
    </row>
    <row r="383" spans="1:7" s="141" customFormat="1" x14ac:dyDescent="0.3">
      <c r="A383" s="174" t="s">
        <v>1124</v>
      </c>
      <c r="B383" s="165" t="s">
        <v>86</v>
      </c>
      <c r="C383" s="203">
        <v>0</v>
      </c>
      <c r="D383" s="203">
        <v>0</v>
      </c>
      <c r="E383" s="180"/>
      <c r="F383" s="191"/>
      <c r="G383" s="149" t="str">
        <f t="shared" si="15"/>
        <v/>
      </c>
    </row>
    <row r="384" spans="1:7" s="141" customFormat="1" x14ac:dyDescent="0.3">
      <c r="A384" s="174" t="s">
        <v>1125</v>
      </c>
      <c r="B384" s="165" t="s">
        <v>1285</v>
      </c>
      <c r="C384" s="160"/>
      <c r="D384" s="160"/>
      <c r="E384" s="160"/>
      <c r="F384" s="177"/>
      <c r="G384" s="149" t="str">
        <f t="shared" si="15"/>
        <v/>
      </c>
    </row>
    <row r="385" spans="1:7" s="141" customFormat="1" x14ac:dyDescent="0.3">
      <c r="A385" s="174" t="s">
        <v>1126</v>
      </c>
      <c r="B385" s="179"/>
      <c r="C385" s="150"/>
      <c r="D385" s="174"/>
      <c r="E385" s="180"/>
      <c r="F385" s="149"/>
      <c r="G385" s="149" t="str">
        <f t="shared" si="15"/>
        <v/>
      </c>
    </row>
    <row r="386" spans="1:7" s="141" customFormat="1" x14ac:dyDescent="0.3">
      <c r="A386" s="174" t="s">
        <v>1127</v>
      </c>
      <c r="B386" s="179"/>
      <c r="C386" s="150"/>
      <c r="D386" s="174"/>
      <c r="E386" s="180"/>
      <c r="F386" s="149"/>
      <c r="G386" s="149" t="str">
        <f t="shared" si="15"/>
        <v/>
      </c>
    </row>
    <row r="387" spans="1:7" s="141" customFormat="1" x14ac:dyDescent="0.3">
      <c r="A387" s="174" t="s">
        <v>1128</v>
      </c>
      <c r="B387" s="179"/>
      <c r="C387" s="150"/>
      <c r="D387" s="174"/>
      <c r="E387" s="180"/>
      <c r="F387" s="149"/>
      <c r="G387" s="149" t="str">
        <f t="shared" si="15"/>
        <v/>
      </c>
    </row>
    <row r="388" spans="1:7" s="141" customFormat="1" x14ac:dyDescent="0.3">
      <c r="A388" s="174" t="s">
        <v>1129</v>
      </c>
      <c r="B388" s="179"/>
      <c r="C388" s="150"/>
      <c r="D388" s="174"/>
      <c r="E388" s="180"/>
      <c r="F388" s="149"/>
      <c r="G388" s="149" t="str">
        <f t="shared" si="15"/>
        <v/>
      </c>
    </row>
    <row r="389" spans="1:7" s="141" customFormat="1" x14ac:dyDescent="0.3">
      <c r="A389" s="174" t="s">
        <v>1130</v>
      </c>
      <c r="B389" s="179"/>
      <c r="C389" s="150"/>
      <c r="D389" s="174"/>
      <c r="E389" s="180"/>
      <c r="F389" s="149"/>
      <c r="G389" s="149" t="str">
        <f t="shared" si="15"/>
        <v/>
      </c>
    </row>
    <row r="390" spans="1:7" s="141" customFormat="1" x14ac:dyDescent="0.3">
      <c r="A390" s="174" t="s">
        <v>1131</v>
      </c>
      <c r="B390" s="179"/>
      <c r="C390" s="150"/>
      <c r="D390" s="174"/>
      <c r="E390" s="180"/>
      <c r="F390" s="149"/>
      <c r="G390" s="149" t="str">
        <f t="shared" si="15"/>
        <v/>
      </c>
    </row>
    <row r="391" spans="1:7" s="141" customFormat="1" x14ac:dyDescent="0.3">
      <c r="A391" s="174" t="s">
        <v>1132</v>
      </c>
      <c r="B391" s="179"/>
      <c r="C391" s="150"/>
      <c r="D391" s="174"/>
      <c r="E391" s="180"/>
      <c r="F391" s="149"/>
      <c r="G391" s="149" t="str">
        <f t="shared" si="15"/>
        <v/>
      </c>
    </row>
    <row r="392" spans="1:7" s="141" customFormat="1" x14ac:dyDescent="0.3">
      <c r="A392" s="174" t="s">
        <v>1133</v>
      </c>
      <c r="B392" s="179"/>
      <c r="C392" s="150"/>
      <c r="D392" s="174"/>
      <c r="E392" s="180"/>
      <c r="F392" s="149"/>
      <c r="G392" s="149" t="str">
        <f t="shared" si="15"/>
        <v/>
      </c>
    </row>
    <row r="393" spans="1:7" s="141" customFormat="1" x14ac:dyDescent="0.3">
      <c r="A393" s="174" t="s">
        <v>1134</v>
      </c>
      <c r="B393" s="179"/>
      <c r="C393" s="150"/>
      <c r="D393" s="174"/>
      <c r="E393" s="180"/>
      <c r="F393" s="149"/>
      <c r="G393" s="149" t="str">
        <f t="shared" si="15"/>
        <v/>
      </c>
    </row>
    <row r="394" spans="1:7" s="141" customFormat="1" x14ac:dyDescent="0.3">
      <c r="A394" s="174" t="s">
        <v>1135</v>
      </c>
      <c r="B394" s="174"/>
      <c r="C394" s="181"/>
      <c r="D394" s="174"/>
      <c r="E394" s="180"/>
      <c r="F394" s="180"/>
      <c r="G394" s="180"/>
    </row>
    <row r="395" spans="1:7" s="141" customFormat="1" x14ac:dyDescent="0.3">
      <c r="A395" s="174" t="s">
        <v>1136</v>
      </c>
      <c r="B395" s="174"/>
      <c r="C395" s="181"/>
      <c r="D395" s="174"/>
      <c r="E395" s="180"/>
      <c r="F395" s="180"/>
      <c r="G395" s="180"/>
    </row>
    <row r="396" spans="1:7" s="141" customFormat="1" x14ac:dyDescent="0.3">
      <c r="A396" s="174" t="s">
        <v>1137</v>
      </c>
      <c r="B396" s="174"/>
      <c r="C396" s="181"/>
      <c r="D396" s="174"/>
      <c r="E396" s="180"/>
      <c r="F396" s="180"/>
      <c r="G396" s="180"/>
    </row>
    <row r="397" spans="1:7" s="141" customFormat="1" x14ac:dyDescent="0.3">
      <c r="A397" s="174" t="s">
        <v>1138</v>
      </c>
      <c r="B397" s="174"/>
      <c r="C397" s="181"/>
      <c r="D397" s="174"/>
      <c r="E397" s="180"/>
      <c r="F397" s="180"/>
      <c r="G397" s="180"/>
    </row>
    <row r="398" spans="1:7" s="141" customFormat="1" x14ac:dyDescent="0.3">
      <c r="A398" s="174" t="s">
        <v>1139</v>
      </c>
      <c r="B398" s="174"/>
      <c r="C398" s="181"/>
      <c r="D398" s="174"/>
      <c r="E398" s="180"/>
      <c r="F398" s="180"/>
      <c r="G398" s="180"/>
    </row>
    <row r="399" spans="1:7" s="141" customFormat="1" x14ac:dyDescent="0.3">
      <c r="A399" s="174" t="s">
        <v>1140</v>
      </c>
      <c r="B399" s="174"/>
      <c r="C399" s="181"/>
      <c r="D399" s="174"/>
      <c r="E399" s="180"/>
      <c r="F399" s="180"/>
      <c r="G399" s="180"/>
    </row>
    <row r="400" spans="1:7" s="141" customFormat="1" x14ac:dyDescent="0.3">
      <c r="A400" s="174" t="s">
        <v>1141</v>
      </c>
      <c r="B400" s="174"/>
      <c r="C400" s="181"/>
      <c r="D400" s="174"/>
      <c r="E400" s="180"/>
      <c r="F400" s="180"/>
      <c r="G400" s="180"/>
    </row>
    <row r="401" spans="1:7" s="141" customFormat="1" x14ac:dyDescent="0.3">
      <c r="A401" s="174" t="s">
        <v>1142</v>
      </c>
      <c r="B401" s="174"/>
      <c r="C401" s="181"/>
      <c r="D401" s="174"/>
      <c r="E401" s="180"/>
      <c r="F401" s="180"/>
      <c r="G401" s="180"/>
    </row>
    <row r="402" spans="1:7" s="141" customFormat="1" x14ac:dyDescent="0.3">
      <c r="A402" s="174" t="s">
        <v>1143</v>
      </c>
      <c r="B402" s="174"/>
      <c r="C402" s="181"/>
      <c r="D402" s="174"/>
      <c r="E402" s="180"/>
      <c r="F402" s="180"/>
      <c r="G402" s="180"/>
    </row>
    <row r="403" spans="1:7" s="141" customFormat="1" x14ac:dyDescent="0.3">
      <c r="A403" s="174" t="s">
        <v>1144</v>
      </c>
      <c r="B403" s="174"/>
      <c r="C403" s="181"/>
      <c r="D403" s="174"/>
      <c r="E403" s="180"/>
      <c r="F403" s="180"/>
      <c r="G403" s="180"/>
    </row>
    <row r="404" spans="1:7" s="141" customFormat="1" x14ac:dyDescent="0.3">
      <c r="A404" s="174" t="s">
        <v>1145</v>
      </c>
      <c r="B404" s="174"/>
      <c r="C404" s="181"/>
      <c r="D404" s="174"/>
      <c r="E404" s="180"/>
      <c r="F404" s="180"/>
      <c r="G404" s="180"/>
    </row>
    <row r="405" spans="1:7" s="141" customFormat="1" x14ac:dyDescent="0.3">
      <c r="A405" s="174" t="s">
        <v>1146</v>
      </c>
      <c r="B405" s="174"/>
      <c r="C405" s="181"/>
      <c r="D405" s="174"/>
      <c r="E405" s="180"/>
      <c r="F405" s="180"/>
      <c r="G405" s="180"/>
    </row>
    <row r="406" spans="1:7" s="141" customFormat="1" x14ac:dyDescent="0.3">
      <c r="A406" s="174" t="s">
        <v>1147</v>
      </c>
      <c r="B406" s="174"/>
      <c r="C406" s="181"/>
      <c r="D406" s="174"/>
      <c r="E406" s="180"/>
      <c r="F406" s="180"/>
      <c r="G406" s="180"/>
    </row>
    <row r="407" spans="1:7" s="141" customFormat="1" x14ac:dyDescent="0.3">
      <c r="A407" s="174" t="s">
        <v>1148</v>
      </c>
      <c r="B407" s="174"/>
      <c r="C407" s="181"/>
      <c r="D407" s="174"/>
      <c r="E407" s="180"/>
      <c r="F407" s="180"/>
      <c r="G407" s="180"/>
    </row>
    <row r="408" spans="1:7" s="141" customFormat="1" x14ac:dyDescent="0.3">
      <c r="A408" s="174" t="s">
        <v>1149</v>
      </c>
      <c r="B408" s="174"/>
      <c r="C408" s="181"/>
      <c r="D408" s="174"/>
      <c r="E408" s="180"/>
      <c r="F408" s="180"/>
      <c r="G408" s="180"/>
    </row>
    <row r="409" spans="1:7" s="141" customFormat="1" x14ac:dyDescent="0.3">
      <c r="A409" s="174" t="s">
        <v>1150</v>
      </c>
      <c r="B409" s="174"/>
      <c r="C409" s="181"/>
      <c r="D409" s="174"/>
      <c r="E409" s="180"/>
      <c r="F409" s="180"/>
      <c r="G409" s="180"/>
    </row>
    <row r="410" spans="1:7" s="141" customFormat="1" x14ac:dyDescent="0.3">
      <c r="A410" s="174" t="s">
        <v>1151</v>
      </c>
      <c r="B410" s="174"/>
      <c r="C410" s="181"/>
      <c r="D410" s="174"/>
      <c r="E410" s="180"/>
      <c r="F410" s="180"/>
      <c r="G410" s="180"/>
    </row>
    <row r="411" spans="1:7" s="141" customFormat="1" x14ac:dyDescent="0.3">
      <c r="A411" s="174" t="s">
        <v>1152</v>
      </c>
      <c r="B411" s="174"/>
      <c r="C411" s="181"/>
      <c r="D411" s="174"/>
      <c r="E411" s="180"/>
      <c r="F411" s="180"/>
      <c r="G411" s="180"/>
    </row>
    <row r="412" spans="1:7" s="141" customFormat="1" x14ac:dyDescent="0.3">
      <c r="A412" s="174" t="s">
        <v>1153</v>
      </c>
      <c r="B412" s="174"/>
      <c r="C412" s="181"/>
      <c r="D412" s="174"/>
      <c r="E412" s="180"/>
      <c r="F412" s="180"/>
      <c r="G412" s="180"/>
    </row>
    <row r="413" spans="1:7" s="155" customFormat="1" x14ac:dyDescent="0.3">
      <c r="A413" s="174" t="s">
        <v>1154</v>
      </c>
      <c r="B413" s="174"/>
      <c r="C413" s="181"/>
      <c r="D413" s="174"/>
      <c r="E413" s="180"/>
      <c r="F413" s="180"/>
      <c r="G413" s="180"/>
    </row>
    <row r="414" spans="1:7" s="155" customFormat="1" x14ac:dyDescent="0.3">
      <c r="A414" s="174" t="s">
        <v>1155</v>
      </c>
      <c r="B414" s="174"/>
      <c r="C414" s="181"/>
      <c r="D414" s="174"/>
      <c r="E414" s="180"/>
      <c r="F414" s="180"/>
      <c r="G414" s="180"/>
    </row>
    <row r="415" spans="1:7" s="155" customFormat="1" x14ac:dyDescent="0.3">
      <c r="A415" s="174" t="s">
        <v>1156</v>
      </c>
      <c r="B415" s="174"/>
      <c r="C415" s="181"/>
      <c r="D415" s="174"/>
      <c r="E415" s="180"/>
      <c r="F415" s="180"/>
      <c r="G415" s="180"/>
    </row>
    <row r="416" spans="1:7" s="155" customFormat="1" x14ac:dyDescent="0.3">
      <c r="A416" s="174" t="s">
        <v>1157</v>
      </c>
      <c r="B416" s="174"/>
      <c r="C416" s="181"/>
      <c r="D416" s="174"/>
      <c r="E416" s="180"/>
      <c r="F416" s="180"/>
      <c r="G416" s="180"/>
    </row>
    <row r="417" spans="1:7" s="155" customFormat="1" x14ac:dyDescent="0.3">
      <c r="A417" s="174" t="s">
        <v>1158</v>
      </c>
      <c r="B417" s="174"/>
      <c r="C417" s="181"/>
      <c r="D417" s="174"/>
      <c r="E417" s="180"/>
      <c r="F417" s="180"/>
      <c r="G417" s="180"/>
    </row>
    <row r="418" spans="1:7" s="155" customFormat="1" x14ac:dyDescent="0.3">
      <c r="A418" s="174" t="s">
        <v>1159</v>
      </c>
      <c r="B418" s="174"/>
      <c r="C418" s="181"/>
      <c r="D418" s="174"/>
      <c r="E418" s="180"/>
      <c r="F418" s="180"/>
      <c r="G418" s="180"/>
    </row>
    <row r="419" spans="1:7" s="155" customFormat="1" x14ac:dyDescent="0.3">
      <c r="A419" s="174" t="s">
        <v>1160</v>
      </c>
      <c r="B419" s="174"/>
      <c r="C419" s="181"/>
      <c r="D419" s="174"/>
      <c r="E419" s="180"/>
      <c r="F419" s="180"/>
      <c r="G419" s="180"/>
    </row>
    <row r="420" spans="1:7" s="155" customFormat="1" x14ac:dyDescent="0.3">
      <c r="A420" s="174" t="s">
        <v>1161</v>
      </c>
      <c r="B420" s="174"/>
      <c r="C420" s="181"/>
      <c r="D420" s="174"/>
      <c r="E420" s="180"/>
      <c r="F420" s="180"/>
      <c r="G420" s="180"/>
    </row>
    <row r="421" spans="1:7" s="155" customFormat="1" x14ac:dyDescent="0.3">
      <c r="A421" s="174" t="s">
        <v>1162</v>
      </c>
      <c r="B421" s="174"/>
      <c r="C421" s="181"/>
      <c r="D421" s="174"/>
      <c r="E421" s="180"/>
      <c r="F421" s="180"/>
      <c r="G421" s="180"/>
    </row>
    <row r="422" spans="1:7" s="141" customFormat="1" x14ac:dyDescent="0.3">
      <c r="A422" s="174" t="s">
        <v>1163</v>
      </c>
      <c r="B422" s="174"/>
      <c r="C422" s="181"/>
      <c r="D422" s="174"/>
      <c r="E422" s="180"/>
      <c r="F422" s="180"/>
      <c r="G422" s="180"/>
    </row>
    <row r="423" spans="1:7" ht="18" x14ac:dyDescent="0.3">
      <c r="A423" s="103"/>
      <c r="B423" s="104" t="s">
        <v>713</v>
      </c>
      <c r="C423" s="103"/>
      <c r="D423" s="103"/>
      <c r="E423" s="103"/>
      <c r="F423" s="105"/>
      <c r="G423" s="105"/>
    </row>
    <row r="424" spans="1:7" ht="15" customHeight="1" x14ac:dyDescent="0.3">
      <c r="A424" s="90"/>
      <c r="B424" s="90" t="s">
        <v>1048</v>
      </c>
      <c r="C424" s="90" t="s">
        <v>595</v>
      </c>
      <c r="D424" s="90" t="s">
        <v>596</v>
      </c>
      <c r="E424" s="90"/>
      <c r="F424" s="90" t="s">
        <v>426</v>
      </c>
      <c r="G424" s="90" t="s">
        <v>597</v>
      </c>
    </row>
    <row r="425" spans="1:7" x14ac:dyDescent="0.3">
      <c r="A425" s="174" t="s">
        <v>932</v>
      </c>
      <c r="B425" s="79" t="s">
        <v>599</v>
      </c>
      <c r="C425" s="133">
        <v>729.48299030232101</v>
      </c>
      <c r="D425" s="106"/>
      <c r="E425" s="106"/>
      <c r="F425" s="107"/>
      <c r="G425" s="107"/>
    </row>
    <row r="426" spans="1:7" x14ac:dyDescent="0.3">
      <c r="A426" s="182"/>
      <c r="D426" s="106"/>
      <c r="E426" s="106"/>
      <c r="F426" s="107"/>
      <c r="G426" s="107"/>
    </row>
    <row r="427" spans="1:7" x14ac:dyDescent="0.3">
      <c r="A427" s="174"/>
      <c r="B427" s="79" t="s">
        <v>600</v>
      </c>
      <c r="D427" s="106"/>
      <c r="E427" s="106"/>
      <c r="F427" s="107"/>
      <c r="G427" s="107"/>
    </row>
    <row r="428" spans="1:7" x14ac:dyDescent="0.3">
      <c r="A428" s="174" t="s">
        <v>933</v>
      </c>
      <c r="B428" s="100" t="s">
        <v>1369</v>
      </c>
      <c r="C428" s="133">
        <v>246.45943662697999</v>
      </c>
      <c r="D428" s="136">
        <v>5335</v>
      </c>
      <c r="E428" s="106"/>
      <c r="F428" s="132">
        <f t="shared" ref="F428:F451" si="16">IF($C$452=0,"",IF(C428="[for completion]","",C428/$C$452))</f>
        <v>2.0258736370631442E-2</v>
      </c>
      <c r="G428" s="132">
        <f t="shared" ref="G428:G451" si="17">IF($D$452=0,"",IF(D428="[for completion]","",D428/$D$452))</f>
        <v>0.31990166097019845</v>
      </c>
    </row>
    <row r="429" spans="1:7" x14ac:dyDescent="0.3">
      <c r="A429" s="174" t="s">
        <v>934</v>
      </c>
      <c r="B429" s="100" t="s">
        <v>1370</v>
      </c>
      <c r="C429" s="150">
        <v>879.61570945790095</v>
      </c>
      <c r="D429" s="136">
        <v>4783</v>
      </c>
      <c r="E429" s="106"/>
      <c r="F429" s="132">
        <f t="shared" si="16"/>
        <v>7.2303592872137598E-2</v>
      </c>
      <c r="G429" s="132">
        <f t="shared" si="17"/>
        <v>0.286802182646759</v>
      </c>
    </row>
    <row r="430" spans="1:7" x14ac:dyDescent="0.3">
      <c r="A430" s="174" t="s">
        <v>935</v>
      </c>
      <c r="B430" s="100" t="s">
        <v>1371</v>
      </c>
      <c r="C430" s="150">
        <v>740.42815240915695</v>
      </c>
      <c r="D430" s="136">
        <v>1898</v>
      </c>
      <c r="E430" s="106"/>
      <c r="F430" s="132">
        <f t="shared" si="16"/>
        <v>6.0862505190879587E-2</v>
      </c>
      <c r="G430" s="132">
        <f t="shared" si="17"/>
        <v>0.11380943814834803</v>
      </c>
    </row>
    <row r="431" spans="1:7" x14ac:dyDescent="0.3">
      <c r="A431" s="174" t="s">
        <v>936</v>
      </c>
      <c r="B431" s="100" t="s">
        <v>1372</v>
      </c>
      <c r="C431" s="150">
        <v>1474.20408818747</v>
      </c>
      <c r="D431" s="136">
        <v>2084</v>
      </c>
      <c r="E431" s="106"/>
      <c r="F431" s="132">
        <f t="shared" si="16"/>
        <v>0.12117820436431069</v>
      </c>
      <c r="G431" s="132">
        <f t="shared" si="17"/>
        <v>0.12496252323559393</v>
      </c>
    </row>
    <row r="432" spans="1:7" x14ac:dyDescent="0.3">
      <c r="A432" s="174" t="s">
        <v>937</v>
      </c>
      <c r="B432" s="100" t="s">
        <v>1373</v>
      </c>
      <c r="C432" s="150">
        <v>4557.3436424441998</v>
      </c>
      <c r="D432" s="136">
        <v>2210</v>
      </c>
      <c r="E432" s="106"/>
      <c r="F432" s="132">
        <f t="shared" si="16"/>
        <v>0.37460940699295314</v>
      </c>
      <c r="G432" s="132">
        <f t="shared" si="17"/>
        <v>0.1325178389398573</v>
      </c>
    </row>
    <row r="433" spans="1:7" x14ac:dyDescent="0.3">
      <c r="A433" s="174" t="s">
        <v>938</v>
      </c>
      <c r="B433" s="100" t="s">
        <v>1374</v>
      </c>
      <c r="C433" s="150">
        <v>4267.5368001461002</v>
      </c>
      <c r="D433" s="136">
        <v>367</v>
      </c>
      <c r="E433" s="106"/>
      <c r="F433" s="132">
        <f t="shared" si="16"/>
        <v>0.35078755420908758</v>
      </c>
      <c r="G433" s="132">
        <f t="shared" si="17"/>
        <v>2.2006356059243268E-2</v>
      </c>
    </row>
    <row r="434" spans="1:7" x14ac:dyDescent="0.3">
      <c r="A434" s="174" t="s">
        <v>939</v>
      </c>
      <c r="B434" s="100"/>
      <c r="C434" s="133"/>
      <c r="D434" s="136"/>
      <c r="E434" s="106"/>
      <c r="F434" s="132">
        <f t="shared" si="16"/>
        <v>0</v>
      </c>
      <c r="G434" s="132">
        <f t="shared" si="17"/>
        <v>0</v>
      </c>
    </row>
    <row r="435" spans="1:7" x14ac:dyDescent="0.3">
      <c r="A435" s="174" t="s">
        <v>940</v>
      </c>
      <c r="B435" s="100"/>
      <c r="C435" s="133"/>
      <c r="D435" s="136"/>
      <c r="E435" s="106"/>
      <c r="F435" s="132">
        <f t="shared" si="16"/>
        <v>0</v>
      </c>
      <c r="G435" s="132">
        <f t="shared" si="17"/>
        <v>0</v>
      </c>
    </row>
    <row r="436" spans="1:7" x14ac:dyDescent="0.3">
      <c r="A436" s="174" t="s">
        <v>941</v>
      </c>
      <c r="B436" s="147"/>
      <c r="C436" s="133"/>
      <c r="D436" s="136"/>
      <c r="E436" s="106"/>
      <c r="F436" s="132">
        <f t="shared" si="16"/>
        <v>0</v>
      </c>
      <c r="G436" s="132">
        <f t="shared" si="17"/>
        <v>0</v>
      </c>
    </row>
    <row r="437" spans="1:7" x14ac:dyDescent="0.3">
      <c r="A437" s="174" t="s">
        <v>1049</v>
      </c>
      <c r="B437" s="100"/>
      <c r="C437" s="133"/>
      <c r="D437" s="136"/>
      <c r="E437" s="100"/>
      <c r="F437" s="132">
        <f t="shared" si="16"/>
        <v>0</v>
      </c>
      <c r="G437" s="132">
        <f t="shared" si="17"/>
        <v>0</v>
      </c>
    </row>
    <row r="438" spans="1:7" x14ac:dyDescent="0.3">
      <c r="A438" s="174" t="s">
        <v>1050</v>
      </c>
      <c r="B438" s="100"/>
      <c r="C438" s="133"/>
      <c r="D438" s="136"/>
      <c r="E438" s="100"/>
      <c r="F438" s="132">
        <f t="shared" si="16"/>
        <v>0</v>
      </c>
      <c r="G438" s="132">
        <f t="shared" si="17"/>
        <v>0</v>
      </c>
    </row>
    <row r="439" spans="1:7" x14ac:dyDescent="0.3">
      <c r="A439" s="174" t="s">
        <v>1051</v>
      </c>
      <c r="B439" s="100"/>
      <c r="C439" s="133"/>
      <c r="D439" s="136"/>
      <c r="E439" s="100"/>
      <c r="F439" s="132">
        <f t="shared" si="16"/>
        <v>0</v>
      </c>
      <c r="G439" s="132">
        <f t="shared" si="17"/>
        <v>0</v>
      </c>
    </row>
    <row r="440" spans="1:7" x14ac:dyDescent="0.3">
      <c r="A440" s="174" t="s">
        <v>1052</v>
      </c>
      <c r="B440" s="100"/>
      <c r="C440" s="133"/>
      <c r="D440" s="136"/>
      <c r="E440" s="100"/>
      <c r="F440" s="132">
        <f t="shared" si="16"/>
        <v>0</v>
      </c>
      <c r="G440" s="132">
        <f t="shared" si="17"/>
        <v>0</v>
      </c>
    </row>
    <row r="441" spans="1:7" x14ac:dyDescent="0.3">
      <c r="A441" s="174" t="s">
        <v>1053</v>
      </c>
      <c r="B441" s="100"/>
      <c r="C441" s="133"/>
      <c r="D441" s="136"/>
      <c r="E441" s="100"/>
      <c r="F441" s="132">
        <f t="shared" si="16"/>
        <v>0</v>
      </c>
      <c r="G441" s="132">
        <f t="shared" si="17"/>
        <v>0</v>
      </c>
    </row>
    <row r="442" spans="1:7" x14ac:dyDescent="0.3">
      <c r="A442" s="174" t="s">
        <v>1054</v>
      </c>
      <c r="B442" s="100"/>
      <c r="C442" s="133"/>
      <c r="D442" s="136"/>
      <c r="E442" s="100"/>
      <c r="F442" s="132">
        <f t="shared" si="16"/>
        <v>0</v>
      </c>
      <c r="G442" s="132">
        <f t="shared" si="17"/>
        <v>0</v>
      </c>
    </row>
    <row r="443" spans="1:7" x14ac:dyDescent="0.3">
      <c r="A443" s="174" t="s">
        <v>1055</v>
      </c>
      <c r="B443" s="100"/>
      <c r="C443" s="133"/>
      <c r="D443" s="136"/>
      <c r="F443" s="132">
        <f t="shared" si="16"/>
        <v>0</v>
      </c>
      <c r="G443" s="132">
        <f t="shared" si="17"/>
        <v>0</v>
      </c>
    </row>
    <row r="444" spans="1:7" x14ac:dyDescent="0.3">
      <c r="A444" s="174" t="s">
        <v>1056</v>
      </c>
      <c r="B444" s="100"/>
      <c r="C444" s="133"/>
      <c r="D444" s="136"/>
      <c r="E444" s="95"/>
      <c r="F444" s="132">
        <f t="shared" si="16"/>
        <v>0</v>
      </c>
      <c r="G444" s="132">
        <f t="shared" si="17"/>
        <v>0</v>
      </c>
    </row>
    <row r="445" spans="1:7" x14ac:dyDescent="0.3">
      <c r="A445" s="174" t="s">
        <v>1057</v>
      </c>
      <c r="B445" s="100"/>
      <c r="C445" s="133"/>
      <c r="D445" s="136"/>
      <c r="E445" s="95"/>
      <c r="F445" s="132">
        <f t="shared" si="16"/>
        <v>0</v>
      </c>
      <c r="G445" s="132">
        <f t="shared" si="17"/>
        <v>0</v>
      </c>
    </row>
    <row r="446" spans="1:7" x14ac:dyDescent="0.3">
      <c r="A446" s="174" t="s">
        <v>1058</v>
      </c>
      <c r="B446" s="100"/>
      <c r="C446" s="133"/>
      <c r="D446" s="136"/>
      <c r="E446" s="95"/>
      <c r="F446" s="132">
        <f t="shared" si="16"/>
        <v>0</v>
      </c>
      <c r="G446" s="132">
        <f t="shared" si="17"/>
        <v>0</v>
      </c>
    </row>
    <row r="447" spans="1:7" x14ac:dyDescent="0.3">
      <c r="A447" s="174" t="s">
        <v>1059</v>
      </c>
      <c r="B447" s="100"/>
      <c r="C447" s="133"/>
      <c r="D447" s="136"/>
      <c r="E447" s="95"/>
      <c r="F447" s="132">
        <f t="shared" si="16"/>
        <v>0</v>
      </c>
      <c r="G447" s="132">
        <f t="shared" si="17"/>
        <v>0</v>
      </c>
    </row>
    <row r="448" spans="1:7" x14ac:dyDescent="0.3">
      <c r="A448" s="174" t="s">
        <v>1060</v>
      </c>
      <c r="B448" s="100"/>
      <c r="C448" s="133"/>
      <c r="D448" s="136"/>
      <c r="E448" s="95"/>
      <c r="F448" s="132">
        <f t="shared" si="16"/>
        <v>0</v>
      </c>
      <c r="G448" s="132">
        <f t="shared" si="17"/>
        <v>0</v>
      </c>
    </row>
    <row r="449" spans="1:7" x14ac:dyDescent="0.3">
      <c r="A449" s="174" t="s">
        <v>1061</v>
      </c>
      <c r="B449" s="100"/>
      <c r="C449" s="133"/>
      <c r="D449" s="136"/>
      <c r="E449" s="95"/>
      <c r="F449" s="132">
        <f t="shared" si="16"/>
        <v>0</v>
      </c>
      <c r="G449" s="132">
        <f t="shared" si="17"/>
        <v>0</v>
      </c>
    </row>
    <row r="450" spans="1:7" x14ac:dyDescent="0.3">
      <c r="A450" s="174" t="s">
        <v>1062</v>
      </c>
      <c r="B450" s="100"/>
      <c r="C450" s="133"/>
      <c r="D450" s="136"/>
      <c r="E450" s="95"/>
      <c r="F450" s="132">
        <f t="shared" si="16"/>
        <v>0</v>
      </c>
      <c r="G450" s="132">
        <f t="shared" si="17"/>
        <v>0</v>
      </c>
    </row>
    <row r="451" spans="1:7" x14ac:dyDescent="0.3">
      <c r="A451" s="174" t="s">
        <v>1063</v>
      </c>
      <c r="B451" s="100"/>
      <c r="C451" s="133"/>
      <c r="D451" s="136"/>
      <c r="E451" s="95"/>
      <c r="F451" s="132">
        <f t="shared" si="16"/>
        <v>0</v>
      </c>
      <c r="G451" s="132">
        <f t="shared" si="17"/>
        <v>0</v>
      </c>
    </row>
    <row r="452" spans="1:7" x14ac:dyDescent="0.3">
      <c r="A452" s="174" t="s">
        <v>1064</v>
      </c>
      <c r="B452" s="147" t="s">
        <v>86</v>
      </c>
      <c r="C452" s="139">
        <f>SUM(C428:C451)</f>
        <v>12165.587829271808</v>
      </c>
      <c r="D452" s="137">
        <f>SUM(D428:D451)</f>
        <v>16677</v>
      </c>
      <c r="E452" s="95"/>
      <c r="F452" s="138">
        <f>SUM(F428:F451)</f>
        <v>1</v>
      </c>
      <c r="G452" s="138">
        <f>SUM(G428:G451)</f>
        <v>0.99999999999999989</v>
      </c>
    </row>
    <row r="453" spans="1:7" ht="15" customHeight="1" x14ac:dyDescent="0.3">
      <c r="A453" s="90"/>
      <c r="B453" s="90" t="s">
        <v>1065</v>
      </c>
      <c r="C453" s="90" t="s">
        <v>595</v>
      </c>
      <c r="D453" s="90" t="s">
        <v>596</v>
      </c>
      <c r="E453" s="90"/>
      <c r="F453" s="90" t="s">
        <v>426</v>
      </c>
      <c r="G453" s="90" t="s">
        <v>597</v>
      </c>
    </row>
    <row r="454" spans="1:7" x14ac:dyDescent="0.3">
      <c r="A454" s="174" t="s">
        <v>942</v>
      </c>
      <c r="B454" s="79" t="s">
        <v>628</v>
      </c>
      <c r="C454" s="113">
        <v>0.59662750012333299</v>
      </c>
      <c r="G454" s="79"/>
    </row>
    <row r="455" spans="1:7" x14ac:dyDescent="0.3">
      <c r="A455" s="174"/>
      <c r="G455" s="79"/>
    </row>
    <row r="456" spans="1:7" x14ac:dyDescent="0.3">
      <c r="A456" s="174"/>
      <c r="B456" s="100" t="s">
        <v>629</v>
      </c>
      <c r="G456" s="79"/>
    </row>
    <row r="457" spans="1:7" x14ac:dyDescent="0.3">
      <c r="A457" s="174" t="s">
        <v>943</v>
      </c>
      <c r="B457" s="79" t="s">
        <v>631</v>
      </c>
      <c r="C457" s="133">
        <v>3136.97692128379</v>
      </c>
      <c r="D457" s="136">
        <v>6830</v>
      </c>
      <c r="F457" s="132">
        <f>IF($C$465=0,"",IF(C457="[for completion]","",C457/$C$465))</f>
        <v>0.25785658410486889</v>
      </c>
      <c r="G457" s="132">
        <f>IF($D$465=0,"",IF(D457="[for completion]","",D457/$D$465))</f>
        <v>0.40954608142951371</v>
      </c>
    </row>
    <row r="458" spans="1:7" x14ac:dyDescent="0.3">
      <c r="A458" s="174" t="s">
        <v>944</v>
      </c>
      <c r="B458" s="79" t="s">
        <v>633</v>
      </c>
      <c r="C458" s="150">
        <v>2099.8886209525899</v>
      </c>
      <c r="D458" s="136">
        <v>2340</v>
      </c>
      <c r="F458" s="132">
        <f t="shared" ref="F458:F464" si="18">IF($C$465=0,"",IF(C458="[for completion]","",C458/$C$465))</f>
        <v>0.17260889078454714</v>
      </c>
      <c r="G458" s="132">
        <f t="shared" ref="G458:G464" si="19">IF($D$465=0,"",IF(D458="[for completion]","",D458/$D$465))</f>
        <v>0.14031300593631948</v>
      </c>
    </row>
    <row r="459" spans="1:7" x14ac:dyDescent="0.3">
      <c r="A459" s="174" t="s">
        <v>945</v>
      </c>
      <c r="B459" s="79" t="s">
        <v>635</v>
      </c>
      <c r="C459" s="150">
        <v>1939.97756759053</v>
      </c>
      <c r="D459" s="136">
        <v>2194</v>
      </c>
      <c r="F459" s="132">
        <f t="shared" si="18"/>
        <v>0.15946435098867343</v>
      </c>
      <c r="G459" s="132">
        <f t="shared" si="19"/>
        <v>0.13155843377106194</v>
      </c>
    </row>
    <row r="460" spans="1:7" x14ac:dyDescent="0.3">
      <c r="A460" s="174" t="s">
        <v>946</v>
      </c>
      <c r="B460" s="79" t="s">
        <v>637</v>
      </c>
      <c r="C460" s="150">
        <v>1561.9500153295501</v>
      </c>
      <c r="D460" s="136">
        <v>1609</v>
      </c>
      <c r="F460" s="132">
        <f t="shared" si="18"/>
        <v>0.12839083793150716</v>
      </c>
      <c r="G460" s="132">
        <f t="shared" si="19"/>
        <v>9.6480182286982075E-2</v>
      </c>
    </row>
    <row r="461" spans="1:7" x14ac:dyDescent="0.3">
      <c r="A461" s="174" t="s">
        <v>947</v>
      </c>
      <c r="B461" s="79" t="s">
        <v>639</v>
      </c>
      <c r="C461" s="150">
        <v>1365.1262357330399</v>
      </c>
      <c r="D461" s="136">
        <v>1250</v>
      </c>
      <c r="F461" s="132">
        <f t="shared" si="18"/>
        <v>0.11221210638489584</v>
      </c>
      <c r="G461" s="132">
        <f t="shared" si="19"/>
        <v>7.4953528812136475E-2</v>
      </c>
    </row>
    <row r="462" spans="1:7" x14ac:dyDescent="0.3">
      <c r="A462" s="174" t="s">
        <v>948</v>
      </c>
      <c r="B462" s="79" t="s">
        <v>641</v>
      </c>
      <c r="C462" s="150">
        <v>863.13023994178798</v>
      </c>
      <c r="D462" s="136">
        <v>827</v>
      </c>
      <c r="F462" s="132">
        <f t="shared" si="18"/>
        <v>7.094850261694699E-2</v>
      </c>
      <c r="G462" s="132">
        <f t="shared" si="19"/>
        <v>4.9589254662109492E-2</v>
      </c>
    </row>
    <row r="463" spans="1:7" x14ac:dyDescent="0.3">
      <c r="A463" s="174" t="s">
        <v>949</v>
      </c>
      <c r="B463" s="79" t="s">
        <v>643</v>
      </c>
      <c r="C463" s="150">
        <v>382.59950411249997</v>
      </c>
      <c r="D463" s="136">
        <v>501</v>
      </c>
      <c r="F463" s="132">
        <f t="shared" si="18"/>
        <v>3.1449323245352934E-2</v>
      </c>
      <c r="G463" s="132">
        <f t="shared" si="19"/>
        <v>3.0041374347904298E-2</v>
      </c>
    </row>
    <row r="464" spans="1:7" x14ac:dyDescent="0.3">
      <c r="A464" s="174" t="s">
        <v>950</v>
      </c>
      <c r="B464" s="79" t="s">
        <v>645</v>
      </c>
      <c r="C464" s="150">
        <v>815.93872432799901</v>
      </c>
      <c r="D464" s="136">
        <v>1126</v>
      </c>
      <c r="F464" s="132">
        <f t="shared" si="18"/>
        <v>6.7069403943207553E-2</v>
      </c>
      <c r="G464" s="132">
        <f t="shared" si="19"/>
        <v>6.7518138753972542E-2</v>
      </c>
    </row>
    <row r="465" spans="1:7" x14ac:dyDescent="0.3">
      <c r="A465" s="174" t="s">
        <v>951</v>
      </c>
      <c r="B465" s="109" t="s">
        <v>86</v>
      </c>
      <c r="C465" s="133">
        <f>SUM(C457:C464)</f>
        <v>12165.587829271788</v>
      </c>
      <c r="D465" s="136">
        <f>SUM(D457:D464)</f>
        <v>16677</v>
      </c>
      <c r="F465" s="113">
        <f>SUM(F457:F464)</f>
        <v>1</v>
      </c>
      <c r="G465" s="113">
        <f>SUM(G457:G464)</f>
        <v>1</v>
      </c>
    </row>
    <row r="466" spans="1:7" outlineLevel="1" x14ac:dyDescent="0.3">
      <c r="A466" s="174" t="s">
        <v>952</v>
      </c>
      <c r="B466" s="96" t="s">
        <v>648</v>
      </c>
      <c r="C466" s="133"/>
      <c r="D466" s="136"/>
      <c r="F466" s="132"/>
      <c r="G466" s="132"/>
    </row>
    <row r="467" spans="1:7" outlineLevel="1" x14ac:dyDescent="0.3">
      <c r="A467" s="174" t="s">
        <v>953</v>
      </c>
      <c r="B467" s="96" t="s">
        <v>650</v>
      </c>
      <c r="C467" s="133"/>
      <c r="D467" s="136"/>
      <c r="F467" s="132"/>
      <c r="G467" s="132"/>
    </row>
    <row r="468" spans="1:7" outlineLevel="1" x14ac:dyDescent="0.3">
      <c r="A468" s="174" t="s">
        <v>954</v>
      </c>
      <c r="B468" s="96" t="s">
        <v>652</v>
      </c>
      <c r="C468" s="133"/>
      <c r="D468" s="136"/>
      <c r="F468" s="132"/>
      <c r="G468" s="132"/>
    </row>
    <row r="469" spans="1:7" outlineLevel="1" x14ac:dyDescent="0.3">
      <c r="A469" s="174" t="s">
        <v>955</v>
      </c>
      <c r="B469" s="96" t="s">
        <v>654</v>
      </c>
      <c r="C469" s="133"/>
      <c r="D469" s="136"/>
      <c r="F469" s="132"/>
      <c r="G469" s="132"/>
    </row>
    <row r="470" spans="1:7" outlineLevel="1" x14ac:dyDescent="0.3">
      <c r="A470" s="174" t="s">
        <v>956</v>
      </c>
      <c r="B470" s="96" t="s">
        <v>656</v>
      </c>
      <c r="C470" s="133"/>
      <c r="D470" s="136"/>
      <c r="F470" s="132"/>
      <c r="G470" s="132"/>
    </row>
    <row r="471" spans="1:7" outlineLevel="1" x14ac:dyDescent="0.3">
      <c r="A471" s="174" t="s">
        <v>957</v>
      </c>
      <c r="B471" s="96" t="s">
        <v>658</v>
      </c>
      <c r="C471" s="133"/>
      <c r="D471" s="136"/>
      <c r="F471" s="132"/>
      <c r="G471" s="132"/>
    </row>
    <row r="472" spans="1:7" outlineLevel="1" x14ac:dyDescent="0.3">
      <c r="A472" s="174" t="s">
        <v>958</v>
      </c>
      <c r="B472" s="96"/>
      <c r="F472" s="93"/>
      <c r="G472" s="93"/>
    </row>
    <row r="473" spans="1:7" outlineLevel="1" x14ac:dyDescent="0.3">
      <c r="A473" s="174" t="s">
        <v>959</v>
      </c>
      <c r="B473" s="96"/>
      <c r="F473" s="93"/>
      <c r="G473" s="93"/>
    </row>
    <row r="474" spans="1:7" outlineLevel="1" x14ac:dyDescent="0.3">
      <c r="A474" s="174" t="s">
        <v>960</v>
      </c>
      <c r="B474" s="96"/>
      <c r="F474" s="95"/>
      <c r="G474" s="95"/>
    </row>
    <row r="475" spans="1:7" ht="15" customHeight="1" x14ac:dyDescent="0.3">
      <c r="A475" s="90"/>
      <c r="B475" s="90" t="s">
        <v>1069</v>
      </c>
      <c r="C475" s="90" t="s">
        <v>595</v>
      </c>
      <c r="D475" s="90" t="s">
        <v>596</v>
      </c>
      <c r="E475" s="90"/>
      <c r="F475" s="90" t="s">
        <v>426</v>
      </c>
      <c r="G475" s="90" t="s">
        <v>597</v>
      </c>
    </row>
    <row r="476" spans="1:7" x14ac:dyDescent="0.3">
      <c r="A476" s="174" t="s">
        <v>985</v>
      </c>
      <c r="B476" s="79" t="s">
        <v>628</v>
      </c>
      <c r="C476" s="113">
        <v>0.575563554502589</v>
      </c>
      <c r="G476" s="79"/>
    </row>
    <row r="477" spans="1:7" x14ac:dyDescent="0.3">
      <c r="A477" s="174"/>
      <c r="G477" s="79"/>
    </row>
    <row r="478" spans="1:7" x14ac:dyDescent="0.3">
      <c r="A478" s="174"/>
      <c r="B478" s="100" t="s">
        <v>629</v>
      </c>
      <c r="G478" s="79"/>
    </row>
    <row r="479" spans="1:7" x14ac:dyDescent="0.3">
      <c r="A479" s="174" t="s">
        <v>986</v>
      </c>
      <c r="B479" s="79" t="s">
        <v>631</v>
      </c>
      <c r="C479" s="133">
        <v>3461.0089777537901</v>
      </c>
      <c r="D479" s="136">
        <v>7495</v>
      </c>
      <c r="F479" s="132">
        <f>IF($C$487=0,"",IF(C479="[Mark as ND1 if not relevant]","",C479/$C$487))</f>
        <v>0.28449171764854664</v>
      </c>
      <c r="G479" s="132">
        <f>IF($D$487=0,"",IF(D479="[Mark as ND1 if not relevant]","",D479/$D$487))</f>
        <v>0.44942135875757033</v>
      </c>
    </row>
    <row r="480" spans="1:7" x14ac:dyDescent="0.3">
      <c r="A480" s="174" t="s">
        <v>987</v>
      </c>
      <c r="B480" s="79" t="s">
        <v>633</v>
      </c>
      <c r="C480" s="150">
        <v>2268.5665904646098</v>
      </c>
      <c r="D480" s="136">
        <v>2464</v>
      </c>
      <c r="F480" s="132">
        <f t="shared" ref="F480:F486" si="20">IF($C$487=0,"",IF(C480="[Mark as ND1 if not relevant]","",C480/$C$487))</f>
        <v>0.18647406293070173</v>
      </c>
      <c r="G480" s="132">
        <f t="shared" ref="G480:G486" si="21">IF($D$487=0,"",IF(D480="[Mark as ND1 if not relevant]","",D480/$D$487))</f>
        <v>0.14774839599448342</v>
      </c>
    </row>
    <row r="481" spans="1:7" x14ac:dyDescent="0.3">
      <c r="A481" s="174" t="s">
        <v>988</v>
      </c>
      <c r="B481" s="79" t="s">
        <v>635</v>
      </c>
      <c r="C481" s="150">
        <v>1917.25521522852</v>
      </c>
      <c r="D481" s="136">
        <v>2054</v>
      </c>
      <c r="F481" s="132">
        <f t="shared" si="20"/>
        <v>0.15759659476670607</v>
      </c>
      <c r="G481" s="132">
        <f t="shared" si="21"/>
        <v>0.12316363854410266</v>
      </c>
    </row>
    <row r="482" spans="1:7" x14ac:dyDescent="0.3">
      <c r="A482" s="174" t="s">
        <v>989</v>
      </c>
      <c r="B482" s="79" t="s">
        <v>637</v>
      </c>
      <c r="C482" s="150">
        <v>1517.9480009223901</v>
      </c>
      <c r="D482" s="136">
        <v>1544</v>
      </c>
      <c r="F482" s="132">
        <f t="shared" si="20"/>
        <v>0.12477391328925613</v>
      </c>
      <c r="G482" s="132">
        <f t="shared" si="21"/>
        <v>9.2582598788750969E-2</v>
      </c>
    </row>
    <row r="483" spans="1:7" x14ac:dyDescent="0.3">
      <c r="A483" s="174" t="s">
        <v>990</v>
      </c>
      <c r="B483" s="79" t="s">
        <v>639</v>
      </c>
      <c r="C483" s="150">
        <v>1235.42673961521</v>
      </c>
      <c r="D483" s="136">
        <v>1009</v>
      </c>
      <c r="F483" s="132">
        <f t="shared" si="20"/>
        <v>0.10155092848391846</v>
      </c>
      <c r="G483" s="132">
        <f t="shared" si="21"/>
        <v>6.0502488457156563E-2</v>
      </c>
    </row>
    <row r="484" spans="1:7" x14ac:dyDescent="0.3">
      <c r="A484" s="174" t="s">
        <v>991</v>
      </c>
      <c r="B484" s="79" t="s">
        <v>641</v>
      </c>
      <c r="C484" s="150">
        <v>723.70924017678703</v>
      </c>
      <c r="D484" s="136">
        <v>741</v>
      </c>
      <c r="F484" s="132">
        <f t="shared" si="20"/>
        <v>5.9488226161621159E-2</v>
      </c>
      <c r="G484" s="132">
        <f t="shared" si="21"/>
        <v>4.4432451879834502E-2</v>
      </c>
    </row>
    <row r="485" spans="1:7" x14ac:dyDescent="0.3">
      <c r="A485" s="174" t="s">
        <v>992</v>
      </c>
      <c r="B485" s="79" t="s">
        <v>643</v>
      </c>
      <c r="C485" s="150">
        <v>296.45250675749998</v>
      </c>
      <c r="D485" s="136">
        <v>379</v>
      </c>
      <c r="F485" s="132">
        <f t="shared" si="20"/>
        <v>2.4368120218917912E-2</v>
      </c>
      <c r="G485" s="132">
        <f t="shared" si="21"/>
        <v>2.272590993583978E-2</v>
      </c>
    </row>
    <row r="486" spans="1:7" x14ac:dyDescent="0.3">
      <c r="A486" s="174" t="s">
        <v>993</v>
      </c>
      <c r="B486" s="79" t="s">
        <v>645</v>
      </c>
      <c r="C486" s="150">
        <v>745.220558353</v>
      </c>
      <c r="D486" s="136">
        <v>991</v>
      </c>
      <c r="F486" s="132">
        <f t="shared" si="20"/>
        <v>6.1256436500331982E-2</v>
      </c>
      <c r="G486" s="132">
        <f t="shared" si="21"/>
        <v>5.9423157642261797E-2</v>
      </c>
    </row>
    <row r="487" spans="1:7" x14ac:dyDescent="0.3">
      <c r="A487" s="174" t="s">
        <v>994</v>
      </c>
      <c r="B487" s="109" t="s">
        <v>86</v>
      </c>
      <c r="C487" s="133">
        <f>SUM(C479:C486)</f>
        <v>12165.587829271806</v>
      </c>
      <c r="D487" s="136">
        <f>SUM(D479:D486)</f>
        <v>16677</v>
      </c>
      <c r="F487" s="113">
        <f>SUM(F479:F486)</f>
        <v>1</v>
      </c>
      <c r="G487" s="113">
        <f>SUM(G479:G486)</f>
        <v>1</v>
      </c>
    </row>
    <row r="488" spans="1:7" outlineLevel="1" x14ac:dyDescent="0.3">
      <c r="A488" s="174" t="s">
        <v>995</v>
      </c>
      <c r="B488" s="96" t="s">
        <v>648</v>
      </c>
      <c r="C488" s="133"/>
      <c r="D488" s="136"/>
      <c r="F488" s="132"/>
      <c r="G488" s="132"/>
    </row>
    <row r="489" spans="1:7" outlineLevel="1" x14ac:dyDescent="0.3">
      <c r="A489" s="174" t="s">
        <v>996</v>
      </c>
      <c r="B489" s="96" t="s">
        <v>650</v>
      </c>
      <c r="C489" s="133"/>
      <c r="D489" s="136"/>
      <c r="F489" s="132"/>
      <c r="G489" s="132"/>
    </row>
    <row r="490" spans="1:7" outlineLevel="1" x14ac:dyDescent="0.3">
      <c r="A490" s="174" t="s">
        <v>997</v>
      </c>
      <c r="B490" s="96" t="s">
        <v>652</v>
      </c>
      <c r="C490" s="133"/>
      <c r="D490" s="136"/>
      <c r="F490" s="132"/>
      <c r="G490" s="132"/>
    </row>
    <row r="491" spans="1:7" outlineLevel="1" x14ac:dyDescent="0.3">
      <c r="A491" s="174" t="s">
        <v>998</v>
      </c>
      <c r="B491" s="96" t="s">
        <v>654</v>
      </c>
      <c r="C491" s="133"/>
      <c r="D491" s="136"/>
      <c r="F491" s="132"/>
      <c r="G491" s="132"/>
    </row>
    <row r="492" spans="1:7" outlineLevel="1" x14ac:dyDescent="0.3">
      <c r="A492" s="174" t="s">
        <v>999</v>
      </c>
      <c r="B492" s="96" t="s">
        <v>656</v>
      </c>
      <c r="C492" s="133"/>
      <c r="D492" s="136"/>
      <c r="F492" s="132"/>
      <c r="G492" s="132"/>
    </row>
    <row r="493" spans="1:7" outlineLevel="1" x14ac:dyDescent="0.3">
      <c r="A493" s="174" t="s">
        <v>1000</v>
      </c>
      <c r="B493" s="96" t="s">
        <v>658</v>
      </c>
      <c r="C493" s="133"/>
      <c r="D493" s="136"/>
      <c r="F493" s="132"/>
      <c r="G493" s="132"/>
    </row>
    <row r="494" spans="1:7" outlineLevel="1" x14ac:dyDescent="0.3">
      <c r="A494" s="174" t="s">
        <v>1001</v>
      </c>
      <c r="B494" s="96"/>
      <c r="F494" s="132"/>
      <c r="G494" s="132"/>
    </row>
    <row r="495" spans="1:7" outlineLevel="1" x14ac:dyDescent="0.3">
      <c r="A495" s="174" t="s">
        <v>1002</v>
      </c>
      <c r="B495" s="96"/>
      <c r="F495" s="132"/>
      <c r="G495" s="132"/>
    </row>
    <row r="496" spans="1:7" outlineLevel="1" x14ac:dyDescent="0.3">
      <c r="A496" s="174" t="s">
        <v>1003</v>
      </c>
      <c r="B496" s="96"/>
      <c r="F496" s="132"/>
      <c r="G496" s="113"/>
    </row>
    <row r="497" spans="1:7" ht="15" customHeight="1" x14ac:dyDescent="0.3">
      <c r="A497" s="90"/>
      <c r="B497" s="90" t="s">
        <v>1070</v>
      </c>
      <c r="C497" s="90" t="s">
        <v>714</v>
      </c>
      <c r="D497" s="90"/>
      <c r="E497" s="90"/>
      <c r="F497" s="90"/>
      <c r="G497" s="92"/>
    </row>
    <row r="498" spans="1:7" x14ac:dyDescent="0.3">
      <c r="A498" s="174" t="s">
        <v>1071</v>
      </c>
      <c r="B498" s="100" t="s">
        <v>715</v>
      </c>
      <c r="C498" s="113">
        <v>0.10165765354437099</v>
      </c>
      <c r="G498" s="79"/>
    </row>
    <row r="499" spans="1:7" x14ac:dyDescent="0.3">
      <c r="A499" s="174" t="s">
        <v>1072</v>
      </c>
      <c r="B499" s="100" t="s">
        <v>716</v>
      </c>
      <c r="C499" s="188">
        <v>6.0546889381501802E-2</v>
      </c>
      <c r="G499" s="79"/>
    </row>
    <row r="500" spans="1:7" x14ac:dyDescent="0.3">
      <c r="A500" s="174" t="s">
        <v>1073</v>
      </c>
      <c r="B500" s="100" t="s">
        <v>717</v>
      </c>
      <c r="C500" s="188">
        <v>0.10407933812787699</v>
      </c>
      <c r="G500" s="79"/>
    </row>
    <row r="501" spans="1:7" x14ac:dyDescent="0.3">
      <c r="A501" s="174" t="s">
        <v>1074</v>
      </c>
      <c r="B501" s="100" t="s">
        <v>718</v>
      </c>
      <c r="C501" s="188">
        <v>0.14595470510014599</v>
      </c>
      <c r="G501" s="79"/>
    </row>
    <row r="502" spans="1:7" x14ac:dyDescent="0.3">
      <c r="A502" s="174" t="s">
        <v>1075</v>
      </c>
      <c r="B502" s="100" t="s">
        <v>719</v>
      </c>
      <c r="C502" s="188">
        <v>2.16703684244763E-2</v>
      </c>
      <c r="G502" s="79"/>
    </row>
    <row r="503" spans="1:7" x14ac:dyDescent="0.3">
      <c r="A503" s="174" t="s">
        <v>1076</v>
      </c>
      <c r="B503" s="100" t="s">
        <v>720</v>
      </c>
      <c r="C503" s="188">
        <v>3.2730222114456899E-2</v>
      </c>
      <c r="G503" s="79"/>
    </row>
    <row r="504" spans="1:7" x14ac:dyDescent="0.3">
      <c r="A504" s="174" t="s">
        <v>1077</v>
      </c>
      <c r="B504" s="100" t="s">
        <v>721</v>
      </c>
      <c r="C504" s="188">
        <v>0.44851463258315399</v>
      </c>
      <c r="G504" s="79"/>
    </row>
    <row r="505" spans="1:7" s="159" customFormat="1" x14ac:dyDescent="0.3">
      <c r="A505" s="174" t="s">
        <v>1078</v>
      </c>
      <c r="B505" s="147" t="s">
        <v>1006</v>
      </c>
      <c r="C505" s="188" t="s" cm="1">
        <v>764</v>
      </c>
      <c r="D505" s="160"/>
      <c r="E505" s="160"/>
      <c r="F505" s="160"/>
      <c r="G505" s="160"/>
    </row>
    <row r="506" spans="1:7" s="159" customFormat="1" x14ac:dyDescent="0.3">
      <c r="A506" s="174" t="s">
        <v>1079</v>
      </c>
      <c r="B506" s="147" t="s">
        <v>1007</v>
      </c>
      <c r="C506" s="188" t="s" cm="1">
        <v>764</v>
      </c>
      <c r="D506" s="160"/>
      <c r="E506" s="160"/>
      <c r="F506" s="160"/>
      <c r="G506" s="160"/>
    </row>
    <row r="507" spans="1:7" s="159" customFormat="1" x14ac:dyDescent="0.3">
      <c r="A507" s="174" t="s">
        <v>1080</v>
      </c>
      <c r="B507" s="147" t="s">
        <v>1008</v>
      </c>
      <c r="C507" s="188">
        <v>7.0052770480671604E-3</v>
      </c>
      <c r="D507" s="160"/>
      <c r="E507" s="160"/>
      <c r="F507" s="160"/>
      <c r="G507" s="160"/>
    </row>
    <row r="508" spans="1:7" x14ac:dyDescent="0.3">
      <c r="A508" s="174" t="s">
        <v>1081</v>
      </c>
      <c r="B508" s="147" t="s">
        <v>722</v>
      </c>
      <c r="C508" s="188">
        <v>4.23327031637388E-2</v>
      </c>
      <c r="G508" s="79"/>
    </row>
    <row r="509" spans="1:7" x14ac:dyDescent="0.3">
      <c r="A509" s="174" t="s">
        <v>1082</v>
      </c>
      <c r="B509" s="147" t="s">
        <v>723</v>
      </c>
      <c r="C509" s="188">
        <v>2.9464383328177399E-2</v>
      </c>
      <c r="G509" s="79"/>
    </row>
    <row r="510" spans="1:7" x14ac:dyDescent="0.3">
      <c r="A510" s="174" t="s">
        <v>1083</v>
      </c>
      <c r="B510" s="147" t="s">
        <v>84</v>
      </c>
      <c r="C510" s="188">
        <v>6.0438271840329997E-3</v>
      </c>
      <c r="G510" s="79"/>
    </row>
    <row r="511" spans="1:7" outlineLevel="1" x14ac:dyDescent="0.3">
      <c r="A511" s="174" t="s">
        <v>1084</v>
      </c>
      <c r="B511" s="145" t="s">
        <v>1009</v>
      </c>
      <c r="C511" s="113">
        <v>0</v>
      </c>
      <c r="G511" s="79"/>
    </row>
    <row r="512" spans="1:7" outlineLevel="1" x14ac:dyDescent="0.3">
      <c r="A512" s="174" t="s">
        <v>1085</v>
      </c>
      <c r="B512" s="145" t="s">
        <v>88</v>
      </c>
      <c r="C512" s="113"/>
      <c r="G512" s="79"/>
    </row>
    <row r="513" spans="1:7" outlineLevel="1" x14ac:dyDescent="0.3">
      <c r="A513" s="174" t="s">
        <v>1086</v>
      </c>
      <c r="B513" s="96" t="s">
        <v>88</v>
      </c>
      <c r="C513" s="113"/>
      <c r="G513" s="79"/>
    </row>
    <row r="514" spans="1:7" outlineLevel="1" x14ac:dyDescent="0.3">
      <c r="A514" s="174" t="s">
        <v>1087</v>
      </c>
      <c r="B514" s="96" t="s">
        <v>88</v>
      </c>
      <c r="C514" s="113"/>
      <c r="G514" s="79"/>
    </row>
    <row r="515" spans="1:7" outlineLevel="1" x14ac:dyDescent="0.3">
      <c r="A515" s="174" t="s">
        <v>1088</v>
      </c>
      <c r="B515" s="96" t="s">
        <v>88</v>
      </c>
      <c r="C515" s="113"/>
      <c r="G515" s="79"/>
    </row>
    <row r="516" spans="1:7" outlineLevel="1" x14ac:dyDescent="0.3">
      <c r="A516" s="174" t="s">
        <v>1089</v>
      </c>
      <c r="B516" s="96" t="s">
        <v>88</v>
      </c>
      <c r="C516" s="113"/>
      <c r="G516" s="79"/>
    </row>
    <row r="517" spans="1:7" outlineLevel="1" x14ac:dyDescent="0.3">
      <c r="A517" s="174" t="s">
        <v>1090</v>
      </c>
      <c r="B517" s="96" t="s">
        <v>88</v>
      </c>
      <c r="C517" s="113"/>
      <c r="G517" s="79"/>
    </row>
    <row r="518" spans="1:7" outlineLevel="1" x14ac:dyDescent="0.3">
      <c r="A518" s="174" t="s">
        <v>1091</v>
      </c>
      <c r="B518" s="96" t="s">
        <v>88</v>
      </c>
      <c r="C518" s="113"/>
      <c r="G518" s="79"/>
    </row>
    <row r="519" spans="1:7" outlineLevel="1" x14ac:dyDescent="0.3">
      <c r="A519" s="174" t="s">
        <v>1092</v>
      </c>
      <c r="B519" s="96" t="s">
        <v>88</v>
      </c>
      <c r="C519" s="113"/>
      <c r="G519" s="79"/>
    </row>
    <row r="520" spans="1:7" outlineLevel="1" x14ac:dyDescent="0.3">
      <c r="A520" s="174" t="s">
        <v>1093</v>
      </c>
      <c r="B520" s="96" t="s">
        <v>88</v>
      </c>
      <c r="C520" s="113"/>
      <c r="G520" s="79"/>
    </row>
    <row r="521" spans="1:7" outlineLevel="1" x14ac:dyDescent="0.3">
      <c r="A521" s="174" t="s">
        <v>1094</v>
      </c>
      <c r="B521" s="96" t="s">
        <v>88</v>
      </c>
      <c r="C521" s="113"/>
      <c r="G521" s="79"/>
    </row>
    <row r="522" spans="1:7" outlineLevel="1" x14ac:dyDescent="0.3">
      <c r="A522" s="174" t="s">
        <v>1095</v>
      </c>
      <c r="B522" s="96" t="s">
        <v>88</v>
      </c>
      <c r="C522" s="113"/>
    </row>
    <row r="523" spans="1:7" outlineLevel="1" x14ac:dyDescent="0.3">
      <c r="A523" s="174" t="s">
        <v>1096</v>
      </c>
      <c r="B523" s="96" t="s">
        <v>88</v>
      </c>
      <c r="C523" s="113"/>
    </row>
    <row r="524" spans="1:7" outlineLevel="1" x14ac:dyDescent="0.3">
      <c r="A524" s="174" t="s">
        <v>1097</v>
      </c>
      <c r="B524" s="96" t="s">
        <v>88</v>
      </c>
      <c r="C524" s="113"/>
    </row>
    <row r="525" spans="1:7" s="141" customFormat="1" x14ac:dyDescent="0.3">
      <c r="A525" s="123"/>
      <c r="B525" s="123" t="s">
        <v>1098</v>
      </c>
      <c r="C525" s="90" t="s">
        <v>58</v>
      </c>
      <c r="D525" s="90" t="s">
        <v>888</v>
      </c>
      <c r="E525" s="90"/>
      <c r="F525" s="90" t="s">
        <v>426</v>
      </c>
      <c r="G525" s="90" t="s">
        <v>891</v>
      </c>
    </row>
    <row r="526" spans="1:7" s="141" customFormat="1" x14ac:dyDescent="0.3">
      <c r="A526" s="174" t="s">
        <v>1164</v>
      </c>
      <c r="B526" s="175" t="s">
        <v>518</v>
      </c>
      <c r="C526" s="150" t="s">
        <v>29</v>
      </c>
      <c r="D526" s="231" t="s">
        <v>29</v>
      </c>
      <c r="E526" s="153"/>
      <c r="F526" s="154" t="str">
        <f>IF($C$544=0,"",IF(C526="[for completion]","",IF(C526="","",C526/$C$544)))</f>
        <v/>
      </c>
      <c r="G526" s="154" t="str">
        <f>IF($D$544=0,"",IF(D526="[for completion]","",IF(D526="","",D526/$D$544)))</f>
        <v/>
      </c>
    </row>
    <row r="527" spans="1:7" s="141" customFormat="1" x14ac:dyDescent="0.3">
      <c r="A527" s="174" t="s">
        <v>1165</v>
      </c>
      <c r="B527" s="152" t="s">
        <v>518</v>
      </c>
      <c r="C527" s="150" t="s">
        <v>29</v>
      </c>
      <c r="D527" s="231" t="s">
        <v>29</v>
      </c>
      <c r="E527" s="153"/>
      <c r="F527" s="154" t="str">
        <f t="shared" ref="F527:F543" si="22">IF($C$544=0,"",IF(C527="[for completion]","",IF(C527="","",C527/$C$544)))</f>
        <v/>
      </c>
      <c r="G527" s="154" t="str">
        <f t="shared" ref="G527:G543" si="23">IF($D$544=0,"",IF(D527="[for completion]","",IF(D527="","",D527/$D$544)))</f>
        <v/>
      </c>
    </row>
    <row r="528" spans="1:7" s="141" customFormat="1" x14ac:dyDescent="0.3">
      <c r="A528" s="174" t="s">
        <v>1166</v>
      </c>
      <c r="B528" s="152" t="s">
        <v>518</v>
      </c>
      <c r="C528" s="150" t="s">
        <v>29</v>
      </c>
      <c r="D528" s="231" t="s">
        <v>29</v>
      </c>
      <c r="E528" s="153"/>
      <c r="F528" s="154" t="str">
        <f t="shared" si="22"/>
        <v/>
      </c>
      <c r="G528" s="154" t="str">
        <f t="shared" si="23"/>
        <v/>
      </c>
    </row>
    <row r="529" spans="1:7" s="141" customFormat="1" x14ac:dyDescent="0.3">
      <c r="A529" s="174" t="s">
        <v>1167</v>
      </c>
      <c r="B529" s="152" t="s">
        <v>518</v>
      </c>
      <c r="C529" s="150" t="s">
        <v>29</v>
      </c>
      <c r="D529" s="231" t="s">
        <v>29</v>
      </c>
      <c r="E529" s="153"/>
      <c r="F529" s="154" t="str">
        <f t="shared" si="22"/>
        <v/>
      </c>
      <c r="G529" s="154" t="str">
        <f t="shared" si="23"/>
        <v/>
      </c>
    </row>
    <row r="530" spans="1:7" s="141" customFormat="1" x14ac:dyDescent="0.3">
      <c r="A530" s="174" t="s">
        <v>1168</v>
      </c>
      <c r="B530" s="165" t="s">
        <v>518</v>
      </c>
      <c r="C530" s="150" t="s">
        <v>29</v>
      </c>
      <c r="D530" s="231" t="s">
        <v>29</v>
      </c>
      <c r="E530" s="153"/>
      <c r="F530" s="154" t="str">
        <f t="shared" si="22"/>
        <v/>
      </c>
      <c r="G530" s="154" t="str">
        <f t="shared" si="23"/>
        <v/>
      </c>
    </row>
    <row r="531" spans="1:7" s="141" customFormat="1" x14ac:dyDescent="0.3">
      <c r="A531" s="174" t="s">
        <v>1169</v>
      </c>
      <c r="B531" s="152" t="s">
        <v>518</v>
      </c>
      <c r="C531" s="150" t="s">
        <v>29</v>
      </c>
      <c r="D531" s="231" t="s">
        <v>29</v>
      </c>
      <c r="E531" s="153"/>
      <c r="F531" s="154" t="str">
        <f t="shared" si="22"/>
        <v/>
      </c>
      <c r="G531" s="154" t="str">
        <f t="shared" si="23"/>
        <v/>
      </c>
    </row>
    <row r="532" spans="1:7" s="141" customFormat="1" x14ac:dyDescent="0.3">
      <c r="A532" s="174" t="s">
        <v>1170</v>
      </c>
      <c r="B532" s="152" t="s">
        <v>518</v>
      </c>
      <c r="C532" s="150" t="s">
        <v>29</v>
      </c>
      <c r="D532" s="231" t="s">
        <v>29</v>
      </c>
      <c r="E532" s="153"/>
      <c r="F532" s="154" t="str">
        <f t="shared" si="22"/>
        <v/>
      </c>
      <c r="G532" s="154" t="str">
        <f t="shared" si="23"/>
        <v/>
      </c>
    </row>
    <row r="533" spans="1:7" s="141" customFormat="1" x14ac:dyDescent="0.3">
      <c r="A533" s="174" t="s">
        <v>1171</v>
      </c>
      <c r="B533" s="152" t="s">
        <v>518</v>
      </c>
      <c r="C533" s="150" t="s">
        <v>29</v>
      </c>
      <c r="D533" s="231" t="s">
        <v>29</v>
      </c>
      <c r="E533" s="153"/>
      <c r="F533" s="154" t="str">
        <f t="shared" si="22"/>
        <v/>
      </c>
      <c r="G533" s="154" t="str">
        <f t="shared" si="23"/>
        <v/>
      </c>
    </row>
    <row r="534" spans="1:7" s="141" customFormat="1" x14ac:dyDescent="0.3">
      <c r="A534" s="174" t="s">
        <v>1172</v>
      </c>
      <c r="B534" s="152" t="s">
        <v>518</v>
      </c>
      <c r="C534" s="150" t="s">
        <v>29</v>
      </c>
      <c r="D534" s="231" t="s">
        <v>29</v>
      </c>
      <c r="E534" s="153"/>
      <c r="F534" s="154" t="str">
        <f t="shared" si="22"/>
        <v/>
      </c>
      <c r="G534" s="154" t="str">
        <f t="shared" si="23"/>
        <v/>
      </c>
    </row>
    <row r="535" spans="1:7" s="141" customFormat="1" x14ac:dyDescent="0.3">
      <c r="A535" s="174" t="s">
        <v>1173</v>
      </c>
      <c r="B535" s="165" t="s">
        <v>518</v>
      </c>
      <c r="C535" s="150" t="s">
        <v>29</v>
      </c>
      <c r="D535" s="231" t="s">
        <v>29</v>
      </c>
      <c r="E535" s="153"/>
      <c r="F535" s="154" t="str">
        <f t="shared" si="22"/>
        <v/>
      </c>
      <c r="G535" s="154" t="str">
        <f t="shared" si="23"/>
        <v/>
      </c>
    </row>
    <row r="536" spans="1:7" s="141" customFormat="1" x14ac:dyDescent="0.3">
      <c r="A536" s="174" t="s">
        <v>1174</v>
      </c>
      <c r="B536" s="152" t="s">
        <v>518</v>
      </c>
      <c r="C536" s="150" t="s">
        <v>29</v>
      </c>
      <c r="D536" s="231" t="s">
        <v>29</v>
      </c>
      <c r="E536" s="153"/>
      <c r="F536" s="154" t="str">
        <f t="shared" si="22"/>
        <v/>
      </c>
      <c r="G536" s="154" t="str">
        <f t="shared" si="23"/>
        <v/>
      </c>
    </row>
    <row r="537" spans="1:7" s="141" customFormat="1" x14ac:dyDescent="0.3">
      <c r="A537" s="174" t="s">
        <v>1175</v>
      </c>
      <c r="B537" s="152" t="s">
        <v>518</v>
      </c>
      <c r="C537" s="150" t="s">
        <v>29</v>
      </c>
      <c r="D537" s="231" t="s">
        <v>29</v>
      </c>
      <c r="E537" s="153"/>
      <c r="F537" s="154" t="str">
        <f t="shared" si="22"/>
        <v/>
      </c>
      <c r="G537" s="154" t="str">
        <f t="shared" si="23"/>
        <v/>
      </c>
    </row>
    <row r="538" spans="1:7" s="141" customFormat="1" x14ac:dyDescent="0.3">
      <c r="A538" s="174" t="s">
        <v>1176</v>
      </c>
      <c r="B538" s="152" t="s">
        <v>518</v>
      </c>
      <c r="C538" s="150" t="s">
        <v>29</v>
      </c>
      <c r="D538" s="231" t="s">
        <v>29</v>
      </c>
      <c r="E538" s="153"/>
      <c r="F538" s="154" t="str">
        <f t="shared" si="22"/>
        <v/>
      </c>
      <c r="G538" s="154" t="str">
        <f t="shared" si="23"/>
        <v/>
      </c>
    </row>
    <row r="539" spans="1:7" s="141" customFormat="1" x14ac:dyDescent="0.3">
      <c r="A539" s="174" t="s">
        <v>1177</v>
      </c>
      <c r="B539" s="152" t="s">
        <v>518</v>
      </c>
      <c r="C539" s="150" t="s">
        <v>29</v>
      </c>
      <c r="D539" s="231" t="s">
        <v>29</v>
      </c>
      <c r="E539" s="153"/>
      <c r="F539" s="154" t="str">
        <f t="shared" si="22"/>
        <v/>
      </c>
      <c r="G539" s="154" t="str">
        <f t="shared" si="23"/>
        <v/>
      </c>
    </row>
    <row r="540" spans="1:7" s="141" customFormat="1" x14ac:dyDescent="0.3">
      <c r="A540" s="174" t="s">
        <v>1178</v>
      </c>
      <c r="B540" s="152" t="s">
        <v>518</v>
      </c>
      <c r="C540" s="150" t="s">
        <v>29</v>
      </c>
      <c r="D540" s="231" t="s">
        <v>29</v>
      </c>
      <c r="E540" s="153"/>
      <c r="F540" s="154" t="str">
        <f t="shared" si="22"/>
        <v/>
      </c>
      <c r="G540" s="154" t="str">
        <f t="shared" si="23"/>
        <v/>
      </c>
    </row>
    <row r="541" spans="1:7" s="141" customFormat="1" x14ac:dyDescent="0.3">
      <c r="A541" s="174" t="s">
        <v>1179</v>
      </c>
      <c r="B541" s="152" t="s">
        <v>518</v>
      </c>
      <c r="C541" s="150" t="s">
        <v>29</v>
      </c>
      <c r="D541" s="231" t="s">
        <v>29</v>
      </c>
      <c r="E541" s="153"/>
      <c r="F541" s="154" t="str">
        <f t="shared" si="22"/>
        <v/>
      </c>
      <c r="G541" s="154" t="str">
        <f t="shared" si="23"/>
        <v/>
      </c>
    </row>
    <row r="542" spans="1:7" s="141" customFormat="1" x14ac:dyDescent="0.3">
      <c r="A542" s="174" t="s">
        <v>1180</v>
      </c>
      <c r="B542" s="152" t="s">
        <v>518</v>
      </c>
      <c r="C542" s="150" t="s">
        <v>29</v>
      </c>
      <c r="D542" s="231" t="s">
        <v>29</v>
      </c>
      <c r="E542" s="153"/>
      <c r="F542" s="154" t="str">
        <f t="shared" si="22"/>
        <v/>
      </c>
      <c r="G542" s="154" t="str">
        <f t="shared" si="23"/>
        <v/>
      </c>
    </row>
    <row r="543" spans="1:7" s="141" customFormat="1" x14ac:dyDescent="0.3">
      <c r="A543" s="174" t="s">
        <v>1181</v>
      </c>
      <c r="B543" s="152" t="s">
        <v>931</v>
      </c>
      <c r="C543" s="150" t="s">
        <v>29</v>
      </c>
      <c r="D543" s="231" t="s">
        <v>29</v>
      </c>
      <c r="E543" s="153"/>
      <c r="F543" s="154" t="str">
        <f t="shared" si="22"/>
        <v/>
      </c>
      <c r="G543" s="154" t="str">
        <f t="shared" si="23"/>
        <v/>
      </c>
    </row>
    <row r="544" spans="1:7" s="141" customFormat="1" x14ac:dyDescent="0.3">
      <c r="A544" s="174" t="s">
        <v>1182</v>
      </c>
      <c r="B544" s="152" t="s">
        <v>86</v>
      </c>
      <c r="C544" s="169">
        <f>SUM(C526:C543)</f>
        <v>0</v>
      </c>
      <c r="D544" s="170">
        <f>SUM(D526:D543)</f>
        <v>0</v>
      </c>
      <c r="E544" s="153"/>
      <c r="F544" s="161">
        <f>SUM(F526:F543)</f>
        <v>0</v>
      </c>
      <c r="G544" s="161">
        <f>SUM(G526:G543)</f>
        <v>0</v>
      </c>
    </row>
    <row r="545" spans="1:7" s="141" customFormat="1" x14ac:dyDescent="0.3">
      <c r="A545" s="174" t="s">
        <v>1183</v>
      </c>
      <c r="B545" s="152"/>
      <c r="C545" s="151"/>
      <c r="D545" s="151"/>
      <c r="E545" s="153"/>
      <c r="F545" s="153"/>
      <c r="G545" s="153"/>
    </row>
    <row r="546" spans="1:7" s="141" customFormat="1" x14ac:dyDescent="0.3">
      <c r="A546" s="174" t="s">
        <v>1184</v>
      </c>
      <c r="B546" s="152"/>
      <c r="C546" s="151"/>
      <c r="D546" s="151"/>
      <c r="E546" s="153"/>
      <c r="F546" s="153"/>
      <c r="G546" s="153"/>
    </row>
    <row r="547" spans="1:7" s="141" customFormat="1" x14ac:dyDescent="0.3">
      <c r="A547" s="174" t="s">
        <v>1185</v>
      </c>
      <c r="B547" s="152"/>
      <c r="C547" s="151"/>
      <c r="D547" s="151"/>
      <c r="E547" s="153"/>
      <c r="F547" s="153"/>
      <c r="G547" s="153"/>
    </row>
    <row r="548" spans="1:7" s="155" customFormat="1" x14ac:dyDescent="0.3">
      <c r="A548" s="123"/>
      <c r="B548" s="123" t="s">
        <v>1099</v>
      </c>
      <c r="C548" s="90" t="s">
        <v>58</v>
      </c>
      <c r="D548" s="90" t="s">
        <v>888</v>
      </c>
      <c r="E548" s="90"/>
      <c r="F548" s="90" t="s">
        <v>426</v>
      </c>
      <c r="G548" s="90" t="s">
        <v>891</v>
      </c>
    </row>
    <row r="549" spans="1:7" s="155" customFormat="1" x14ac:dyDescent="0.3">
      <c r="A549" s="174" t="s">
        <v>1186</v>
      </c>
      <c r="B549" s="165" t="s">
        <v>518</v>
      </c>
      <c r="C549" s="169" t="s">
        <v>29</v>
      </c>
      <c r="D549" s="170" t="s">
        <v>29</v>
      </c>
      <c r="E549" s="166"/>
      <c r="F549" s="154" t="str">
        <f>IF($C$567=0,"",IF(C549="[for completion]","",IF(C549="","",C549/$C$567)))</f>
        <v/>
      </c>
      <c r="G549" s="154" t="str">
        <f>IF($D$567=0,"",IF(D549="[for completion]","",IF(D549="","",D549/$D$567)))</f>
        <v/>
      </c>
    </row>
    <row r="550" spans="1:7" s="155" customFormat="1" x14ac:dyDescent="0.3">
      <c r="A550" s="174" t="s">
        <v>1187</v>
      </c>
      <c r="B550" s="165" t="s">
        <v>518</v>
      </c>
      <c r="C550" s="169" t="s">
        <v>29</v>
      </c>
      <c r="D550" s="170" t="s">
        <v>29</v>
      </c>
      <c r="E550" s="166"/>
      <c r="F550" s="154" t="str">
        <f t="shared" ref="F550:F566" si="24">IF($C$567=0,"",IF(C550="[for completion]","",IF(C550="","",C550/$C$567)))</f>
        <v/>
      </c>
      <c r="G550" s="154" t="str">
        <f t="shared" ref="G550:G566" si="25">IF($D$567=0,"",IF(D550="[for completion]","",IF(D550="","",D550/$D$567)))</f>
        <v/>
      </c>
    </row>
    <row r="551" spans="1:7" s="155" customFormat="1" x14ac:dyDescent="0.3">
      <c r="A551" s="174" t="s">
        <v>1188</v>
      </c>
      <c r="B551" s="165" t="s">
        <v>518</v>
      </c>
      <c r="C551" s="169" t="s">
        <v>29</v>
      </c>
      <c r="D551" s="170" t="s">
        <v>29</v>
      </c>
      <c r="E551" s="166"/>
      <c r="F551" s="154" t="str">
        <f t="shared" si="24"/>
        <v/>
      </c>
      <c r="G551" s="154" t="str">
        <f t="shared" si="25"/>
        <v/>
      </c>
    </row>
    <row r="552" spans="1:7" s="155" customFormat="1" x14ac:dyDescent="0.3">
      <c r="A552" s="174" t="s">
        <v>1189</v>
      </c>
      <c r="B552" s="165" t="s">
        <v>518</v>
      </c>
      <c r="C552" s="169" t="s">
        <v>29</v>
      </c>
      <c r="D552" s="170" t="s">
        <v>29</v>
      </c>
      <c r="E552" s="166"/>
      <c r="F552" s="154" t="str">
        <f t="shared" si="24"/>
        <v/>
      </c>
      <c r="G552" s="154" t="str">
        <f t="shared" si="25"/>
        <v/>
      </c>
    </row>
    <row r="553" spans="1:7" s="155" customFormat="1" x14ac:dyDescent="0.3">
      <c r="A553" s="174" t="s">
        <v>1190</v>
      </c>
      <c r="B553" s="165" t="s">
        <v>518</v>
      </c>
      <c r="C553" s="169" t="s">
        <v>29</v>
      </c>
      <c r="D553" s="170" t="s">
        <v>29</v>
      </c>
      <c r="E553" s="166"/>
      <c r="F553" s="154" t="str">
        <f t="shared" si="24"/>
        <v/>
      </c>
      <c r="G553" s="154" t="str">
        <f t="shared" si="25"/>
        <v/>
      </c>
    </row>
    <row r="554" spans="1:7" s="155" customFormat="1" x14ac:dyDescent="0.3">
      <c r="A554" s="174" t="s">
        <v>1191</v>
      </c>
      <c r="B554" s="165" t="s">
        <v>518</v>
      </c>
      <c r="C554" s="169" t="s">
        <v>29</v>
      </c>
      <c r="D554" s="170" t="s">
        <v>29</v>
      </c>
      <c r="E554" s="166"/>
      <c r="F554" s="154" t="str">
        <f t="shared" si="24"/>
        <v/>
      </c>
      <c r="G554" s="154" t="str">
        <f t="shared" si="25"/>
        <v/>
      </c>
    </row>
    <row r="555" spans="1:7" s="155" customFormat="1" x14ac:dyDescent="0.3">
      <c r="A555" s="174" t="s">
        <v>1192</v>
      </c>
      <c r="B555" s="175" t="s">
        <v>518</v>
      </c>
      <c r="C555" s="169" t="s">
        <v>29</v>
      </c>
      <c r="D555" s="170" t="s">
        <v>29</v>
      </c>
      <c r="E555" s="166"/>
      <c r="F555" s="154" t="str">
        <f t="shared" si="24"/>
        <v/>
      </c>
      <c r="G555" s="154" t="str">
        <f t="shared" si="25"/>
        <v/>
      </c>
    </row>
    <row r="556" spans="1:7" s="155" customFormat="1" x14ac:dyDescent="0.3">
      <c r="A556" s="174" t="s">
        <v>1193</v>
      </c>
      <c r="B556" s="165" t="s">
        <v>518</v>
      </c>
      <c r="C556" s="169" t="s">
        <v>29</v>
      </c>
      <c r="D556" s="170" t="s">
        <v>29</v>
      </c>
      <c r="E556" s="166"/>
      <c r="F556" s="154" t="str">
        <f t="shared" si="24"/>
        <v/>
      </c>
      <c r="G556" s="154" t="str">
        <f t="shared" si="25"/>
        <v/>
      </c>
    </row>
    <row r="557" spans="1:7" s="155" customFormat="1" x14ac:dyDescent="0.3">
      <c r="A557" s="174" t="s">
        <v>1194</v>
      </c>
      <c r="B557" s="165" t="s">
        <v>518</v>
      </c>
      <c r="C557" s="169" t="s">
        <v>29</v>
      </c>
      <c r="D557" s="170" t="s">
        <v>29</v>
      </c>
      <c r="E557" s="166"/>
      <c r="F557" s="154" t="str">
        <f t="shared" si="24"/>
        <v/>
      </c>
      <c r="G557" s="154" t="str">
        <f t="shared" si="25"/>
        <v/>
      </c>
    </row>
    <row r="558" spans="1:7" s="155" customFormat="1" x14ac:dyDescent="0.3">
      <c r="A558" s="174" t="s">
        <v>1195</v>
      </c>
      <c r="B558" s="165" t="s">
        <v>518</v>
      </c>
      <c r="C558" s="169" t="s">
        <v>29</v>
      </c>
      <c r="D558" s="170" t="s">
        <v>29</v>
      </c>
      <c r="E558" s="166"/>
      <c r="F558" s="154" t="str">
        <f t="shared" si="24"/>
        <v/>
      </c>
      <c r="G558" s="154" t="str">
        <f t="shared" si="25"/>
        <v/>
      </c>
    </row>
    <row r="559" spans="1:7" s="155" customFormat="1" x14ac:dyDescent="0.3">
      <c r="A559" s="174" t="s">
        <v>1196</v>
      </c>
      <c r="B559" s="165" t="s">
        <v>518</v>
      </c>
      <c r="C559" s="169" t="s">
        <v>29</v>
      </c>
      <c r="D559" s="170" t="s">
        <v>29</v>
      </c>
      <c r="E559" s="166"/>
      <c r="F559" s="154" t="str">
        <f t="shared" si="24"/>
        <v/>
      </c>
      <c r="G559" s="154" t="str">
        <f t="shared" si="25"/>
        <v/>
      </c>
    </row>
    <row r="560" spans="1:7" s="155" customFormat="1" x14ac:dyDescent="0.3">
      <c r="A560" s="174" t="s">
        <v>1197</v>
      </c>
      <c r="B560" s="165" t="s">
        <v>518</v>
      </c>
      <c r="C560" s="169" t="s">
        <v>29</v>
      </c>
      <c r="D560" s="170" t="s">
        <v>29</v>
      </c>
      <c r="E560" s="166"/>
      <c r="F560" s="154" t="str">
        <f t="shared" si="24"/>
        <v/>
      </c>
      <c r="G560" s="154" t="str">
        <f t="shared" si="25"/>
        <v/>
      </c>
    </row>
    <row r="561" spans="1:7" s="155" customFormat="1" x14ac:dyDescent="0.3">
      <c r="A561" s="174" t="s">
        <v>1198</v>
      </c>
      <c r="B561" s="165" t="s">
        <v>518</v>
      </c>
      <c r="C561" s="169" t="s">
        <v>29</v>
      </c>
      <c r="D561" s="170" t="s">
        <v>29</v>
      </c>
      <c r="E561" s="166"/>
      <c r="F561" s="154" t="str">
        <f t="shared" si="24"/>
        <v/>
      </c>
      <c r="G561" s="154" t="str">
        <f t="shared" si="25"/>
        <v/>
      </c>
    </row>
    <row r="562" spans="1:7" s="155" customFormat="1" x14ac:dyDescent="0.3">
      <c r="A562" s="174" t="s">
        <v>1199</v>
      </c>
      <c r="B562" s="165" t="s">
        <v>518</v>
      </c>
      <c r="C562" s="169" t="s">
        <v>29</v>
      </c>
      <c r="D562" s="170" t="s">
        <v>29</v>
      </c>
      <c r="E562" s="166"/>
      <c r="F562" s="154" t="str">
        <f t="shared" si="24"/>
        <v/>
      </c>
      <c r="G562" s="154" t="str">
        <f t="shared" si="25"/>
        <v/>
      </c>
    </row>
    <row r="563" spans="1:7" s="155" customFormat="1" x14ac:dyDescent="0.3">
      <c r="A563" s="174" t="s">
        <v>1200</v>
      </c>
      <c r="B563" s="165" t="s">
        <v>518</v>
      </c>
      <c r="C563" s="169" t="s">
        <v>29</v>
      </c>
      <c r="D563" s="170" t="s">
        <v>29</v>
      </c>
      <c r="E563" s="166"/>
      <c r="F563" s="154" t="str">
        <f t="shared" si="24"/>
        <v/>
      </c>
      <c r="G563" s="154" t="str">
        <f t="shared" si="25"/>
        <v/>
      </c>
    </row>
    <row r="564" spans="1:7" s="155" customFormat="1" x14ac:dyDescent="0.3">
      <c r="A564" s="174" t="s">
        <v>1201</v>
      </c>
      <c r="B564" s="165" t="s">
        <v>518</v>
      </c>
      <c r="C564" s="169" t="s">
        <v>29</v>
      </c>
      <c r="D564" s="170" t="s">
        <v>29</v>
      </c>
      <c r="E564" s="166"/>
      <c r="F564" s="154" t="str">
        <f t="shared" si="24"/>
        <v/>
      </c>
      <c r="G564" s="154" t="str">
        <f t="shared" si="25"/>
        <v/>
      </c>
    </row>
    <row r="565" spans="1:7" s="155" customFormat="1" x14ac:dyDescent="0.3">
      <c r="A565" s="174" t="s">
        <v>1202</v>
      </c>
      <c r="B565" s="165" t="s">
        <v>518</v>
      </c>
      <c r="C565" s="169" t="s">
        <v>29</v>
      </c>
      <c r="D565" s="170" t="s">
        <v>29</v>
      </c>
      <c r="E565" s="166"/>
      <c r="F565" s="154" t="str">
        <f t="shared" si="24"/>
        <v/>
      </c>
      <c r="G565" s="154" t="str">
        <f t="shared" si="25"/>
        <v/>
      </c>
    </row>
    <row r="566" spans="1:7" s="155" customFormat="1" x14ac:dyDescent="0.3">
      <c r="A566" s="174" t="s">
        <v>1203</v>
      </c>
      <c r="B566" s="165" t="s">
        <v>931</v>
      </c>
      <c r="C566" s="169" t="s">
        <v>29</v>
      </c>
      <c r="D566" s="170" t="s">
        <v>29</v>
      </c>
      <c r="E566" s="166"/>
      <c r="F566" s="154" t="str">
        <f t="shared" si="24"/>
        <v/>
      </c>
      <c r="G566" s="154" t="str">
        <f t="shared" si="25"/>
        <v/>
      </c>
    </row>
    <row r="567" spans="1:7" s="155" customFormat="1" x14ac:dyDescent="0.3">
      <c r="A567" s="174" t="s">
        <v>1204</v>
      </c>
      <c r="B567" s="165" t="s">
        <v>86</v>
      </c>
      <c r="C567" s="169">
        <f>SUM(C549:C566)</f>
        <v>0</v>
      </c>
      <c r="D567" s="170">
        <f>SUM(D549:D566)</f>
        <v>0</v>
      </c>
      <c r="E567" s="166"/>
      <c r="F567" s="161">
        <f>SUM(F549:F566)</f>
        <v>0</v>
      </c>
      <c r="G567" s="161">
        <f>SUM(G549:G566)</f>
        <v>0</v>
      </c>
    </row>
    <row r="568" spans="1:7" s="155" customFormat="1" x14ac:dyDescent="0.3">
      <c r="A568" s="174" t="s">
        <v>1205</v>
      </c>
      <c r="B568" s="165"/>
      <c r="C568" s="164"/>
      <c r="D568" s="164"/>
      <c r="E568" s="166"/>
      <c r="F568" s="166"/>
      <c r="G568" s="166"/>
    </row>
    <row r="569" spans="1:7" s="155" customFormat="1" x14ac:dyDescent="0.3">
      <c r="A569" s="174" t="s">
        <v>1206</v>
      </c>
      <c r="B569" s="165"/>
      <c r="C569" s="164"/>
      <c r="D569" s="164"/>
      <c r="E569" s="166"/>
      <c r="F569" s="166"/>
      <c r="G569" s="166"/>
    </row>
    <row r="570" spans="1:7" s="155" customFormat="1" x14ac:dyDescent="0.3">
      <c r="A570" s="174" t="s">
        <v>1207</v>
      </c>
      <c r="B570" s="165"/>
      <c r="C570" s="164"/>
      <c r="D570" s="164"/>
      <c r="E570" s="166"/>
      <c r="F570" s="166"/>
      <c r="G570" s="166"/>
    </row>
    <row r="571" spans="1:7" s="141" customFormat="1" x14ac:dyDescent="0.3">
      <c r="A571" s="123"/>
      <c r="B571" s="123" t="s">
        <v>1100</v>
      </c>
      <c r="C571" s="90" t="s">
        <v>58</v>
      </c>
      <c r="D571" s="90" t="s">
        <v>888</v>
      </c>
      <c r="E571" s="90"/>
      <c r="F571" s="90" t="s">
        <v>426</v>
      </c>
      <c r="G571" s="90" t="s">
        <v>891</v>
      </c>
    </row>
    <row r="572" spans="1:7" s="141" customFormat="1" x14ac:dyDescent="0.3">
      <c r="A572" s="174" t="s">
        <v>1208</v>
      </c>
      <c r="B572" s="179" t="s">
        <v>879</v>
      </c>
      <c r="C572" s="169" t="s">
        <v>29</v>
      </c>
      <c r="D572" s="170" t="s">
        <v>29</v>
      </c>
      <c r="E572" s="153"/>
      <c r="F572" s="154" t="str">
        <f>IF($C$585=0,"",IF(C572="[for completion]","",IF(C572="","",C572/$C$585)))</f>
        <v/>
      </c>
      <c r="G572" s="154" t="str">
        <f>IF($D$585=0,"",IF(D572="[for completion]","",IF(D572="","",D572/$D$585)))</f>
        <v/>
      </c>
    </row>
    <row r="573" spans="1:7" s="141" customFormat="1" x14ac:dyDescent="0.3">
      <c r="A573" s="174" t="s">
        <v>1209</v>
      </c>
      <c r="B573" s="179" t="s">
        <v>880</v>
      </c>
      <c r="C573" s="169" t="s">
        <v>29</v>
      </c>
      <c r="D573" s="170" t="s">
        <v>29</v>
      </c>
      <c r="E573" s="153"/>
      <c r="F573" s="154" t="str">
        <f>IF($C$585=0,"",IF(C573="[for completion]","",IF(C573="","",C573/$C$585)))</f>
        <v/>
      </c>
      <c r="G573" s="154" t="str">
        <f>IF($D$585=0,"",IF(D573="[for completion]","",IF(D573="","",D573/$D$585)))</f>
        <v/>
      </c>
    </row>
    <row r="574" spans="1:7" s="141" customFormat="1" x14ac:dyDescent="0.3">
      <c r="A574" s="174" t="s">
        <v>1210</v>
      </c>
      <c r="B574" s="179" t="s">
        <v>1047</v>
      </c>
      <c r="C574" s="169" t="s">
        <v>29</v>
      </c>
      <c r="D574" s="170" t="s">
        <v>29</v>
      </c>
      <c r="E574" s="153"/>
      <c r="F574" s="154" t="str">
        <f>IF($C$585=0,"",IF(C574="[for completion]","",IF(C574="","",C574/$C$585)))</f>
        <v/>
      </c>
      <c r="G574" s="154" t="str">
        <f>IF($D$585=0,"",IF(D574="[for completion]","",IF(D574="","",D574/$D$585)))</f>
        <v/>
      </c>
    </row>
    <row r="575" spans="1:7" s="141" customFormat="1" x14ac:dyDescent="0.3">
      <c r="A575" s="174" t="s">
        <v>1211</v>
      </c>
      <c r="B575" s="179" t="s">
        <v>881</v>
      </c>
      <c r="C575" s="169" t="s">
        <v>29</v>
      </c>
      <c r="D575" s="170" t="s">
        <v>29</v>
      </c>
      <c r="E575" s="153"/>
      <c r="F575" s="154" t="str">
        <f>IF($C$585=0,"",IF(C575="[for completion]","",IF(C575="","",C575/$C$585)))</f>
        <v/>
      </c>
      <c r="G575" s="154" t="str">
        <f>IF($D$585=0,"",IF(D575="[for completion]","",IF(D575="","",D575/$D$585)))</f>
        <v/>
      </c>
    </row>
    <row r="576" spans="1:7" s="141" customFormat="1" x14ac:dyDescent="0.3">
      <c r="A576" s="174" t="s">
        <v>1212</v>
      </c>
      <c r="B576" s="179" t="s">
        <v>882</v>
      </c>
      <c r="C576" s="169" t="s">
        <v>29</v>
      </c>
      <c r="D576" s="170" t="s">
        <v>29</v>
      </c>
      <c r="E576" s="153"/>
      <c r="F576" s="154" t="str">
        <f>IF($C$585=0,"",IF(C576="[for completion]","",IF(C576="","",C576/$C$585)))</f>
        <v/>
      </c>
      <c r="G576" s="154" t="str">
        <f>IF($D$585=0,"",IF(D576="[for completion]","",IF(D576="","",D576/$D$585)))</f>
        <v/>
      </c>
    </row>
    <row r="577" spans="1:7" s="141" customFormat="1" x14ac:dyDescent="0.3">
      <c r="A577" s="174" t="s">
        <v>1213</v>
      </c>
      <c r="B577" s="179" t="s">
        <v>883</v>
      </c>
      <c r="C577" s="169" t="s">
        <v>29</v>
      </c>
      <c r="D577" s="170" t="s">
        <v>29</v>
      </c>
      <c r="E577" s="153"/>
      <c r="F577" s="190" t="str">
        <f t="shared" ref="F577:F584" si="26">IF($C$585=0,"",IF(C577="[for completion]","",IF(C577="","",C577/$C$585)))</f>
        <v/>
      </c>
      <c r="G577" s="190" t="str">
        <f t="shared" ref="G577:G584" si="27">IF($D$585=0,"",IF(D577="[for completion]","",IF(D577="","",D577/$D$585)))</f>
        <v/>
      </c>
    </row>
    <row r="578" spans="1:7" s="141" customFormat="1" x14ac:dyDescent="0.3">
      <c r="A578" s="174" t="s">
        <v>1214</v>
      </c>
      <c r="B578" s="179" t="s">
        <v>884</v>
      </c>
      <c r="C578" s="169" t="s">
        <v>29</v>
      </c>
      <c r="D578" s="170" t="s">
        <v>29</v>
      </c>
      <c r="E578" s="153"/>
      <c r="F578" s="190" t="str">
        <f t="shared" si="26"/>
        <v/>
      </c>
      <c r="G578" s="190" t="str">
        <f t="shared" si="27"/>
        <v/>
      </c>
    </row>
    <row r="579" spans="1:7" s="141" customFormat="1" x14ac:dyDescent="0.3">
      <c r="A579" s="174" t="s">
        <v>1215</v>
      </c>
      <c r="B579" s="179" t="s">
        <v>885</v>
      </c>
      <c r="C579" s="169" t="s">
        <v>29</v>
      </c>
      <c r="D579" s="170" t="s">
        <v>29</v>
      </c>
      <c r="E579" s="153"/>
      <c r="F579" s="190" t="str">
        <f t="shared" si="26"/>
        <v/>
      </c>
      <c r="G579" s="190" t="str">
        <f t="shared" si="27"/>
        <v/>
      </c>
    </row>
    <row r="580" spans="1:7" s="185" customFormat="1" x14ac:dyDescent="0.3">
      <c r="A580" s="191" t="s">
        <v>1216</v>
      </c>
      <c r="B580" s="192" t="s">
        <v>1298</v>
      </c>
      <c r="C580" s="150" t="s">
        <v>29</v>
      </c>
      <c r="D580" s="191" t="s">
        <v>29</v>
      </c>
      <c r="E580" s="201"/>
      <c r="F580" s="183" t="str">
        <f t="shared" si="26"/>
        <v/>
      </c>
      <c r="G580" s="183" t="str">
        <f t="shared" si="27"/>
        <v/>
      </c>
    </row>
    <row r="581" spans="1:7" s="185" customFormat="1" x14ac:dyDescent="0.3">
      <c r="A581" s="191" t="s">
        <v>1217</v>
      </c>
      <c r="B581" s="191" t="s">
        <v>1301</v>
      </c>
      <c r="C581" s="150" t="s">
        <v>29</v>
      </c>
      <c r="D581" s="191" t="s">
        <v>29</v>
      </c>
      <c r="E581" s="65"/>
      <c r="F581" s="183" t="str">
        <f t="shared" si="26"/>
        <v/>
      </c>
      <c r="G581" s="183" t="str">
        <f t="shared" si="27"/>
        <v/>
      </c>
    </row>
    <row r="582" spans="1:7" s="185" customFormat="1" x14ac:dyDescent="0.3">
      <c r="A582" s="191" t="s">
        <v>1218</v>
      </c>
      <c r="B582" s="191" t="s">
        <v>1299</v>
      </c>
      <c r="C582" s="150" t="s">
        <v>29</v>
      </c>
      <c r="D582" s="191" t="s">
        <v>29</v>
      </c>
      <c r="E582" s="65"/>
      <c r="F582" s="183" t="str">
        <f t="shared" si="26"/>
        <v/>
      </c>
      <c r="G582" s="183" t="str">
        <f t="shared" si="27"/>
        <v/>
      </c>
    </row>
    <row r="583" spans="1:7" s="185" customFormat="1" x14ac:dyDescent="0.3">
      <c r="A583" s="191" t="s">
        <v>1310</v>
      </c>
      <c r="B583" s="192" t="s">
        <v>1300</v>
      </c>
      <c r="C583" s="150" t="s">
        <v>29</v>
      </c>
      <c r="D583" s="191" t="s">
        <v>29</v>
      </c>
      <c r="E583" s="201"/>
      <c r="F583" s="183" t="str">
        <f t="shared" si="26"/>
        <v/>
      </c>
      <c r="G583" s="183" t="str">
        <f t="shared" si="27"/>
        <v/>
      </c>
    </row>
    <row r="584" spans="1:7" s="185" customFormat="1" x14ac:dyDescent="0.3">
      <c r="A584" s="191" t="s">
        <v>1311</v>
      </c>
      <c r="B584" s="191" t="s">
        <v>931</v>
      </c>
      <c r="C584" s="203" t="s">
        <v>29</v>
      </c>
      <c r="D584" s="204" t="s">
        <v>29</v>
      </c>
      <c r="E584" s="201"/>
      <c r="F584" s="183" t="str">
        <f t="shared" si="26"/>
        <v/>
      </c>
      <c r="G584" s="183" t="str">
        <f t="shared" si="27"/>
        <v/>
      </c>
    </row>
    <row r="585" spans="1:7" s="185" customFormat="1" x14ac:dyDescent="0.3">
      <c r="A585" s="191" t="s">
        <v>1312</v>
      </c>
      <c r="B585" s="192" t="s">
        <v>86</v>
      </c>
      <c r="C585" s="203">
        <f>SUM(C572:C584)</f>
        <v>0</v>
      </c>
      <c r="D585" s="204">
        <f>SUM(D572:D584)</f>
        <v>0</v>
      </c>
      <c r="E585" s="201"/>
      <c r="F585" s="188">
        <f>SUM(F572:F584)</f>
        <v>0</v>
      </c>
      <c r="G585" s="188">
        <f>SUM(G572:G584)</f>
        <v>0</v>
      </c>
    </row>
    <row r="586" spans="1:7" s="185" customFormat="1" x14ac:dyDescent="0.3">
      <c r="A586" s="191" t="s">
        <v>1219</v>
      </c>
      <c r="B586" s="192"/>
      <c r="C586" s="203"/>
      <c r="D586" s="204"/>
      <c r="E586" s="201"/>
      <c r="F586" s="183"/>
      <c r="G586" s="183"/>
    </row>
    <row r="587" spans="1:7" s="185" customFormat="1" x14ac:dyDescent="0.3">
      <c r="A587" s="191" t="s">
        <v>1313</v>
      </c>
      <c r="B587" s="192"/>
      <c r="C587" s="203"/>
      <c r="D587" s="204"/>
      <c r="E587" s="201"/>
      <c r="F587" s="183"/>
      <c r="G587" s="183"/>
    </row>
    <row r="588" spans="1:7" s="185" customFormat="1" x14ac:dyDescent="0.3">
      <c r="A588" s="191" t="s">
        <v>1314</v>
      </c>
      <c r="B588" s="192"/>
      <c r="C588" s="203"/>
      <c r="D588" s="204"/>
      <c r="E588" s="201"/>
      <c r="F588" s="183"/>
      <c r="G588" s="183"/>
    </row>
    <row r="589" spans="1:7" s="185" customFormat="1" x14ac:dyDescent="0.3">
      <c r="A589" s="191" t="s">
        <v>1315</v>
      </c>
      <c r="B589" s="192"/>
      <c r="C589" s="203"/>
      <c r="D589" s="204"/>
      <c r="E589" s="201"/>
      <c r="F589" s="183"/>
      <c r="G589" s="183"/>
    </row>
    <row r="590" spans="1:7" s="185" customFormat="1" x14ac:dyDescent="0.3">
      <c r="A590" s="191" t="s">
        <v>1316</v>
      </c>
      <c r="B590" s="192"/>
      <c r="C590" s="203"/>
      <c r="D590" s="204"/>
      <c r="E590" s="201"/>
      <c r="F590" s="183"/>
      <c r="G590" s="183"/>
    </row>
    <row r="591" spans="1:7" s="141" customFormat="1" x14ac:dyDescent="0.3">
      <c r="A591" s="191" t="s">
        <v>1317</v>
      </c>
      <c r="B591" s="192"/>
      <c r="C591" s="203"/>
      <c r="D591" s="204"/>
      <c r="E591" s="201"/>
      <c r="F591" s="183" t="str">
        <f>IF($C$585=0,"",IF(C591="[for completion]","",IF(C591="","",C591/$C$585)))</f>
        <v/>
      </c>
      <c r="G591" s="183" t="str">
        <f>IF($D$585=0,"",IF(D591="[for completion]","",IF(D591="","",D591/$D$585)))</f>
        <v/>
      </c>
    </row>
    <row r="592" spans="1:7" s="141" customFormat="1" x14ac:dyDescent="0.3">
      <c r="A592" s="191" t="s">
        <v>1318</v>
      </c>
      <c r="B592" s="65"/>
      <c r="C592" s="65"/>
      <c r="D592" s="65"/>
      <c r="E592" s="65"/>
      <c r="F592" s="65"/>
      <c r="G592" s="65"/>
    </row>
    <row r="593" spans="1:7" s="155" customFormat="1" x14ac:dyDescent="0.3">
      <c r="A593" s="191" t="s">
        <v>1319</v>
      </c>
      <c r="B593" s="65"/>
      <c r="C593" s="65"/>
      <c r="D593" s="65"/>
      <c r="E593" s="65"/>
      <c r="F593" s="65"/>
      <c r="G593" s="65"/>
    </row>
    <row r="594" spans="1:7" x14ac:dyDescent="0.3">
      <c r="A594" s="191" t="s">
        <v>1320</v>
      </c>
      <c r="B594" s="160"/>
      <c r="C594" s="160"/>
      <c r="D594" s="160"/>
      <c r="E594" s="160"/>
      <c r="F594" s="160"/>
      <c r="G594" s="158"/>
    </row>
    <row r="595" spans="1:7" s="187" customFormat="1" x14ac:dyDescent="0.3">
      <c r="A595" s="191" t="s">
        <v>1322</v>
      </c>
      <c r="B595" s="160"/>
      <c r="C595" s="160"/>
      <c r="D595" s="160"/>
      <c r="E595" s="160"/>
      <c r="F595" s="160"/>
      <c r="G595" s="158"/>
    </row>
    <row r="596" spans="1:7" x14ac:dyDescent="0.3">
      <c r="A596" s="123"/>
      <c r="B596" s="123" t="s">
        <v>1101</v>
      </c>
      <c r="C596" s="90" t="s">
        <v>58</v>
      </c>
      <c r="D596" s="90" t="s">
        <v>886</v>
      </c>
      <c r="E596" s="90"/>
      <c r="F596" s="90" t="s">
        <v>425</v>
      </c>
      <c r="G596" s="90" t="s">
        <v>891</v>
      </c>
    </row>
    <row r="597" spans="1:7" x14ac:dyDescent="0.3">
      <c r="A597" s="174" t="s">
        <v>1220</v>
      </c>
      <c r="B597" s="165" t="s">
        <v>1010</v>
      </c>
      <c r="C597" s="169" t="s">
        <v>29</v>
      </c>
      <c r="D597" s="170" t="s">
        <v>29</v>
      </c>
      <c r="E597" s="166"/>
      <c r="F597" s="154" t="str">
        <f>IF($C$601=0,"",IF(C597="[for completion]","",IF(C597="","",C597/$C$601)))</f>
        <v/>
      </c>
      <c r="G597" s="154" t="str">
        <f>IF($D$601=0,"",IF(D597="[for completion]","",IF(D597="","",D597/$D$601)))</f>
        <v/>
      </c>
    </row>
    <row r="598" spans="1:7" x14ac:dyDescent="0.3">
      <c r="A598" s="174" t="s">
        <v>1221</v>
      </c>
      <c r="B598" s="162" t="s">
        <v>1011</v>
      </c>
      <c r="C598" s="169" t="s">
        <v>29</v>
      </c>
      <c r="D598" s="170" t="s">
        <v>29</v>
      </c>
      <c r="E598" s="166"/>
      <c r="F598" s="154" t="str">
        <f>IF($C$601=0,"",IF(C598="[for completion]","",IF(C598="","",C598/$C$601)))</f>
        <v/>
      </c>
      <c r="G598" s="154" t="str">
        <f>IF($D$601=0,"",IF(D598="[for completion]","",IF(D598="","",D598/$D$601)))</f>
        <v/>
      </c>
    </row>
    <row r="599" spans="1:7" x14ac:dyDescent="0.3">
      <c r="A599" s="174" t="s">
        <v>1222</v>
      </c>
      <c r="B599" s="165" t="s">
        <v>887</v>
      </c>
      <c r="C599" s="169" t="s">
        <v>29</v>
      </c>
      <c r="D599" s="170" t="s">
        <v>29</v>
      </c>
      <c r="E599" s="166"/>
      <c r="F599" s="154" t="str">
        <f>IF($C$601=0,"",IF(C599="[for completion]","",IF(C599="","",C599/$C$601)))</f>
        <v/>
      </c>
      <c r="G599" s="154" t="str">
        <f>IF($D$601=0,"",IF(D599="[for completion]","",IF(D599="","",D599/$D$601)))</f>
        <v/>
      </c>
    </row>
    <row r="600" spans="1:7" x14ac:dyDescent="0.3">
      <c r="A600" s="174" t="s">
        <v>1223</v>
      </c>
      <c r="B600" s="164" t="s">
        <v>931</v>
      </c>
      <c r="C600" s="169" t="s">
        <v>29</v>
      </c>
      <c r="D600" s="170" t="s">
        <v>29</v>
      </c>
      <c r="E600" s="166"/>
      <c r="F600" s="154" t="str">
        <f>IF($C$601=0,"",IF(C600="[for completion]","",IF(C600="","",C600/$C$601)))</f>
        <v/>
      </c>
      <c r="G600" s="154" t="str">
        <f>IF($D$601=0,"",IF(D600="[for completion]","",IF(D600="","",D600/$D$601)))</f>
        <v/>
      </c>
    </row>
    <row r="601" spans="1:7" x14ac:dyDescent="0.3">
      <c r="A601" s="174" t="s">
        <v>1224</v>
      </c>
      <c r="B601" s="165" t="s">
        <v>86</v>
      </c>
      <c r="C601" s="169">
        <f>SUM(C597:C600)</f>
        <v>0</v>
      </c>
      <c r="D601" s="170">
        <f>SUM(D597:D600)</f>
        <v>0</v>
      </c>
      <c r="E601" s="166"/>
      <c r="F601" s="161">
        <f>SUM(F597:F600)</f>
        <v>0</v>
      </c>
      <c r="G601" s="161">
        <f>SUM(G597:G600)</f>
        <v>0</v>
      </c>
    </row>
    <row r="602" spans="1:7" x14ac:dyDescent="0.3">
      <c r="A602" s="164"/>
      <c r="B602" s="164"/>
      <c r="C602" s="164"/>
      <c r="D602" s="164"/>
      <c r="E602" s="164"/>
      <c r="F602" s="164"/>
      <c r="G602" s="163"/>
    </row>
    <row r="603" spans="1:7" x14ac:dyDescent="0.3">
      <c r="A603" s="123"/>
      <c r="B603" s="123" t="s">
        <v>1290</v>
      </c>
      <c r="C603" s="123" t="s">
        <v>1286</v>
      </c>
      <c r="D603" s="123" t="s">
        <v>1291</v>
      </c>
      <c r="E603" s="123"/>
      <c r="F603" s="123" t="s">
        <v>1288</v>
      </c>
      <c r="G603" s="123"/>
    </row>
    <row r="604" spans="1:7" x14ac:dyDescent="0.3">
      <c r="A604" s="191" t="s">
        <v>1225</v>
      </c>
      <c r="B604" s="209" t="s">
        <v>715</v>
      </c>
      <c r="C604" s="205" t="s">
        <v>29</v>
      </c>
      <c r="D604" s="206" t="s">
        <v>29</v>
      </c>
      <c r="E604" s="207"/>
      <c r="F604" s="206" t="s">
        <v>29</v>
      </c>
      <c r="G604" s="183" t="str">
        <f>IF($D$622=0,"",IF(D604="[for completion]","",IF(D604="","",D604/$D$622)))</f>
        <v/>
      </c>
    </row>
    <row r="605" spans="1:7" x14ac:dyDescent="0.3">
      <c r="A605" s="191" t="s">
        <v>1226</v>
      </c>
      <c r="B605" s="209" t="s">
        <v>716</v>
      </c>
      <c r="C605" s="205" t="s">
        <v>29</v>
      </c>
      <c r="D605" s="206" t="s">
        <v>29</v>
      </c>
      <c r="E605" s="207"/>
      <c r="F605" s="206" t="s">
        <v>29</v>
      </c>
      <c r="G605" s="183" t="str">
        <f t="shared" ref="G605:G622" si="28">IF($D$622=0,"",IF(D605="[for completion]","",IF(D605="","",D605/$D$622)))</f>
        <v/>
      </c>
    </row>
    <row r="606" spans="1:7" x14ac:dyDescent="0.3">
      <c r="A606" s="191" t="s">
        <v>1227</v>
      </c>
      <c r="B606" s="209" t="s">
        <v>717</v>
      </c>
      <c r="C606" s="205" t="s">
        <v>29</v>
      </c>
      <c r="D606" s="206" t="s">
        <v>29</v>
      </c>
      <c r="E606" s="207"/>
      <c r="F606" s="206" t="s">
        <v>29</v>
      </c>
      <c r="G606" s="183" t="str">
        <f t="shared" si="28"/>
        <v/>
      </c>
    </row>
    <row r="607" spans="1:7" x14ac:dyDescent="0.3">
      <c r="A607" s="191" t="s">
        <v>1228</v>
      </c>
      <c r="B607" s="209" t="s">
        <v>718</v>
      </c>
      <c r="C607" s="205" t="s">
        <v>29</v>
      </c>
      <c r="D607" s="206" t="s">
        <v>29</v>
      </c>
      <c r="E607" s="207"/>
      <c r="F607" s="206" t="s">
        <v>29</v>
      </c>
      <c r="G607" s="183" t="str">
        <f t="shared" si="28"/>
        <v/>
      </c>
    </row>
    <row r="608" spans="1:7" x14ac:dyDescent="0.3">
      <c r="A608" s="191" t="s">
        <v>1229</v>
      </c>
      <c r="B608" s="209" t="s">
        <v>719</v>
      </c>
      <c r="C608" s="205" t="s">
        <v>29</v>
      </c>
      <c r="D608" s="206" t="s">
        <v>29</v>
      </c>
      <c r="E608" s="207"/>
      <c r="F608" s="206" t="s">
        <v>29</v>
      </c>
      <c r="G608" s="183" t="str">
        <f t="shared" si="28"/>
        <v/>
      </c>
    </row>
    <row r="609" spans="1:7" x14ac:dyDescent="0.3">
      <c r="A609" s="191" t="s">
        <v>1230</v>
      </c>
      <c r="B609" s="209" t="s">
        <v>720</v>
      </c>
      <c r="C609" s="205" t="s">
        <v>29</v>
      </c>
      <c r="D609" s="206" t="s">
        <v>29</v>
      </c>
      <c r="E609" s="207"/>
      <c r="F609" s="206" t="s">
        <v>29</v>
      </c>
      <c r="G609" s="183" t="str">
        <f t="shared" si="28"/>
        <v/>
      </c>
    </row>
    <row r="610" spans="1:7" x14ac:dyDescent="0.3">
      <c r="A610" s="191" t="s">
        <v>1231</v>
      </c>
      <c r="B610" s="209" t="s">
        <v>721</v>
      </c>
      <c r="C610" s="205" t="s">
        <v>29</v>
      </c>
      <c r="D610" s="206" t="s">
        <v>29</v>
      </c>
      <c r="E610" s="207"/>
      <c r="F610" s="206" t="s">
        <v>29</v>
      </c>
      <c r="G610" s="183" t="str">
        <f t="shared" si="28"/>
        <v/>
      </c>
    </row>
    <row r="611" spans="1:7" x14ac:dyDescent="0.3">
      <c r="A611" s="191" t="s">
        <v>1232</v>
      </c>
      <c r="B611" s="209" t="s">
        <v>1006</v>
      </c>
      <c r="C611" s="205" t="s">
        <v>29</v>
      </c>
      <c r="D611" s="206" t="s">
        <v>29</v>
      </c>
      <c r="E611" s="207"/>
      <c r="F611" s="206" t="s">
        <v>29</v>
      </c>
      <c r="G611" s="183" t="str">
        <f t="shared" si="28"/>
        <v/>
      </c>
    </row>
    <row r="612" spans="1:7" x14ac:dyDescent="0.3">
      <c r="A612" s="191" t="s">
        <v>1233</v>
      </c>
      <c r="B612" s="209" t="s">
        <v>1007</v>
      </c>
      <c r="C612" s="205" t="s">
        <v>29</v>
      </c>
      <c r="D612" s="206" t="s">
        <v>29</v>
      </c>
      <c r="E612" s="207"/>
      <c r="F612" s="206" t="s">
        <v>29</v>
      </c>
      <c r="G612" s="183" t="str">
        <f t="shared" si="28"/>
        <v/>
      </c>
    </row>
    <row r="613" spans="1:7" x14ac:dyDescent="0.3">
      <c r="A613" s="191" t="s">
        <v>1234</v>
      </c>
      <c r="B613" s="209" t="s">
        <v>1008</v>
      </c>
      <c r="C613" s="205" t="s">
        <v>29</v>
      </c>
      <c r="D613" s="206" t="s">
        <v>29</v>
      </c>
      <c r="E613" s="207"/>
      <c r="F613" s="206" t="s">
        <v>29</v>
      </c>
      <c r="G613" s="183" t="str">
        <f t="shared" si="28"/>
        <v/>
      </c>
    </row>
    <row r="614" spans="1:7" x14ac:dyDescent="0.3">
      <c r="A614" s="191" t="s">
        <v>1235</v>
      </c>
      <c r="B614" s="209" t="s">
        <v>722</v>
      </c>
      <c r="C614" s="205" t="s">
        <v>29</v>
      </c>
      <c r="D614" s="206" t="s">
        <v>29</v>
      </c>
      <c r="E614" s="207"/>
      <c r="F614" s="206" t="s">
        <v>29</v>
      </c>
      <c r="G614" s="183" t="str">
        <f t="shared" si="28"/>
        <v/>
      </c>
    </row>
    <row r="615" spans="1:7" x14ac:dyDescent="0.3">
      <c r="A615" s="191" t="s">
        <v>1236</v>
      </c>
      <c r="B615" s="209" t="s">
        <v>723</v>
      </c>
      <c r="C615" s="205" t="s">
        <v>29</v>
      </c>
      <c r="D615" s="206" t="s">
        <v>29</v>
      </c>
      <c r="E615" s="207"/>
      <c r="F615" s="206" t="s">
        <v>29</v>
      </c>
      <c r="G615" s="183" t="str">
        <f t="shared" si="28"/>
        <v/>
      </c>
    </row>
    <row r="616" spans="1:7" x14ac:dyDescent="0.3">
      <c r="A616" s="191" t="s">
        <v>1237</v>
      </c>
      <c r="B616" s="209" t="s">
        <v>84</v>
      </c>
      <c r="C616" s="205" t="s">
        <v>29</v>
      </c>
      <c r="D616" s="206" t="s">
        <v>29</v>
      </c>
      <c r="E616" s="207"/>
      <c r="F616" s="206" t="s">
        <v>29</v>
      </c>
      <c r="G616" s="183" t="str">
        <f t="shared" si="28"/>
        <v/>
      </c>
    </row>
    <row r="617" spans="1:7" x14ac:dyDescent="0.3">
      <c r="A617" s="191" t="s">
        <v>1238</v>
      </c>
      <c r="B617" s="209" t="s">
        <v>931</v>
      </c>
      <c r="C617" s="205" t="s">
        <v>29</v>
      </c>
      <c r="D617" s="206" t="s">
        <v>29</v>
      </c>
      <c r="E617" s="207"/>
      <c r="F617" s="206" t="s">
        <v>29</v>
      </c>
      <c r="G617" s="183" t="str">
        <f t="shared" si="28"/>
        <v/>
      </c>
    </row>
    <row r="618" spans="1:7" x14ac:dyDescent="0.3">
      <c r="A618" s="191" t="s">
        <v>1239</v>
      </c>
      <c r="B618" s="209" t="s">
        <v>86</v>
      </c>
      <c r="C618" s="203">
        <f>SUM(C604:C617)</f>
        <v>0</v>
      </c>
      <c r="D618" s="191">
        <f>SUM(D604:D617)</f>
        <v>0</v>
      </c>
      <c r="E618" s="180"/>
      <c r="F618" s="203"/>
      <c r="G618" s="183" t="str">
        <f t="shared" si="28"/>
        <v/>
      </c>
    </row>
    <row r="619" spans="1:7" x14ac:dyDescent="0.3">
      <c r="A619" s="191" t="s">
        <v>1240</v>
      </c>
      <c r="B619" s="160" t="s">
        <v>1285</v>
      </c>
      <c r="C619" s="65"/>
      <c r="D619" s="65"/>
      <c r="E619" s="65"/>
      <c r="F619" s="177" t="s">
        <v>29</v>
      </c>
      <c r="G619" s="183" t="str">
        <f t="shared" si="28"/>
        <v/>
      </c>
    </row>
    <row r="620" spans="1:7" x14ac:dyDescent="0.3">
      <c r="A620" s="174" t="s">
        <v>1241</v>
      </c>
      <c r="B620" s="179"/>
      <c r="C620" s="169"/>
      <c r="D620" s="170"/>
      <c r="E620" s="180"/>
      <c r="F620" s="183"/>
      <c r="G620" s="183" t="str">
        <f t="shared" si="28"/>
        <v/>
      </c>
    </row>
    <row r="621" spans="1:7" x14ac:dyDescent="0.3">
      <c r="A621" s="174" t="s">
        <v>1242</v>
      </c>
      <c r="B621" s="179"/>
      <c r="C621" s="169"/>
      <c r="D621" s="170"/>
      <c r="E621" s="180"/>
      <c r="F621" s="183"/>
      <c r="G621" s="183" t="str">
        <f t="shared" si="28"/>
        <v/>
      </c>
    </row>
    <row r="622" spans="1:7" x14ac:dyDescent="0.3">
      <c r="A622" s="174" t="s">
        <v>1243</v>
      </c>
      <c r="B622" s="179"/>
      <c r="C622" s="169"/>
      <c r="D622" s="170"/>
      <c r="E622" s="180"/>
      <c r="F622" s="183"/>
      <c r="G622" s="183" t="str">
        <f t="shared" si="2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tabColor rgb="FFE36E00"/>
  </sheetPr>
  <dimension ref="A1:M403"/>
  <sheetViews>
    <sheetView topLeftCell="B1" zoomScale="80" zoomScaleNormal="80" workbookViewId="0">
      <selection activeCell="B16" sqref="B16"/>
    </sheetView>
  </sheetViews>
  <sheetFormatPr baseColWidth="10" defaultColWidth="11.44140625" defaultRowHeight="14.4" outlineLevelRow="1" x14ac:dyDescent="0.3"/>
  <cols>
    <col min="1" max="1" width="16.33203125" customWidth="1"/>
    <col min="2" max="2" width="89.88671875" style="24" bestFit="1" customWidth="1"/>
    <col min="3" max="3" width="134.6640625" style="2" customWidth="1"/>
    <col min="4" max="13" width="11.44140625" style="2"/>
  </cols>
  <sheetData>
    <row r="1" spans="1:13" s="118" customFormat="1" ht="31.2" x14ac:dyDescent="0.3">
      <c r="A1" s="116" t="s">
        <v>724</v>
      </c>
      <c r="B1" s="116"/>
      <c r="C1" s="193" t="s">
        <v>1341</v>
      </c>
      <c r="D1" s="20"/>
      <c r="E1" s="20"/>
      <c r="F1" s="20"/>
      <c r="G1" s="20"/>
      <c r="H1" s="20"/>
      <c r="I1" s="20"/>
      <c r="J1" s="20"/>
      <c r="K1" s="20"/>
      <c r="L1" s="20"/>
      <c r="M1" s="20"/>
    </row>
    <row r="2" spans="1:13" x14ac:dyDescent="0.3">
      <c r="B2" s="22"/>
      <c r="C2" s="22"/>
    </row>
    <row r="3" spans="1:13" x14ac:dyDescent="0.3">
      <c r="A3" s="69" t="s">
        <v>725</v>
      </c>
      <c r="B3" s="70"/>
      <c r="C3" s="22"/>
    </row>
    <row r="4" spans="1:13" x14ac:dyDescent="0.3">
      <c r="C4" s="22"/>
    </row>
    <row r="5" spans="1:13" ht="18" x14ac:dyDescent="0.3">
      <c r="A5" s="35" t="s">
        <v>27</v>
      </c>
      <c r="B5" s="35" t="s">
        <v>726</v>
      </c>
      <c r="C5" s="71" t="s">
        <v>829</v>
      </c>
    </row>
    <row r="6" spans="1:13" ht="28.8" x14ac:dyDescent="0.3">
      <c r="A6" s="1" t="s">
        <v>727</v>
      </c>
      <c r="B6" s="38" t="s">
        <v>1326</v>
      </c>
      <c r="C6" s="208" t="s">
        <v>1325</v>
      </c>
    </row>
    <row r="7" spans="1:13" ht="28.8" x14ac:dyDescent="0.3">
      <c r="A7" s="1" t="s">
        <v>728</v>
      </c>
      <c r="B7" s="38" t="s">
        <v>1328</v>
      </c>
      <c r="C7" s="208" t="s">
        <v>1329</v>
      </c>
    </row>
    <row r="8" spans="1:13" ht="28.8" x14ac:dyDescent="0.3">
      <c r="A8" s="1" t="s">
        <v>729</v>
      </c>
      <c r="B8" s="38" t="s">
        <v>1327</v>
      </c>
      <c r="C8" s="208" t="s">
        <v>1330</v>
      </c>
    </row>
    <row r="9" spans="1:13" x14ac:dyDescent="0.3">
      <c r="A9" s="1" t="s">
        <v>730</v>
      </c>
      <c r="B9" s="38" t="s">
        <v>731</v>
      </c>
      <c r="C9" s="177" t="s">
        <v>29</v>
      </c>
    </row>
    <row r="10" spans="1:13" ht="44.25" customHeight="1" x14ac:dyDescent="0.3">
      <c r="A10" s="1" t="s">
        <v>732</v>
      </c>
      <c r="B10" s="38" t="s">
        <v>785</v>
      </c>
      <c r="C10" s="206" t="s">
        <v>1375</v>
      </c>
    </row>
    <row r="11" spans="1:13" ht="54.75" customHeight="1" x14ac:dyDescent="0.3">
      <c r="A11" s="1" t="s">
        <v>733</v>
      </c>
      <c r="B11" s="38" t="s">
        <v>734</v>
      </c>
      <c r="C11" s="206" t="s">
        <v>1376</v>
      </c>
    </row>
    <row r="12" spans="1:13" x14ac:dyDescent="0.3">
      <c r="A12" s="1" t="s">
        <v>735</v>
      </c>
      <c r="B12" s="38" t="s">
        <v>1283</v>
      </c>
      <c r="C12" s="218" t="s">
        <v>1485</v>
      </c>
    </row>
    <row r="13" spans="1:13" x14ac:dyDescent="0.3">
      <c r="A13" s="1" t="s">
        <v>737</v>
      </c>
      <c r="B13" s="38" t="s">
        <v>736</v>
      </c>
      <c r="C13" s="177" t="s">
        <v>29</v>
      </c>
    </row>
    <row r="14" spans="1:13" x14ac:dyDescent="0.3">
      <c r="A14" s="1" t="s">
        <v>739</v>
      </c>
      <c r="B14" s="38" t="s">
        <v>738</v>
      </c>
      <c r="C14" s="218" t="s">
        <v>1377</v>
      </c>
    </row>
    <row r="15" spans="1:13" ht="28.8" x14ac:dyDescent="0.3">
      <c r="A15" s="1" t="s">
        <v>741</v>
      </c>
      <c r="B15" s="38" t="s">
        <v>740</v>
      </c>
      <c r="C15" s="206" t="s">
        <v>1378</v>
      </c>
    </row>
    <row r="16" spans="1:13" x14ac:dyDescent="0.3">
      <c r="A16" s="1" t="s">
        <v>743</v>
      </c>
      <c r="B16" s="38" t="s">
        <v>742</v>
      </c>
      <c r="C16" s="177" t="s">
        <v>29</v>
      </c>
    </row>
    <row r="17" spans="1:13" ht="30" customHeight="1" x14ac:dyDescent="0.3">
      <c r="A17" s="1" t="s">
        <v>745</v>
      </c>
      <c r="B17" s="42" t="s">
        <v>744</v>
      </c>
      <c r="C17" s="206" t="s">
        <v>1379</v>
      </c>
    </row>
    <row r="18" spans="1:13" x14ac:dyDescent="0.3">
      <c r="A18" s="1" t="s">
        <v>747</v>
      </c>
      <c r="B18" s="42" t="s">
        <v>746</v>
      </c>
      <c r="C18" s="177" t="s">
        <v>29</v>
      </c>
    </row>
    <row r="19" spans="1:13" s="155" customFormat="1" x14ac:dyDescent="0.3">
      <c r="A19" s="142" t="s">
        <v>1282</v>
      </c>
      <c r="B19" s="42" t="s">
        <v>748</v>
      </c>
      <c r="C19" s="235">
        <v>0</v>
      </c>
      <c r="D19" s="2"/>
      <c r="E19" s="2"/>
      <c r="F19" s="2"/>
      <c r="G19" s="2"/>
      <c r="H19" s="2"/>
      <c r="I19" s="2"/>
      <c r="J19" s="2"/>
    </row>
    <row r="20" spans="1:13" s="155" customFormat="1" x14ac:dyDescent="0.3">
      <c r="A20" s="142" t="s">
        <v>1284</v>
      </c>
      <c r="B20" s="38" t="s">
        <v>1281</v>
      </c>
      <c r="C20" s="218" t="s">
        <v>1377</v>
      </c>
      <c r="D20" s="2"/>
      <c r="E20" s="2"/>
      <c r="F20" s="2"/>
      <c r="G20" s="2"/>
      <c r="H20" s="2"/>
      <c r="I20" s="2"/>
      <c r="J20" s="2"/>
    </row>
    <row r="21" spans="1:13" s="155" customFormat="1" x14ac:dyDescent="0.3">
      <c r="A21" s="64" t="s">
        <v>749</v>
      </c>
      <c r="B21" s="39" t="s">
        <v>750</v>
      </c>
      <c r="C21" s="218"/>
      <c r="D21" s="2"/>
      <c r="E21" s="2"/>
      <c r="F21" s="2"/>
      <c r="G21" s="2"/>
      <c r="H21" s="2"/>
      <c r="I21" s="2"/>
      <c r="J21" s="2"/>
    </row>
    <row r="22" spans="1:13" s="155" customFormat="1" x14ac:dyDescent="0.3">
      <c r="A22" s="64" t="s">
        <v>751</v>
      </c>
      <c r="C22" s="210"/>
      <c r="D22" s="2"/>
      <c r="E22" s="2"/>
      <c r="F22" s="2"/>
      <c r="G22" s="2"/>
      <c r="H22" s="2"/>
      <c r="I22" s="2"/>
      <c r="J22" s="2"/>
    </row>
    <row r="23" spans="1:13" outlineLevel="1" x14ac:dyDescent="0.3">
      <c r="A23" s="64" t="s">
        <v>752</v>
      </c>
      <c r="B23" s="167"/>
      <c r="C23" s="177"/>
    </row>
    <row r="24" spans="1:13" outlineLevel="1" x14ac:dyDescent="0.3">
      <c r="A24" s="64" t="s">
        <v>753</v>
      </c>
      <c r="B24" s="68"/>
      <c r="C24" s="177"/>
    </row>
    <row r="25" spans="1:13" outlineLevel="1" x14ac:dyDescent="0.3">
      <c r="A25" s="64" t="s">
        <v>754</v>
      </c>
      <c r="B25" s="68"/>
      <c r="C25" s="177"/>
    </row>
    <row r="26" spans="1:13" outlineLevel="1" x14ac:dyDescent="0.3">
      <c r="A26" s="64" t="s">
        <v>1067</v>
      </c>
      <c r="B26" s="68"/>
      <c r="C26" s="177"/>
    </row>
    <row r="27" spans="1:13" outlineLevel="1" x14ac:dyDescent="0.3">
      <c r="A27" s="64" t="s">
        <v>1068</v>
      </c>
      <c r="B27" s="68"/>
      <c r="C27" s="177"/>
    </row>
    <row r="28" spans="1:13" s="155" customFormat="1" ht="18" outlineLevel="1" x14ac:dyDescent="0.3">
      <c r="A28" s="173"/>
      <c r="B28" s="171" t="s">
        <v>1020</v>
      </c>
      <c r="C28" s="71" t="s">
        <v>829</v>
      </c>
      <c r="D28" s="2"/>
      <c r="E28" s="2"/>
      <c r="F28" s="2"/>
      <c r="G28" s="2"/>
      <c r="H28" s="2"/>
      <c r="I28" s="2"/>
      <c r="J28" s="2"/>
      <c r="K28" s="2"/>
      <c r="L28" s="2"/>
      <c r="M28" s="2"/>
    </row>
    <row r="29" spans="1:13" s="155" customFormat="1" outlineLevel="1" x14ac:dyDescent="0.3">
      <c r="A29" s="64" t="s">
        <v>756</v>
      </c>
      <c r="B29" s="38" t="s">
        <v>1018</v>
      </c>
      <c r="C29" s="177" t="s">
        <v>761</v>
      </c>
      <c r="D29" s="2"/>
      <c r="E29" s="2"/>
      <c r="F29" s="2"/>
      <c r="G29" s="2"/>
      <c r="H29" s="2"/>
      <c r="I29" s="2"/>
      <c r="J29" s="2"/>
      <c r="K29" s="2"/>
      <c r="L29" s="2"/>
      <c r="M29" s="2"/>
    </row>
    <row r="30" spans="1:13" s="155" customFormat="1" outlineLevel="1" x14ac:dyDescent="0.3">
      <c r="A30" s="64" t="s">
        <v>759</v>
      </c>
      <c r="B30" s="38" t="s">
        <v>1019</v>
      </c>
      <c r="C30" s="177" t="s">
        <v>761</v>
      </c>
      <c r="D30" s="2"/>
      <c r="E30" s="2"/>
      <c r="F30" s="2"/>
      <c r="G30" s="2"/>
      <c r="H30" s="2"/>
      <c r="I30" s="2"/>
      <c r="J30" s="2"/>
      <c r="K30" s="2"/>
      <c r="L30" s="2"/>
      <c r="M30" s="2"/>
    </row>
    <row r="31" spans="1:13" s="155" customFormat="1" outlineLevel="1" x14ac:dyDescent="0.3">
      <c r="A31" s="64" t="s">
        <v>762</v>
      </c>
      <c r="B31" s="38" t="s">
        <v>1017</v>
      </c>
      <c r="C31" s="177" t="s">
        <v>761</v>
      </c>
      <c r="D31" s="2"/>
      <c r="E31" s="2"/>
      <c r="F31" s="2"/>
      <c r="G31" s="2"/>
      <c r="H31" s="2"/>
      <c r="I31" s="2"/>
      <c r="J31" s="2"/>
      <c r="K31" s="2"/>
      <c r="L31" s="2"/>
      <c r="M31" s="2"/>
    </row>
    <row r="32" spans="1:13" s="155" customFormat="1" outlineLevel="1" x14ac:dyDescent="0.3">
      <c r="A32" s="64" t="s">
        <v>765</v>
      </c>
      <c r="B32" s="211"/>
      <c r="C32" s="177"/>
      <c r="D32" s="2"/>
      <c r="E32" s="2"/>
      <c r="F32" s="2"/>
      <c r="G32" s="2"/>
      <c r="H32" s="2"/>
      <c r="I32" s="2"/>
      <c r="J32" s="2"/>
      <c r="K32" s="2"/>
      <c r="L32" s="2"/>
      <c r="M32" s="2"/>
    </row>
    <row r="33" spans="1:13" s="155" customFormat="1" outlineLevel="1" x14ac:dyDescent="0.3">
      <c r="A33" s="64" t="s">
        <v>766</v>
      </c>
      <c r="B33" s="211"/>
      <c r="C33" s="177"/>
      <c r="D33" s="2"/>
      <c r="E33" s="2"/>
      <c r="F33" s="2"/>
      <c r="G33" s="2"/>
      <c r="H33" s="2"/>
      <c r="I33" s="2"/>
      <c r="J33" s="2"/>
      <c r="K33" s="2"/>
      <c r="L33" s="2"/>
      <c r="M33" s="2"/>
    </row>
    <row r="34" spans="1:13" s="155" customFormat="1" outlineLevel="1" x14ac:dyDescent="0.3">
      <c r="A34" s="64" t="s">
        <v>815</v>
      </c>
      <c r="B34" s="211"/>
      <c r="C34" s="177"/>
      <c r="D34" s="2"/>
      <c r="E34" s="2"/>
      <c r="F34" s="2"/>
      <c r="G34" s="2"/>
      <c r="H34" s="2"/>
      <c r="I34" s="2"/>
      <c r="J34" s="2"/>
      <c r="K34" s="2"/>
      <c r="L34" s="2"/>
      <c r="M34" s="2"/>
    </row>
    <row r="35" spans="1:13" s="155" customFormat="1" outlineLevel="1" x14ac:dyDescent="0.3">
      <c r="A35" s="64" t="s">
        <v>1031</v>
      </c>
      <c r="B35" s="211"/>
      <c r="C35" s="177"/>
      <c r="D35" s="2"/>
      <c r="E35" s="2"/>
      <c r="F35" s="2"/>
      <c r="G35" s="2"/>
      <c r="H35" s="2"/>
      <c r="I35" s="2"/>
      <c r="J35" s="2"/>
      <c r="K35" s="2"/>
      <c r="L35" s="2"/>
      <c r="M35" s="2"/>
    </row>
    <row r="36" spans="1:13" s="155" customFormat="1" outlineLevel="1" x14ac:dyDescent="0.3">
      <c r="A36" s="64" t="s">
        <v>1032</v>
      </c>
      <c r="B36" s="211"/>
      <c r="C36" s="177"/>
      <c r="D36" s="2"/>
      <c r="E36" s="2"/>
      <c r="F36" s="2"/>
      <c r="G36" s="2"/>
      <c r="H36" s="2"/>
      <c r="I36" s="2"/>
      <c r="J36" s="2"/>
      <c r="K36" s="2"/>
      <c r="L36" s="2"/>
      <c r="M36" s="2"/>
    </row>
    <row r="37" spans="1:13" s="155" customFormat="1" outlineLevel="1" x14ac:dyDescent="0.3">
      <c r="A37" s="64" t="s">
        <v>1033</v>
      </c>
      <c r="B37" s="211"/>
      <c r="C37" s="177"/>
      <c r="D37" s="2"/>
      <c r="E37" s="2"/>
      <c r="F37" s="2"/>
      <c r="G37" s="2"/>
      <c r="H37" s="2"/>
      <c r="I37" s="2"/>
      <c r="J37" s="2"/>
      <c r="K37" s="2"/>
      <c r="L37" s="2"/>
      <c r="M37" s="2"/>
    </row>
    <row r="38" spans="1:13" s="155" customFormat="1" outlineLevel="1" x14ac:dyDescent="0.3">
      <c r="A38" s="64" t="s">
        <v>1034</v>
      </c>
      <c r="B38" s="211"/>
      <c r="C38" s="177"/>
      <c r="D38" s="2"/>
      <c r="E38" s="2"/>
      <c r="F38" s="2"/>
      <c r="G38" s="2"/>
      <c r="H38" s="2"/>
      <c r="I38" s="2"/>
      <c r="J38" s="2"/>
      <c r="K38" s="2"/>
      <c r="L38" s="2"/>
      <c r="M38" s="2"/>
    </row>
    <row r="39" spans="1:13" s="155" customFormat="1" outlineLevel="1" x14ac:dyDescent="0.3">
      <c r="A39" s="64" t="s">
        <v>1035</v>
      </c>
      <c r="B39" s="211"/>
      <c r="C39" s="177"/>
      <c r="D39" s="2"/>
      <c r="E39" s="2"/>
      <c r="F39" s="2"/>
      <c r="G39" s="2"/>
      <c r="H39" s="2"/>
      <c r="I39" s="2"/>
      <c r="J39" s="2"/>
      <c r="K39" s="2"/>
      <c r="L39" s="2"/>
      <c r="M39" s="2"/>
    </row>
    <row r="40" spans="1:13" s="155" customFormat="1" outlineLevel="1" x14ac:dyDescent="0.3">
      <c r="A40" s="64" t="s">
        <v>1036</v>
      </c>
      <c r="B40" s="211"/>
      <c r="C40" s="177"/>
      <c r="D40" s="2"/>
      <c r="E40" s="2"/>
      <c r="F40" s="2"/>
      <c r="G40" s="2"/>
      <c r="H40" s="2"/>
      <c r="I40" s="2"/>
      <c r="J40" s="2"/>
      <c r="K40" s="2"/>
      <c r="L40" s="2"/>
      <c r="M40" s="2"/>
    </row>
    <row r="41" spans="1:13" s="155" customFormat="1" outlineLevel="1" x14ac:dyDescent="0.3">
      <c r="A41" s="64" t="s">
        <v>1037</v>
      </c>
      <c r="B41" s="211"/>
      <c r="C41" s="177"/>
      <c r="D41" s="2"/>
      <c r="E41" s="2"/>
      <c r="F41" s="2"/>
      <c r="G41" s="2"/>
      <c r="H41" s="2"/>
      <c r="I41" s="2"/>
      <c r="J41" s="2"/>
      <c r="K41" s="2"/>
      <c r="L41" s="2"/>
      <c r="M41" s="2"/>
    </row>
    <row r="42" spans="1:13" s="155" customFormat="1" outlineLevel="1" x14ac:dyDescent="0.3">
      <c r="A42" s="64" t="s">
        <v>1038</v>
      </c>
      <c r="B42" s="211"/>
      <c r="C42" s="177"/>
      <c r="D42" s="2"/>
      <c r="E42" s="2"/>
      <c r="F42" s="2"/>
      <c r="G42" s="2"/>
      <c r="H42" s="2"/>
      <c r="I42" s="2"/>
      <c r="J42" s="2"/>
      <c r="K42" s="2"/>
      <c r="L42" s="2"/>
      <c r="M42" s="2"/>
    </row>
    <row r="43" spans="1:13" s="155" customFormat="1" outlineLevel="1" x14ac:dyDescent="0.3">
      <c r="A43" s="64" t="s">
        <v>1039</v>
      </c>
      <c r="B43" s="211"/>
      <c r="C43" s="177"/>
      <c r="D43" s="2"/>
      <c r="E43" s="2"/>
      <c r="F43" s="2"/>
      <c r="G43" s="2"/>
      <c r="H43" s="2"/>
      <c r="I43" s="2"/>
      <c r="J43" s="2"/>
      <c r="K43" s="2"/>
      <c r="L43" s="2"/>
      <c r="M43" s="2"/>
    </row>
    <row r="44" spans="1:13" ht="18" x14ac:dyDescent="0.3">
      <c r="A44" s="35"/>
      <c r="B44" s="35" t="s">
        <v>1021</v>
      </c>
      <c r="C44" s="71" t="s">
        <v>755</v>
      </c>
    </row>
    <row r="45" spans="1:13" x14ac:dyDescent="0.3">
      <c r="A45" s="1" t="s">
        <v>767</v>
      </c>
      <c r="B45" s="42" t="s">
        <v>757</v>
      </c>
      <c r="C45" s="24" t="s">
        <v>758</v>
      </c>
    </row>
    <row r="46" spans="1:13" x14ac:dyDescent="0.3">
      <c r="A46" s="142" t="s">
        <v>1023</v>
      </c>
      <c r="B46" s="42" t="s">
        <v>760</v>
      </c>
      <c r="C46" s="24" t="s">
        <v>761</v>
      </c>
    </row>
    <row r="47" spans="1:13" x14ac:dyDescent="0.3">
      <c r="A47" s="142" t="s">
        <v>1024</v>
      </c>
      <c r="B47" s="42" t="s">
        <v>763</v>
      </c>
      <c r="C47" s="24" t="s">
        <v>764</v>
      </c>
    </row>
    <row r="48" spans="1:13" outlineLevel="1" x14ac:dyDescent="0.3">
      <c r="A48" s="1" t="s">
        <v>769</v>
      </c>
      <c r="B48" s="176"/>
      <c r="C48" s="177"/>
    </row>
    <row r="49" spans="1:3" outlineLevel="1" x14ac:dyDescent="0.3">
      <c r="A49" s="142" t="s">
        <v>770</v>
      </c>
      <c r="B49" s="176"/>
      <c r="C49" s="177"/>
    </row>
    <row r="50" spans="1:3" outlineLevel="1" x14ac:dyDescent="0.3">
      <c r="A50" s="142" t="s">
        <v>771</v>
      </c>
      <c r="B50" s="212"/>
      <c r="C50" s="177"/>
    </row>
    <row r="51" spans="1:3" ht="18" x14ac:dyDescent="0.3">
      <c r="A51" s="35"/>
      <c r="B51" s="35" t="s">
        <v>1022</v>
      </c>
      <c r="C51" s="71" t="s">
        <v>829</v>
      </c>
    </row>
    <row r="52" spans="1:3" x14ac:dyDescent="0.3">
      <c r="A52" s="1" t="s">
        <v>1025</v>
      </c>
      <c r="B52" s="38" t="s">
        <v>768</v>
      </c>
      <c r="C52" s="219" t="s">
        <v>1380</v>
      </c>
    </row>
    <row r="53" spans="1:3" x14ac:dyDescent="0.3">
      <c r="A53" s="1" t="s">
        <v>1026</v>
      </c>
      <c r="B53" s="176"/>
      <c r="C53" s="213"/>
    </row>
    <row r="54" spans="1:3" x14ac:dyDescent="0.3">
      <c r="A54" s="142" t="s">
        <v>1027</v>
      </c>
      <c r="B54" s="176"/>
      <c r="C54" s="213"/>
    </row>
    <row r="55" spans="1:3" x14ac:dyDescent="0.3">
      <c r="A55" s="142" t="s">
        <v>1028</v>
      </c>
      <c r="B55" s="176"/>
      <c r="C55" s="213"/>
    </row>
    <row r="56" spans="1:3" x14ac:dyDescent="0.3">
      <c r="A56" s="142" t="s">
        <v>1029</v>
      </c>
      <c r="B56" s="176"/>
      <c r="C56" s="213"/>
    </row>
    <row r="57" spans="1:3" x14ac:dyDescent="0.3">
      <c r="A57" s="142" t="s">
        <v>1030</v>
      </c>
      <c r="B57" s="176"/>
      <c r="C57" s="213"/>
    </row>
    <row r="58" spans="1:3" x14ac:dyDescent="0.3">
      <c r="B58" s="41"/>
    </row>
    <row r="59" spans="1:3" x14ac:dyDescent="0.3">
      <c r="B59" s="41"/>
    </row>
    <row r="60" spans="1:3" x14ac:dyDescent="0.3">
      <c r="B60" s="41"/>
    </row>
    <row r="61" spans="1:3" x14ac:dyDescent="0.3">
      <c r="B61" s="41"/>
    </row>
    <row r="62" spans="1:3" x14ac:dyDescent="0.3">
      <c r="B62" s="41"/>
    </row>
    <row r="63" spans="1:3" x14ac:dyDescent="0.3">
      <c r="B63" s="41"/>
    </row>
    <row r="64" spans="1:3" x14ac:dyDescent="0.3">
      <c r="B64" s="41"/>
    </row>
    <row r="65" spans="2:2" x14ac:dyDescent="0.3">
      <c r="B65" s="41"/>
    </row>
    <row r="66" spans="2:2" x14ac:dyDescent="0.3">
      <c r="B66" s="41"/>
    </row>
    <row r="67" spans="2:2" x14ac:dyDescent="0.3">
      <c r="B67" s="41"/>
    </row>
    <row r="68" spans="2:2" x14ac:dyDescent="0.3">
      <c r="B68" s="41"/>
    </row>
    <row r="69" spans="2:2" x14ac:dyDescent="0.3">
      <c r="B69" s="41"/>
    </row>
    <row r="70" spans="2:2" x14ac:dyDescent="0.3">
      <c r="B70" s="41"/>
    </row>
    <row r="71" spans="2:2" x14ac:dyDescent="0.3">
      <c r="B71" s="41"/>
    </row>
    <row r="72" spans="2:2" x14ac:dyDescent="0.3">
      <c r="B72" s="41"/>
    </row>
    <row r="73" spans="2:2" x14ac:dyDescent="0.3">
      <c r="B73" s="41"/>
    </row>
    <row r="74" spans="2:2" x14ac:dyDescent="0.3">
      <c r="B74" s="41"/>
    </row>
    <row r="75" spans="2:2" x14ac:dyDescent="0.3">
      <c r="B75" s="41"/>
    </row>
    <row r="76" spans="2:2" x14ac:dyDescent="0.3">
      <c r="B76" s="41"/>
    </row>
    <row r="77" spans="2:2" x14ac:dyDescent="0.3">
      <c r="B77" s="41"/>
    </row>
    <row r="78" spans="2:2" x14ac:dyDescent="0.3">
      <c r="B78" s="41"/>
    </row>
    <row r="79" spans="2:2" x14ac:dyDescent="0.3">
      <c r="B79" s="41"/>
    </row>
    <row r="80" spans="2:2" x14ac:dyDescent="0.3">
      <c r="B80" s="41"/>
    </row>
    <row r="81" spans="2:2" x14ac:dyDescent="0.3">
      <c r="B81" s="41"/>
    </row>
    <row r="82" spans="2:2" x14ac:dyDescent="0.3">
      <c r="B82" s="41"/>
    </row>
    <row r="83" spans="2:2" x14ac:dyDescent="0.3">
      <c r="B83" s="41"/>
    </row>
    <row r="84" spans="2:2" x14ac:dyDescent="0.3">
      <c r="B84" s="41"/>
    </row>
    <row r="85" spans="2:2" x14ac:dyDescent="0.3">
      <c r="B85" s="41"/>
    </row>
    <row r="86" spans="2:2" x14ac:dyDescent="0.3">
      <c r="B86" s="41"/>
    </row>
    <row r="87" spans="2:2" x14ac:dyDescent="0.3">
      <c r="B87" s="41"/>
    </row>
    <row r="88" spans="2:2" x14ac:dyDescent="0.3">
      <c r="B88" s="41"/>
    </row>
    <row r="89" spans="2:2" x14ac:dyDescent="0.3">
      <c r="B89" s="41"/>
    </row>
    <row r="90" spans="2:2" x14ac:dyDescent="0.3">
      <c r="B90" s="41"/>
    </row>
    <row r="91" spans="2:2" x14ac:dyDescent="0.3">
      <c r="B91" s="41"/>
    </row>
    <row r="92" spans="2:2" x14ac:dyDescent="0.3">
      <c r="B92" s="41"/>
    </row>
    <row r="93" spans="2:2" x14ac:dyDescent="0.3">
      <c r="B93" s="41"/>
    </row>
    <row r="94" spans="2:2" x14ac:dyDescent="0.3">
      <c r="B94" s="41"/>
    </row>
    <row r="95" spans="2:2" x14ac:dyDescent="0.3">
      <c r="B95" s="41"/>
    </row>
    <row r="96" spans="2:2" x14ac:dyDescent="0.3">
      <c r="B96" s="41"/>
    </row>
    <row r="97" spans="2:2" x14ac:dyDescent="0.3">
      <c r="B97" s="41"/>
    </row>
    <row r="98" spans="2:2" x14ac:dyDescent="0.3">
      <c r="B98" s="41"/>
    </row>
    <row r="99" spans="2:2" x14ac:dyDescent="0.3">
      <c r="B99" s="41"/>
    </row>
    <row r="100" spans="2:2" x14ac:dyDescent="0.3">
      <c r="B100" s="41"/>
    </row>
    <row r="101" spans="2:2" x14ac:dyDescent="0.3">
      <c r="B101" s="41"/>
    </row>
    <row r="102" spans="2:2" x14ac:dyDescent="0.3">
      <c r="B102" s="41"/>
    </row>
    <row r="103" spans="2:2" x14ac:dyDescent="0.3">
      <c r="B103" s="22"/>
    </row>
    <row r="104" spans="2:2" x14ac:dyDescent="0.3">
      <c r="B104" s="22"/>
    </row>
    <row r="105" spans="2:2" x14ac:dyDescent="0.3">
      <c r="B105" s="22"/>
    </row>
    <row r="106" spans="2:2" x14ac:dyDescent="0.3">
      <c r="B106" s="22"/>
    </row>
    <row r="107" spans="2:2" x14ac:dyDescent="0.3">
      <c r="B107" s="22"/>
    </row>
    <row r="108" spans="2:2" x14ac:dyDescent="0.3">
      <c r="B108" s="22"/>
    </row>
    <row r="109" spans="2:2" x14ac:dyDescent="0.3">
      <c r="B109" s="22"/>
    </row>
    <row r="110" spans="2:2" x14ac:dyDescent="0.3">
      <c r="B110" s="22"/>
    </row>
    <row r="111" spans="2:2" x14ac:dyDescent="0.3">
      <c r="B111" s="22"/>
    </row>
    <row r="112" spans="2:2" x14ac:dyDescent="0.3">
      <c r="B112" s="22"/>
    </row>
    <row r="113" spans="2:2" x14ac:dyDescent="0.3">
      <c r="B113" s="41"/>
    </row>
    <row r="114" spans="2:2" x14ac:dyDescent="0.3">
      <c r="B114" s="41"/>
    </row>
    <row r="115" spans="2:2" x14ac:dyDescent="0.3">
      <c r="B115" s="41"/>
    </row>
    <row r="116" spans="2:2" x14ac:dyDescent="0.3">
      <c r="B116" s="41"/>
    </row>
    <row r="117" spans="2:2" x14ac:dyDescent="0.3">
      <c r="B117" s="41"/>
    </row>
    <row r="118" spans="2:2" x14ac:dyDescent="0.3">
      <c r="B118" s="41"/>
    </row>
    <row r="119" spans="2:2" x14ac:dyDescent="0.3">
      <c r="B119" s="41"/>
    </row>
    <row r="120" spans="2:2" x14ac:dyDescent="0.3">
      <c r="B120" s="41"/>
    </row>
    <row r="121" spans="2:2" x14ac:dyDescent="0.3">
      <c r="B121" s="21"/>
    </row>
    <row r="122" spans="2:2" x14ac:dyDescent="0.3">
      <c r="B122" s="41"/>
    </row>
    <row r="123" spans="2:2" x14ac:dyDescent="0.3">
      <c r="B123" s="41"/>
    </row>
    <row r="124" spans="2:2" x14ac:dyDescent="0.3">
      <c r="B124" s="41"/>
    </row>
    <row r="125" spans="2:2" x14ac:dyDescent="0.3">
      <c r="B125" s="41"/>
    </row>
    <row r="126" spans="2:2" x14ac:dyDescent="0.3">
      <c r="B126" s="41"/>
    </row>
    <row r="127" spans="2:2" x14ac:dyDescent="0.3">
      <c r="B127" s="41"/>
    </row>
    <row r="128" spans="2:2" x14ac:dyDescent="0.3">
      <c r="B128" s="41"/>
    </row>
    <row r="129" spans="2:2" x14ac:dyDescent="0.3">
      <c r="B129" s="41"/>
    </row>
    <row r="130" spans="2:2" x14ac:dyDescent="0.3">
      <c r="B130" s="41"/>
    </row>
    <row r="131" spans="2:2" x14ac:dyDescent="0.3">
      <c r="B131" s="41"/>
    </row>
    <row r="132" spans="2:2" x14ac:dyDescent="0.3">
      <c r="B132" s="41"/>
    </row>
    <row r="133" spans="2:2" x14ac:dyDescent="0.3">
      <c r="B133" s="41"/>
    </row>
    <row r="134" spans="2:2" x14ac:dyDescent="0.3">
      <c r="B134" s="41"/>
    </row>
    <row r="135" spans="2:2" x14ac:dyDescent="0.3">
      <c r="B135" s="41"/>
    </row>
    <row r="136" spans="2:2" x14ac:dyDescent="0.3">
      <c r="B136" s="41"/>
    </row>
    <row r="137" spans="2:2" x14ac:dyDescent="0.3">
      <c r="B137" s="41"/>
    </row>
    <row r="138" spans="2:2" x14ac:dyDescent="0.3">
      <c r="B138" s="41"/>
    </row>
    <row r="140" spans="2:2" x14ac:dyDescent="0.3">
      <c r="B140" s="41"/>
    </row>
    <row r="141" spans="2:2" x14ac:dyDescent="0.3">
      <c r="B141" s="41"/>
    </row>
    <row r="142" spans="2:2" x14ac:dyDescent="0.3">
      <c r="B142" s="41"/>
    </row>
    <row r="147" spans="2:2" x14ac:dyDescent="0.3">
      <c r="B147" s="30"/>
    </row>
    <row r="148" spans="2:2" x14ac:dyDescent="0.3">
      <c r="B148" s="72"/>
    </row>
    <row r="154" spans="2:2" x14ac:dyDescent="0.3">
      <c r="B154" s="42"/>
    </row>
    <row r="155" spans="2:2" x14ac:dyDescent="0.3">
      <c r="B155" s="41"/>
    </row>
    <row r="157" spans="2:2" x14ac:dyDescent="0.3">
      <c r="B157" s="41"/>
    </row>
    <row r="158" spans="2:2" x14ac:dyDescent="0.3">
      <c r="B158" s="41"/>
    </row>
    <row r="159" spans="2:2" x14ac:dyDescent="0.3">
      <c r="B159" s="41"/>
    </row>
    <row r="160" spans="2:2" x14ac:dyDescent="0.3">
      <c r="B160" s="41"/>
    </row>
    <row r="161" spans="2:2" x14ac:dyDescent="0.3">
      <c r="B161" s="41"/>
    </row>
    <row r="162" spans="2:2" x14ac:dyDescent="0.3">
      <c r="B162" s="41"/>
    </row>
    <row r="163" spans="2:2" x14ac:dyDescent="0.3">
      <c r="B163" s="41"/>
    </row>
    <row r="164" spans="2:2" x14ac:dyDescent="0.3">
      <c r="B164" s="41"/>
    </row>
    <row r="165" spans="2:2" x14ac:dyDescent="0.3">
      <c r="B165" s="41"/>
    </row>
    <row r="166" spans="2:2" x14ac:dyDescent="0.3">
      <c r="B166" s="41"/>
    </row>
    <row r="167" spans="2:2" x14ac:dyDescent="0.3">
      <c r="B167" s="41"/>
    </row>
    <row r="168" spans="2:2" x14ac:dyDescent="0.3">
      <c r="B168" s="41"/>
    </row>
    <row r="265" spans="2:2" x14ac:dyDescent="0.3">
      <c r="B265" s="38"/>
    </row>
    <row r="266" spans="2:2" x14ac:dyDescent="0.3">
      <c r="B266" s="41"/>
    </row>
    <row r="267" spans="2:2" x14ac:dyDescent="0.3">
      <c r="B267" s="41"/>
    </row>
    <row r="270" spans="2:2" x14ac:dyDescent="0.3">
      <c r="B270" s="41"/>
    </row>
    <row r="286" spans="2:2" x14ac:dyDescent="0.3">
      <c r="B286" s="38"/>
    </row>
    <row r="316" spans="2:2" x14ac:dyDescent="0.3">
      <c r="B316" s="30"/>
    </row>
    <row r="317" spans="2:2" x14ac:dyDescent="0.3">
      <c r="B317" s="41"/>
    </row>
    <row r="319" spans="2:2" x14ac:dyDescent="0.3">
      <c r="B319" s="41"/>
    </row>
    <row r="320" spans="2:2" x14ac:dyDescent="0.3">
      <c r="B320" s="41"/>
    </row>
    <row r="321" spans="2:2" x14ac:dyDescent="0.3">
      <c r="B321" s="41"/>
    </row>
    <row r="322" spans="2:2" x14ac:dyDescent="0.3">
      <c r="B322" s="41"/>
    </row>
    <row r="323" spans="2:2" x14ac:dyDescent="0.3">
      <c r="B323" s="41"/>
    </row>
    <row r="324" spans="2:2" x14ac:dyDescent="0.3">
      <c r="B324" s="41"/>
    </row>
    <row r="325" spans="2:2" x14ac:dyDescent="0.3">
      <c r="B325" s="41"/>
    </row>
    <row r="326" spans="2:2" x14ac:dyDescent="0.3">
      <c r="B326" s="41"/>
    </row>
    <row r="327" spans="2:2" x14ac:dyDescent="0.3">
      <c r="B327" s="41"/>
    </row>
    <row r="328" spans="2:2" x14ac:dyDescent="0.3">
      <c r="B328" s="41"/>
    </row>
    <row r="329" spans="2:2" x14ac:dyDescent="0.3">
      <c r="B329" s="41"/>
    </row>
    <row r="330" spans="2:2" x14ac:dyDescent="0.3">
      <c r="B330" s="41"/>
    </row>
    <row r="342" spans="2:2" x14ac:dyDescent="0.3">
      <c r="B342" s="41"/>
    </row>
    <row r="343" spans="2:2" x14ac:dyDescent="0.3">
      <c r="B343" s="41"/>
    </row>
    <row r="344" spans="2:2" x14ac:dyDescent="0.3">
      <c r="B344" s="41"/>
    </row>
    <row r="345" spans="2:2" x14ac:dyDescent="0.3">
      <c r="B345" s="41"/>
    </row>
    <row r="346" spans="2:2" x14ac:dyDescent="0.3">
      <c r="B346" s="41"/>
    </row>
    <row r="347" spans="2:2" x14ac:dyDescent="0.3">
      <c r="B347" s="41"/>
    </row>
    <row r="348" spans="2:2" x14ac:dyDescent="0.3">
      <c r="B348" s="41"/>
    </row>
    <row r="349" spans="2:2" x14ac:dyDescent="0.3">
      <c r="B349" s="41"/>
    </row>
    <row r="350" spans="2:2" x14ac:dyDescent="0.3">
      <c r="B350" s="41"/>
    </row>
    <row r="352" spans="2:2" x14ac:dyDescent="0.3">
      <c r="B352" s="41"/>
    </row>
    <row r="353" spans="2:2" x14ac:dyDescent="0.3">
      <c r="B353" s="41"/>
    </row>
    <row r="354" spans="2:2" x14ac:dyDescent="0.3">
      <c r="B354" s="41"/>
    </row>
    <row r="355" spans="2:2" x14ac:dyDescent="0.3">
      <c r="B355" s="41"/>
    </row>
    <row r="356" spans="2:2" x14ac:dyDescent="0.3">
      <c r="B356" s="41"/>
    </row>
    <row r="358" spans="2:2" x14ac:dyDescent="0.3">
      <c r="B358" s="41"/>
    </row>
    <row r="361" spans="2:2" x14ac:dyDescent="0.3">
      <c r="B361" s="41"/>
    </row>
    <row r="364" spans="2:2" x14ac:dyDescent="0.3">
      <c r="B364" s="41"/>
    </row>
    <row r="365" spans="2:2" x14ac:dyDescent="0.3">
      <c r="B365" s="41"/>
    </row>
    <row r="366" spans="2:2" x14ac:dyDescent="0.3">
      <c r="B366" s="41"/>
    </row>
    <row r="367" spans="2:2" x14ac:dyDescent="0.3">
      <c r="B367" s="41"/>
    </row>
    <row r="368" spans="2:2" x14ac:dyDescent="0.3">
      <c r="B368" s="41"/>
    </row>
    <row r="369" spans="2:2" x14ac:dyDescent="0.3">
      <c r="B369" s="41"/>
    </row>
    <row r="370" spans="2:2" x14ac:dyDescent="0.3">
      <c r="B370" s="41"/>
    </row>
    <row r="371" spans="2:2" x14ac:dyDescent="0.3">
      <c r="B371" s="41"/>
    </row>
    <row r="372" spans="2:2" x14ac:dyDescent="0.3">
      <c r="B372" s="41"/>
    </row>
    <row r="373" spans="2:2" x14ac:dyDescent="0.3">
      <c r="B373" s="41"/>
    </row>
    <row r="374" spans="2:2" x14ac:dyDescent="0.3">
      <c r="B374" s="41"/>
    </row>
    <row r="375" spans="2:2" x14ac:dyDescent="0.3">
      <c r="B375" s="41"/>
    </row>
    <row r="376" spans="2:2" x14ac:dyDescent="0.3">
      <c r="B376" s="41"/>
    </row>
    <row r="377" spans="2:2" x14ac:dyDescent="0.3">
      <c r="B377" s="41"/>
    </row>
    <row r="378" spans="2:2" x14ac:dyDescent="0.3">
      <c r="B378" s="41"/>
    </row>
    <row r="379" spans="2:2" x14ac:dyDescent="0.3">
      <c r="B379" s="41"/>
    </row>
    <row r="380" spans="2:2" x14ac:dyDescent="0.3">
      <c r="B380" s="41"/>
    </row>
    <row r="381" spans="2:2" x14ac:dyDescent="0.3">
      <c r="B381" s="41"/>
    </row>
    <row r="382" spans="2:2" x14ac:dyDescent="0.3">
      <c r="B382" s="41"/>
    </row>
    <row r="386" spans="2:2" x14ac:dyDescent="0.3">
      <c r="B386" s="30"/>
    </row>
    <row r="403" spans="2:2" x14ac:dyDescent="0.3">
      <c r="B403" s="73"/>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1" type="noConversion"/>
  <hyperlinks>
    <hyperlink ref="C20" r:id="rId1" xr:uid="{5B05135C-A3C9-47F1-8F3B-84524456F137}"/>
    <hyperlink ref="C14" r:id="rId2" xr:uid="{62A4FEBD-85C8-43FA-B926-DD5FC290BCEF}"/>
    <hyperlink ref="C12" location="'D. Bond List'!A1" display="D. Bond List" xr:uid="{DF58C83A-1167-4F15-9845-0CC2A9B1B005}"/>
  </hyperlinks>
  <pageMargins left="0.70866141732283472" right="0.70866141732283472" top="0.74803149606299213" bottom="0.74803149606299213" header="0.31496062992125984" footer="0.31496062992125984"/>
  <pageSetup paperSize="9" scale="50" orientation="landscape" r:id="rId3"/>
  <headerFooter>
    <oddHeader>&amp;R&amp;G</oddHeader>
  </headerFooter>
  <drawing r:id="rId4"/>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tabColor rgb="FF243386"/>
  </sheetPr>
  <dimension ref="A1:FV378"/>
  <sheetViews>
    <sheetView zoomScale="70" zoomScaleNormal="70" workbookViewId="0">
      <selection activeCell="O110" sqref="O110"/>
    </sheetView>
  </sheetViews>
  <sheetFormatPr baseColWidth="10" defaultColWidth="8.88671875" defaultRowHeight="14.4" x14ac:dyDescent="0.3"/>
  <cols>
    <col min="1" max="1" width="10.6640625" customWidth="1"/>
    <col min="2" max="2" width="16.109375" bestFit="1" customWidth="1"/>
    <col min="3" max="3" width="13.77734375" bestFit="1" customWidth="1"/>
    <col min="4" max="4" width="26" bestFit="1" customWidth="1"/>
    <col min="5" max="5" width="16.21875" bestFit="1" customWidth="1"/>
    <col min="6" max="6" width="13.5546875" bestFit="1" customWidth="1"/>
    <col min="7" max="7" width="11" bestFit="1" customWidth="1"/>
    <col min="8" max="8" width="9.5546875" bestFit="1" customWidth="1"/>
    <col min="9" max="9" width="12.109375" bestFit="1" customWidth="1"/>
    <col min="10" max="10" width="21.109375" customWidth="1"/>
    <col min="11" max="178" width="8.88671875" style="221"/>
  </cols>
  <sheetData>
    <row r="1" spans="1:10" ht="31.2" x14ac:dyDescent="0.3">
      <c r="A1" s="220" t="s">
        <v>1495</v>
      </c>
      <c r="B1" s="220"/>
      <c r="C1" s="221"/>
      <c r="D1" s="221"/>
      <c r="E1" s="221"/>
      <c r="F1" s="221"/>
      <c r="G1" s="221"/>
      <c r="H1" s="221"/>
      <c r="I1" s="221"/>
      <c r="J1" s="222"/>
    </row>
    <row r="2" spans="1:10" ht="18" x14ac:dyDescent="0.35">
      <c r="A2" s="223"/>
      <c r="B2" s="224" t="s">
        <v>1381</v>
      </c>
      <c r="C2" s="224" t="s">
        <v>1382</v>
      </c>
      <c r="D2" s="224" t="s">
        <v>1383</v>
      </c>
      <c r="E2" s="224" t="s">
        <v>1384</v>
      </c>
      <c r="F2" s="224" t="s">
        <v>1385</v>
      </c>
      <c r="G2" s="224" t="s">
        <v>1386</v>
      </c>
      <c r="H2" s="224" t="s">
        <v>1387</v>
      </c>
      <c r="I2" s="224" t="s">
        <v>1388</v>
      </c>
      <c r="J2" s="224" t="s">
        <v>1389</v>
      </c>
    </row>
    <row r="3" spans="1:10" x14ac:dyDescent="0.3">
      <c r="A3" s="221"/>
      <c r="B3" s="225" t="s">
        <v>1501</v>
      </c>
      <c r="C3" s="225"/>
      <c r="D3" s="226">
        <v>45007</v>
      </c>
      <c r="E3" s="226">
        <v>47564</v>
      </c>
      <c r="F3" s="227">
        <v>2000000000</v>
      </c>
      <c r="G3" s="227" t="s">
        <v>151</v>
      </c>
      <c r="H3" s="228" t="s">
        <v>1392</v>
      </c>
      <c r="I3" s="226">
        <v>47929</v>
      </c>
      <c r="J3" s="225" t="s">
        <v>1344</v>
      </c>
    </row>
    <row r="4" spans="1:10" x14ac:dyDescent="0.3">
      <c r="A4" s="221"/>
      <c r="B4" s="225" t="s">
        <v>1503</v>
      </c>
      <c r="C4" s="225"/>
      <c r="D4" s="226">
        <v>44973</v>
      </c>
      <c r="E4" s="226">
        <v>50452</v>
      </c>
      <c r="F4" s="227">
        <v>21000000</v>
      </c>
      <c r="G4" s="227" t="s">
        <v>151</v>
      </c>
      <c r="H4" s="228" t="s">
        <v>1391</v>
      </c>
      <c r="I4" s="226">
        <v>50817</v>
      </c>
      <c r="J4" s="225" t="s">
        <v>1344</v>
      </c>
    </row>
    <row r="5" spans="1:10" x14ac:dyDescent="0.3">
      <c r="A5" s="221"/>
      <c r="B5" s="225" t="s">
        <v>1502</v>
      </c>
      <c r="C5" s="225"/>
      <c r="D5" s="226">
        <v>44946</v>
      </c>
      <c r="E5" s="226">
        <v>47868</v>
      </c>
      <c r="F5" s="227">
        <v>20000000</v>
      </c>
      <c r="G5" s="227" t="s">
        <v>151</v>
      </c>
      <c r="H5" s="228" t="s">
        <v>1392</v>
      </c>
      <c r="I5" s="226" t="s">
        <v>889</v>
      </c>
      <c r="J5" s="225" t="s">
        <v>1344</v>
      </c>
    </row>
    <row r="6" spans="1:10" x14ac:dyDescent="0.3">
      <c r="A6" s="221"/>
      <c r="B6" s="225" t="s">
        <v>1505</v>
      </c>
      <c r="C6" s="225"/>
      <c r="D6" s="226">
        <v>44945</v>
      </c>
      <c r="E6" s="226">
        <v>52250</v>
      </c>
      <c r="F6" s="227">
        <v>1000000</v>
      </c>
      <c r="G6" s="227" t="s">
        <v>151</v>
      </c>
      <c r="H6" s="228" t="s">
        <v>1391</v>
      </c>
      <c r="I6" s="226" t="s">
        <v>889</v>
      </c>
      <c r="J6" s="225" t="s">
        <v>1344</v>
      </c>
    </row>
    <row r="7" spans="1:10" x14ac:dyDescent="0.3">
      <c r="A7" s="221"/>
      <c r="B7" s="225" t="s">
        <v>1506</v>
      </c>
      <c r="C7" s="225"/>
      <c r="D7" s="226">
        <v>44945</v>
      </c>
      <c r="E7" s="226">
        <v>52250</v>
      </c>
      <c r="F7" s="227">
        <v>4000000</v>
      </c>
      <c r="G7" s="227" t="s">
        <v>151</v>
      </c>
      <c r="H7" s="228" t="s">
        <v>1391</v>
      </c>
      <c r="I7" s="226" t="s">
        <v>889</v>
      </c>
      <c r="J7" s="225" t="s">
        <v>1344</v>
      </c>
    </row>
    <row r="8" spans="1:10" x14ac:dyDescent="0.3">
      <c r="A8" s="221"/>
      <c r="B8" s="225" t="s">
        <v>1504</v>
      </c>
      <c r="C8" s="225"/>
      <c r="D8" s="226">
        <v>44936</v>
      </c>
      <c r="E8" s="226">
        <v>47128</v>
      </c>
      <c r="F8" s="227">
        <v>1000000000</v>
      </c>
      <c r="G8" s="227" t="s">
        <v>151</v>
      </c>
      <c r="H8" s="228" t="s">
        <v>1391</v>
      </c>
      <c r="I8" s="226">
        <v>47493</v>
      </c>
      <c r="J8" s="225" t="s">
        <v>1344</v>
      </c>
    </row>
    <row r="9" spans="1:10" x14ac:dyDescent="0.3">
      <c r="A9" s="221"/>
      <c r="B9" s="225" t="s">
        <v>1494</v>
      </c>
      <c r="C9" s="225"/>
      <c r="D9" s="226">
        <v>44887</v>
      </c>
      <c r="E9" s="226">
        <v>48540</v>
      </c>
      <c r="F9" s="227">
        <v>31000000</v>
      </c>
      <c r="G9" s="227" t="s">
        <v>151</v>
      </c>
      <c r="H9" s="228" t="s">
        <v>1391</v>
      </c>
      <c r="I9" s="226">
        <v>48905</v>
      </c>
      <c r="J9" s="225" t="s">
        <v>1344</v>
      </c>
    </row>
    <row r="10" spans="1:10" x14ac:dyDescent="0.3">
      <c r="A10" s="221"/>
      <c r="B10" s="225" t="s">
        <v>1390</v>
      </c>
      <c r="C10" s="225"/>
      <c r="D10" s="226">
        <v>44823</v>
      </c>
      <c r="E10" s="226">
        <v>47745</v>
      </c>
      <c r="F10" s="227">
        <v>750000000</v>
      </c>
      <c r="G10" s="227" t="s">
        <v>151</v>
      </c>
      <c r="H10" s="228" t="s">
        <v>1391</v>
      </c>
      <c r="I10" s="226">
        <v>48110</v>
      </c>
      <c r="J10" s="225" t="s">
        <v>1344</v>
      </c>
    </row>
    <row r="11" spans="1:10" x14ac:dyDescent="0.3">
      <c r="A11" s="221"/>
      <c r="B11" s="225" t="s">
        <v>1509</v>
      </c>
      <c r="C11" s="225"/>
      <c r="D11" s="226">
        <v>44573</v>
      </c>
      <c r="E11" s="226">
        <v>50052</v>
      </c>
      <c r="F11" s="227">
        <v>750000000</v>
      </c>
      <c r="G11" s="227" t="s">
        <v>151</v>
      </c>
      <c r="H11" s="228" t="s">
        <v>1391</v>
      </c>
      <c r="I11" s="226">
        <v>50417</v>
      </c>
      <c r="J11" s="225" t="s">
        <v>1343</v>
      </c>
    </row>
    <row r="12" spans="1:10" x14ac:dyDescent="0.3">
      <c r="A12" s="221"/>
      <c r="B12" s="225" t="s">
        <v>1510</v>
      </c>
      <c r="C12" s="225"/>
      <c r="D12" s="226">
        <v>44573</v>
      </c>
      <c r="E12" s="226">
        <v>46946</v>
      </c>
      <c r="F12" s="227">
        <v>750000000</v>
      </c>
      <c r="G12" s="227" t="s">
        <v>151</v>
      </c>
      <c r="H12" s="228" t="s">
        <v>1391</v>
      </c>
      <c r="I12" s="226">
        <v>47311</v>
      </c>
      <c r="J12" s="225" t="s">
        <v>1343</v>
      </c>
    </row>
    <row r="13" spans="1:10" x14ac:dyDescent="0.3">
      <c r="A13" s="221"/>
      <c r="B13" s="225" t="s">
        <v>1511</v>
      </c>
      <c r="C13" s="225"/>
      <c r="D13" s="226">
        <v>44260</v>
      </c>
      <c r="E13" s="226">
        <v>47274</v>
      </c>
      <c r="F13" s="227">
        <v>2000000000</v>
      </c>
      <c r="G13" s="227" t="s">
        <v>151</v>
      </c>
      <c r="H13" s="228" t="s">
        <v>1392</v>
      </c>
      <c r="I13" s="226">
        <v>47639</v>
      </c>
      <c r="J13" s="225" t="s">
        <v>1343</v>
      </c>
    </row>
    <row r="14" spans="1:10" x14ac:dyDescent="0.3">
      <c r="A14" s="221"/>
      <c r="B14" s="225" t="s">
        <v>1512</v>
      </c>
      <c r="C14" s="225"/>
      <c r="D14" s="226">
        <v>43994</v>
      </c>
      <c r="E14" s="226">
        <v>46916</v>
      </c>
      <c r="F14" s="227">
        <v>2000000000</v>
      </c>
      <c r="G14" s="227" t="s">
        <v>151</v>
      </c>
      <c r="H14" s="228" t="s">
        <v>1392</v>
      </c>
      <c r="I14" s="226">
        <v>47281</v>
      </c>
      <c r="J14" s="225" t="s">
        <v>1343</v>
      </c>
    </row>
    <row r="15" spans="1:10" x14ac:dyDescent="0.3">
      <c r="A15" s="221"/>
      <c r="B15" s="225" t="s">
        <v>1513</v>
      </c>
      <c r="C15" s="225"/>
      <c r="D15" s="226">
        <v>43845</v>
      </c>
      <c r="E15" s="226">
        <v>47498</v>
      </c>
      <c r="F15" s="227">
        <v>750000000</v>
      </c>
      <c r="G15" s="227" t="s">
        <v>151</v>
      </c>
      <c r="H15" s="228" t="s">
        <v>1391</v>
      </c>
      <c r="I15" s="226">
        <v>47863</v>
      </c>
      <c r="J15" s="225" t="s">
        <v>1343</v>
      </c>
    </row>
    <row r="16" spans="1:10" x14ac:dyDescent="0.3">
      <c r="A16" s="221"/>
      <c r="B16" s="225" t="s">
        <v>1514</v>
      </c>
      <c r="C16" s="225"/>
      <c r="D16" s="226">
        <v>43719</v>
      </c>
      <c r="E16" s="226">
        <v>47372</v>
      </c>
      <c r="F16" s="227">
        <v>500000000</v>
      </c>
      <c r="G16" s="227" t="s">
        <v>151</v>
      </c>
      <c r="H16" s="228" t="s">
        <v>1391</v>
      </c>
      <c r="I16" s="226">
        <v>47737</v>
      </c>
      <c r="J16" s="225" t="s">
        <v>1343</v>
      </c>
    </row>
    <row r="17" spans="1:10" x14ac:dyDescent="0.3">
      <c r="A17" s="221"/>
      <c r="B17" s="225" t="s">
        <v>1515</v>
      </c>
      <c r="C17" s="225"/>
      <c r="D17" s="226">
        <v>43600</v>
      </c>
      <c r="E17" s="226">
        <v>49079</v>
      </c>
      <c r="F17" s="227">
        <v>500000000</v>
      </c>
      <c r="G17" s="227" t="s">
        <v>151</v>
      </c>
      <c r="H17" s="228" t="s">
        <v>1391</v>
      </c>
      <c r="I17" s="226">
        <v>49444</v>
      </c>
      <c r="J17" s="225" t="s">
        <v>1343</v>
      </c>
    </row>
    <row r="18" spans="1:10" x14ac:dyDescent="0.3">
      <c r="A18" s="221"/>
      <c r="B18" s="225" t="s">
        <v>1516</v>
      </c>
      <c r="C18" s="225"/>
      <c r="D18" s="226">
        <v>43594</v>
      </c>
      <c r="E18" s="226">
        <v>45421</v>
      </c>
      <c r="F18" s="227">
        <v>30000000</v>
      </c>
      <c r="G18" s="227" t="s">
        <v>151</v>
      </c>
      <c r="H18" s="228" t="s">
        <v>1392</v>
      </c>
      <c r="I18" s="226">
        <v>45786</v>
      </c>
      <c r="J18" s="225" t="s">
        <v>1343</v>
      </c>
    </row>
    <row r="19" spans="1:10" x14ac:dyDescent="0.3">
      <c r="A19" s="221"/>
      <c r="B19" s="225" t="s">
        <v>1517</v>
      </c>
      <c r="C19" s="225"/>
      <c r="D19" s="226">
        <v>43277</v>
      </c>
      <c r="E19" s="226">
        <v>45469</v>
      </c>
      <c r="F19" s="227">
        <v>750000000</v>
      </c>
      <c r="G19" s="227" t="s">
        <v>151</v>
      </c>
      <c r="H19" s="228" t="s">
        <v>1391</v>
      </c>
      <c r="I19" s="226">
        <v>45834</v>
      </c>
      <c r="J19" s="225" t="s">
        <v>1343</v>
      </c>
    </row>
    <row r="20" spans="1:10" x14ac:dyDescent="0.3">
      <c r="A20" s="221"/>
      <c r="B20" s="225" t="s">
        <v>1393</v>
      </c>
      <c r="C20" s="225"/>
      <c r="D20" s="226">
        <v>43217</v>
      </c>
      <c r="E20" s="226">
        <v>46504</v>
      </c>
      <c r="F20" s="227">
        <v>20000000</v>
      </c>
      <c r="G20" s="227" t="s">
        <v>151</v>
      </c>
      <c r="H20" s="228" t="s">
        <v>1391</v>
      </c>
      <c r="I20" s="226" t="s">
        <v>889</v>
      </c>
      <c r="J20" s="225" t="s">
        <v>1343</v>
      </c>
    </row>
    <row r="21" spans="1:10" x14ac:dyDescent="0.3">
      <c r="A21" s="221"/>
      <c r="B21" s="225" t="s">
        <v>1518</v>
      </c>
      <c r="C21" s="225"/>
      <c r="D21" s="226">
        <v>43207</v>
      </c>
      <c r="E21" s="226">
        <v>46129</v>
      </c>
      <c r="F21" s="227">
        <v>750000000</v>
      </c>
      <c r="G21" s="227" t="s">
        <v>151</v>
      </c>
      <c r="H21" s="228" t="s">
        <v>1391</v>
      </c>
      <c r="I21" s="226">
        <v>46494</v>
      </c>
      <c r="J21" s="225" t="s">
        <v>1343</v>
      </c>
    </row>
    <row r="22" spans="1:10" x14ac:dyDescent="0.3">
      <c r="A22" s="221"/>
      <c r="B22" s="225" t="s">
        <v>1394</v>
      </c>
      <c r="C22" s="225"/>
      <c r="D22" s="226">
        <v>43117</v>
      </c>
      <c r="E22" s="226">
        <v>46769</v>
      </c>
      <c r="F22" s="227">
        <v>1000000000</v>
      </c>
      <c r="G22" s="227" t="s">
        <v>151</v>
      </c>
      <c r="H22" s="228" t="s">
        <v>1391</v>
      </c>
      <c r="I22" s="226" t="s">
        <v>889</v>
      </c>
      <c r="J22" s="225" t="s">
        <v>1343</v>
      </c>
    </row>
    <row r="23" spans="1:10" x14ac:dyDescent="0.3">
      <c r="A23" s="221"/>
      <c r="B23" s="225" t="s">
        <v>1395</v>
      </c>
      <c r="C23" s="225"/>
      <c r="D23" s="226">
        <v>42753</v>
      </c>
      <c r="E23" s="226">
        <v>46405</v>
      </c>
      <c r="F23" s="227">
        <v>750000000</v>
      </c>
      <c r="G23" s="227" t="s">
        <v>151</v>
      </c>
      <c r="H23" s="228" t="s">
        <v>1391</v>
      </c>
      <c r="I23" s="226" t="s">
        <v>889</v>
      </c>
      <c r="J23" s="225" t="s">
        <v>1343</v>
      </c>
    </row>
    <row r="24" spans="1:10" x14ac:dyDescent="0.3">
      <c r="A24" s="221"/>
      <c r="B24" s="225" t="s">
        <v>1396</v>
      </c>
      <c r="C24" s="225"/>
      <c r="D24" s="226">
        <v>42691</v>
      </c>
      <c r="E24" s="226">
        <v>46708</v>
      </c>
      <c r="F24" s="227">
        <v>3000000</v>
      </c>
      <c r="G24" s="227" t="s">
        <v>151</v>
      </c>
      <c r="H24" s="228" t="s">
        <v>1391</v>
      </c>
      <c r="I24" s="226" t="s">
        <v>889</v>
      </c>
      <c r="J24" s="225" t="s">
        <v>1343</v>
      </c>
    </row>
    <row r="25" spans="1:10" x14ac:dyDescent="0.3">
      <c r="A25" s="221"/>
      <c r="B25" s="225" t="s">
        <v>1397</v>
      </c>
      <c r="C25" s="225"/>
      <c r="D25" s="226">
        <v>42548</v>
      </c>
      <c r="E25" s="226">
        <v>46293</v>
      </c>
      <c r="F25" s="227">
        <v>1500000000</v>
      </c>
      <c r="G25" s="227" t="s">
        <v>151</v>
      </c>
      <c r="H25" s="228" t="s">
        <v>1392</v>
      </c>
      <c r="I25" s="226" t="s">
        <v>889</v>
      </c>
      <c r="J25" s="225" t="s">
        <v>1343</v>
      </c>
    </row>
    <row r="26" spans="1:10" x14ac:dyDescent="0.3">
      <c r="A26" s="221"/>
      <c r="B26" s="225" t="s">
        <v>1398</v>
      </c>
      <c r="C26" s="225"/>
      <c r="D26" s="226">
        <v>42398</v>
      </c>
      <c r="E26" s="226">
        <v>47877</v>
      </c>
      <c r="F26" s="227">
        <v>10000000</v>
      </c>
      <c r="G26" s="227" t="s">
        <v>151</v>
      </c>
      <c r="H26" s="228" t="s">
        <v>1391</v>
      </c>
      <c r="I26" s="226" t="s">
        <v>889</v>
      </c>
      <c r="J26" s="225" t="s">
        <v>1343</v>
      </c>
    </row>
    <row r="27" spans="1:10" x14ac:dyDescent="0.3">
      <c r="A27" s="221"/>
      <c r="B27" s="225" t="s">
        <v>1399</v>
      </c>
      <c r="C27" s="225"/>
      <c r="D27" s="226">
        <v>42349</v>
      </c>
      <c r="E27" s="226">
        <v>47098</v>
      </c>
      <c r="F27" s="227">
        <v>10000000</v>
      </c>
      <c r="G27" s="227" t="s">
        <v>151</v>
      </c>
      <c r="H27" s="228" t="s">
        <v>1391</v>
      </c>
      <c r="I27" s="226" t="s">
        <v>889</v>
      </c>
      <c r="J27" s="225" t="s">
        <v>1343</v>
      </c>
    </row>
    <row r="28" spans="1:10" x14ac:dyDescent="0.3">
      <c r="A28" s="221"/>
      <c r="B28" s="225" t="s">
        <v>1400</v>
      </c>
      <c r="C28" s="225"/>
      <c r="D28" s="226">
        <v>42040</v>
      </c>
      <c r="E28" s="226">
        <v>45693</v>
      </c>
      <c r="F28" s="227">
        <v>500000000</v>
      </c>
      <c r="G28" s="227" t="s">
        <v>151</v>
      </c>
      <c r="H28" s="228" t="s">
        <v>1391</v>
      </c>
      <c r="I28" s="226" t="s">
        <v>889</v>
      </c>
      <c r="J28" s="225" t="s">
        <v>1343</v>
      </c>
    </row>
    <row r="29" spans="1:10" x14ac:dyDescent="0.3">
      <c r="A29" s="221"/>
      <c r="B29" s="225" t="s">
        <v>1401</v>
      </c>
      <c r="C29" s="225"/>
      <c r="D29" s="226">
        <v>41956</v>
      </c>
      <c r="E29" s="226">
        <v>45425</v>
      </c>
      <c r="F29" s="227">
        <v>20000000</v>
      </c>
      <c r="G29" s="227" t="s">
        <v>151</v>
      </c>
      <c r="H29" s="228" t="s">
        <v>1391</v>
      </c>
      <c r="I29" s="226" t="s">
        <v>889</v>
      </c>
      <c r="J29" s="225" t="s">
        <v>1343</v>
      </c>
    </row>
    <row r="30" spans="1:10" x14ac:dyDescent="0.3">
      <c r="A30" s="221"/>
      <c r="B30" s="225" t="s">
        <v>1403</v>
      </c>
      <c r="C30" s="225"/>
      <c r="D30" s="226">
        <v>41947</v>
      </c>
      <c r="E30" s="226">
        <v>48887</v>
      </c>
      <c r="F30" s="227">
        <v>2000000</v>
      </c>
      <c r="G30" s="227" t="s">
        <v>151</v>
      </c>
      <c r="H30" s="228" t="s">
        <v>1391</v>
      </c>
      <c r="I30" s="226" t="s">
        <v>889</v>
      </c>
      <c r="J30" s="225" t="s">
        <v>1343</v>
      </c>
    </row>
    <row r="31" spans="1:10" x14ac:dyDescent="0.3">
      <c r="A31" s="221"/>
      <c r="B31" s="225" t="s">
        <v>1402</v>
      </c>
      <c r="C31" s="225"/>
      <c r="D31" s="226">
        <v>41947</v>
      </c>
      <c r="E31" s="226">
        <v>48887</v>
      </c>
      <c r="F31" s="227">
        <v>5000000</v>
      </c>
      <c r="G31" s="227" t="s">
        <v>151</v>
      </c>
      <c r="H31" s="228" t="s">
        <v>1391</v>
      </c>
      <c r="I31" s="226" t="s">
        <v>889</v>
      </c>
      <c r="J31" s="225" t="s">
        <v>1343</v>
      </c>
    </row>
    <row r="32" spans="1:10" x14ac:dyDescent="0.3">
      <c r="A32" s="221"/>
      <c r="B32" s="225" t="s">
        <v>1404</v>
      </c>
      <c r="C32" s="225"/>
      <c r="D32" s="226">
        <v>41848</v>
      </c>
      <c r="E32" s="226">
        <v>45501</v>
      </c>
      <c r="F32" s="227">
        <v>21000000</v>
      </c>
      <c r="G32" s="227" t="s">
        <v>151</v>
      </c>
      <c r="H32" s="228" t="s">
        <v>1391</v>
      </c>
      <c r="I32" s="226" t="s">
        <v>889</v>
      </c>
      <c r="J32" s="225" t="s">
        <v>1343</v>
      </c>
    </row>
    <row r="33" spans="1:10" x14ac:dyDescent="0.3">
      <c r="A33" s="221"/>
      <c r="B33" s="225" t="s">
        <v>1405</v>
      </c>
      <c r="C33" s="225"/>
      <c r="D33" s="226">
        <v>41837</v>
      </c>
      <c r="E33" s="226">
        <v>47482</v>
      </c>
      <c r="F33" s="227">
        <v>2500000</v>
      </c>
      <c r="G33" s="227" t="s">
        <v>151</v>
      </c>
      <c r="H33" s="228" t="s">
        <v>1391</v>
      </c>
      <c r="I33" s="226" t="s">
        <v>889</v>
      </c>
      <c r="J33" s="225" t="s">
        <v>1343</v>
      </c>
    </row>
    <row r="34" spans="1:10" x14ac:dyDescent="0.3">
      <c r="A34" s="221"/>
      <c r="B34" s="225" t="s">
        <v>1407</v>
      </c>
      <c r="C34" s="225"/>
      <c r="D34" s="226">
        <v>41780</v>
      </c>
      <c r="E34" s="226">
        <v>46528</v>
      </c>
      <c r="F34" s="227">
        <v>2000000000</v>
      </c>
      <c r="G34" s="227" t="s">
        <v>151</v>
      </c>
      <c r="H34" s="228" t="s">
        <v>1392</v>
      </c>
      <c r="I34" s="226" t="s">
        <v>889</v>
      </c>
      <c r="J34" s="225" t="s">
        <v>1343</v>
      </c>
    </row>
    <row r="35" spans="1:10" x14ac:dyDescent="0.3">
      <c r="A35" s="221"/>
      <c r="B35" s="225" t="s">
        <v>1406</v>
      </c>
      <c r="C35" s="225"/>
      <c r="D35" s="226">
        <v>41780</v>
      </c>
      <c r="E35" s="226">
        <v>45433</v>
      </c>
      <c r="F35" s="227">
        <v>800000000</v>
      </c>
      <c r="G35" s="227" t="s">
        <v>151</v>
      </c>
      <c r="H35" s="228" t="s">
        <v>1392</v>
      </c>
      <c r="I35" s="226" t="s">
        <v>889</v>
      </c>
      <c r="J35" s="225" t="s">
        <v>1343</v>
      </c>
    </row>
    <row r="36" spans="1:10" x14ac:dyDescent="0.3">
      <c r="A36" s="221"/>
      <c r="B36" s="225" t="s">
        <v>1408</v>
      </c>
      <c r="C36" s="225"/>
      <c r="D36" s="226">
        <v>41780</v>
      </c>
      <c r="E36" s="226">
        <v>46163</v>
      </c>
      <c r="F36" s="227">
        <v>1000000000</v>
      </c>
      <c r="G36" s="227" t="s">
        <v>151</v>
      </c>
      <c r="H36" s="228" t="s">
        <v>1392</v>
      </c>
      <c r="I36" s="226" t="s">
        <v>889</v>
      </c>
      <c r="J36" s="225" t="s">
        <v>1343</v>
      </c>
    </row>
    <row r="37" spans="1:10" x14ac:dyDescent="0.3">
      <c r="A37" s="221"/>
      <c r="B37" s="225" t="s">
        <v>1409</v>
      </c>
      <c r="C37" s="225"/>
      <c r="D37" s="226">
        <v>41723</v>
      </c>
      <c r="E37" s="226">
        <v>45376</v>
      </c>
      <c r="F37" s="227">
        <v>12500000</v>
      </c>
      <c r="G37" s="227" t="s">
        <v>151</v>
      </c>
      <c r="H37" s="228" t="s">
        <v>1392</v>
      </c>
      <c r="I37" s="226" t="s">
        <v>889</v>
      </c>
      <c r="J37" s="225" t="s">
        <v>1343</v>
      </c>
    </row>
    <row r="38" spans="1:10" x14ac:dyDescent="0.3">
      <c r="A38" s="221"/>
      <c r="B38" s="225" t="s">
        <v>1411</v>
      </c>
      <c r="C38" s="225"/>
      <c r="D38" s="226">
        <v>41655</v>
      </c>
      <c r="E38" s="226">
        <v>48960</v>
      </c>
      <c r="F38" s="227">
        <v>5000000</v>
      </c>
      <c r="G38" s="227" t="s">
        <v>151</v>
      </c>
      <c r="H38" s="228" t="s">
        <v>1391</v>
      </c>
      <c r="I38" s="226" t="s">
        <v>889</v>
      </c>
      <c r="J38" s="225" t="s">
        <v>1343</v>
      </c>
    </row>
    <row r="39" spans="1:10" x14ac:dyDescent="0.3">
      <c r="A39" s="221"/>
      <c r="B39" s="225" t="s">
        <v>1410</v>
      </c>
      <c r="C39" s="225"/>
      <c r="D39" s="226">
        <v>41655</v>
      </c>
      <c r="E39" s="226">
        <v>48960</v>
      </c>
      <c r="F39" s="227">
        <v>5000000</v>
      </c>
      <c r="G39" s="227" t="s">
        <v>151</v>
      </c>
      <c r="H39" s="228" t="s">
        <v>1391</v>
      </c>
      <c r="I39" s="226" t="s">
        <v>889</v>
      </c>
      <c r="J39" s="225" t="s">
        <v>1343</v>
      </c>
    </row>
    <row r="40" spans="1:10" x14ac:dyDescent="0.3">
      <c r="A40" s="221"/>
      <c r="B40" s="225" t="s">
        <v>1412</v>
      </c>
      <c r="C40" s="225"/>
      <c r="D40" s="226">
        <v>41655</v>
      </c>
      <c r="E40" s="226">
        <v>48960</v>
      </c>
      <c r="F40" s="227">
        <v>15000000</v>
      </c>
      <c r="G40" s="227" t="s">
        <v>151</v>
      </c>
      <c r="H40" s="228" t="s">
        <v>1391</v>
      </c>
      <c r="I40" s="226" t="s">
        <v>889</v>
      </c>
      <c r="J40" s="225" t="s">
        <v>1343</v>
      </c>
    </row>
    <row r="41" spans="1:10" x14ac:dyDescent="0.3">
      <c r="A41" s="221"/>
      <c r="B41" s="225" t="s">
        <v>1413</v>
      </c>
      <c r="C41" s="225"/>
      <c r="D41" s="226">
        <v>41591</v>
      </c>
      <c r="E41" s="226">
        <v>47102</v>
      </c>
      <c r="F41" s="227">
        <v>15000000</v>
      </c>
      <c r="G41" s="227" t="s">
        <v>151</v>
      </c>
      <c r="H41" s="228" t="s">
        <v>1391</v>
      </c>
      <c r="I41" s="226" t="s">
        <v>889</v>
      </c>
      <c r="J41" s="225" t="s">
        <v>1343</v>
      </c>
    </row>
    <row r="42" spans="1:10" x14ac:dyDescent="0.3">
      <c r="A42" s="221"/>
      <c r="B42" s="225" t="s">
        <v>1414</v>
      </c>
      <c r="C42" s="225"/>
      <c r="D42" s="226">
        <v>41590</v>
      </c>
      <c r="E42" s="226">
        <v>48928</v>
      </c>
      <c r="F42" s="227">
        <v>10000000</v>
      </c>
      <c r="G42" s="227" t="s">
        <v>151</v>
      </c>
      <c r="H42" s="228" t="s">
        <v>1391</v>
      </c>
      <c r="I42" s="226" t="s">
        <v>889</v>
      </c>
      <c r="J42" s="225" t="s">
        <v>1343</v>
      </c>
    </row>
    <row r="43" spans="1:10" x14ac:dyDescent="0.3">
      <c r="A43" s="221"/>
      <c r="B43" s="225" t="s">
        <v>1417</v>
      </c>
      <c r="C43" s="225"/>
      <c r="D43" s="226">
        <v>41571</v>
      </c>
      <c r="E43" s="226">
        <v>45954</v>
      </c>
      <c r="F43" s="227">
        <v>12000000</v>
      </c>
      <c r="G43" s="227" t="s">
        <v>151</v>
      </c>
      <c r="H43" s="228" t="s">
        <v>1391</v>
      </c>
      <c r="I43" s="226" t="s">
        <v>889</v>
      </c>
      <c r="J43" s="225" t="s">
        <v>1343</v>
      </c>
    </row>
    <row r="44" spans="1:10" x14ac:dyDescent="0.3">
      <c r="A44" s="221"/>
      <c r="B44" s="225" t="s">
        <v>1416</v>
      </c>
      <c r="C44" s="225"/>
      <c r="D44" s="226">
        <v>41571</v>
      </c>
      <c r="E44" s="226">
        <v>45954</v>
      </c>
      <c r="F44" s="227">
        <v>20000000</v>
      </c>
      <c r="G44" s="227" t="s">
        <v>151</v>
      </c>
      <c r="H44" s="228" t="s">
        <v>1391</v>
      </c>
      <c r="I44" s="226" t="s">
        <v>889</v>
      </c>
      <c r="J44" s="225" t="s">
        <v>1343</v>
      </c>
    </row>
    <row r="45" spans="1:10" x14ac:dyDescent="0.3">
      <c r="A45" s="221"/>
      <c r="B45" s="225" t="s">
        <v>1418</v>
      </c>
      <c r="C45" s="225"/>
      <c r="D45" s="226">
        <v>41571</v>
      </c>
      <c r="E45" s="226">
        <v>45954</v>
      </c>
      <c r="F45" s="227">
        <v>5000000</v>
      </c>
      <c r="G45" s="227" t="s">
        <v>151</v>
      </c>
      <c r="H45" s="228" t="s">
        <v>1391</v>
      </c>
      <c r="I45" s="226" t="s">
        <v>889</v>
      </c>
      <c r="J45" s="225" t="s">
        <v>1343</v>
      </c>
    </row>
    <row r="46" spans="1:10" x14ac:dyDescent="0.3">
      <c r="A46" s="221"/>
      <c r="B46" s="225" t="s">
        <v>1419</v>
      </c>
      <c r="C46" s="225"/>
      <c r="D46" s="226">
        <v>41571</v>
      </c>
      <c r="E46" s="226">
        <v>45954</v>
      </c>
      <c r="F46" s="227">
        <v>5000000</v>
      </c>
      <c r="G46" s="227" t="s">
        <v>151</v>
      </c>
      <c r="H46" s="228" t="s">
        <v>1391</v>
      </c>
      <c r="I46" s="226" t="s">
        <v>889</v>
      </c>
      <c r="J46" s="225" t="s">
        <v>1343</v>
      </c>
    </row>
    <row r="47" spans="1:10" x14ac:dyDescent="0.3">
      <c r="A47" s="221"/>
      <c r="B47" s="225" t="s">
        <v>1415</v>
      </c>
      <c r="C47" s="225"/>
      <c r="D47" s="226">
        <v>41571</v>
      </c>
      <c r="E47" s="226">
        <v>45954</v>
      </c>
      <c r="F47" s="227">
        <v>5000000</v>
      </c>
      <c r="G47" s="227" t="s">
        <v>151</v>
      </c>
      <c r="H47" s="228" t="s">
        <v>1391</v>
      </c>
      <c r="I47" s="226" t="s">
        <v>889</v>
      </c>
      <c r="J47" s="225" t="s">
        <v>1343</v>
      </c>
    </row>
    <row r="48" spans="1:10" x14ac:dyDescent="0.3">
      <c r="A48" s="221"/>
      <c r="B48" s="225" t="s">
        <v>1420</v>
      </c>
      <c r="C48" s="225"/>
      <c r="D48" s="226">
        <v>41571</v>
      </c>
      <c r="E48" s="226">
        <v>45954</v>
      </c>
      <c r="F48" s="227">
        <v>3000000</v>
      </c>
      <c r="G48" s="227" t="s">
        <v>151</v>
      </c>
      <c r="H48" s="228" t="s">
        <v>1391</v>
      </c>
      <c r="I48" s="226" t="s">
        <v>889</v>
      </c>
      <c r="J48" s="225" t="s">
        <v>1343</v>
      </c>
    </row>
    <row r="49" spans="1:10" x14ac:dyDescent="0.3">
      <c r="A49" s="221"/>
      <c r="B49" s="225" t="s">
        <v>1428</v>
      </c>
      <c r="C49" s="225"/>
      <c r="D49" s="226">
        <v>41561</v>
      </c>
      <c r="E49" s="226">
        <v>45944</v>
      </c>
      <c r="F49" s="227">
        <v>1000000</v>
      </c>
      <c r="G49" s="227" t="s">
        <v>151</v>
      </c>
      <c r="H49" s="228" t="s">
        <v>1391</v>
      </c>
      <c r="I49" s="226" t="s">
        <v>889</v>
      </c>
      <c r="J49" s="225" t="s">
        <v>1343</v>
      </c>
    </row>
    <row r="50" spans="1:10" x14ac:dyDescent="0.3">
      <c r="A50" s="221"/>
      <c r="B50" s="225" t="s">
        <v>1422</v>
      </c>
      <c r="C50" s="225"/>
      <c r="D50" s="226">
        <v>41561</v>
      </c>
      <c r="E50" s="226">
        <v>45944</v>
      </c>
      <c r="F50" s="227">
        <v>32000000</v>
      </c>
      <c r="G50" s="227" t="s">
        <v>151</v>
      </c>
      <c r="H50" s="228" t="s">
        <v>1391</v>
      </c>
      <c r="I50" s="226" t="s">
        <v>889</v>
      </c>
      <c r="J50" s="225" t="s">
        <v>1343</v>
      </c>
    </row>
    <row r="51" spans="1:10" x14ac:dyDescent="0.3">
      <c r="A51" s="221"/>
      <c r="B51" s="225" t="s">
        <v>1423</v>
      </c>
      <c r="C51" s="225"/>
      <c r="D51" s="226">
        <v>41561</v>
      </c>
      <c r="E51" s="226">
        <v>45944</v>
      </c>
      <c r="F51" s="227">
        <v>15000000</v>
      </c>
      <c r="G51" s="227" t="s">
        <v>151</v>
      </c>
      <c r="H51" s="228" t="s">
        <v>1391</v>
      </c>
      <c r="I51" s="226" t="s">
        <v>889</v>
      </c>
      <c r="J51" s="225" t="s">
        <v>1343</v>
      </c>
    </row>
    <row r="52" spans="1:10" x14ac:dyDescent="0.3">
      <c r="A52" s="221"/>
      <c r="B52" s="225" t="s">
        <v>1424</v>
      </c>
      <c r="C52" s="225"/>
      <c r="D52" s="226">
        <v>41561</v>
      </c>
      <c r="E52" s="226">
        <v>45944</v>
      </c>
      <c r="F52" s="227">
        <v>14000000</v>
      </c>
      <c r="G52" s="227" t="s">
        <v>151</v>
      </c>
      <c r="H52" s="228" t="s">
        <v>1391</v>
      </c>
      <c r="I52" s="226" t="s">
        <v>889</v>
      </c>
      <c r="J52" s="225" t="s">
        <v>1343</v>
      </c>
    </row>
    <row r="53" spans="1:10" x14ac:dyDescent="0.3">
      <c r="A53" s="221"/>
      <c r="B53" s="225" t="s">
        <v>1425</v>
      </c>
      <c r="C53" s="225"/>
      <c r="D53" s="226">
        <v>41561</v>
      </c>
      <c r="E53" s="226">
        <v>45944</v>
      </c>
      <c r="F53" s="227">
        <v>5000000</v>
      </c>
      <c r="G53" s="227" t="s">
        <v>151</v>
      </c>
      <c r="H53" s="228" t="s">
        <v>1391</v>
      </c>
      <c r="I53" s="226" t="s">
        <v>889</v>
      </c>
      <c r="J53" s="225" t="s">
        <v>1343</v>
      </c>
    </row>
    <row r="54" spans="1:10" x14ac:dyDescent="0.3">
      <c r="A54" s="221"/>
      <c r="B54" s="225" t="s">
        <v>1426</v>
      </c>
      <c r="C54" s="225"/>
      <c r="D54" s="226">
        <v>41561</v>
      </c>
      <c r="E54" s="226">
        <v>45944</v>
      </c>
      <c r="F54" s="227">
        <v>3000000</v>
      </c>
      <c r="G54" s="227" t="s">
        <v>151</v>
      </c>
      <c r="H54" s="228" t="s">
        <v>1391</v>
      </c>
      <c r="I54" s="226" t="s">
        <v>889</v>
      </c>
      <c r="J54" s="225" t="s">
        <v>1343</v>
      </c>
    </row>
    <row r="55" spans="1:10" x14ac:dyDescent="0.3">
      <c r="A55" s="221"/>
      <c r="B55" s="225" t="s">
        <v>1427</v>
      </c>
      <c r="C55" s="225"/>
      <c r="D55" s="226">
        <v>41561</v>
      </c>
      <c r="E55" s="226">
        <v>45944</v>
      </c>
      <c r="F55" s="227">
        <v>1000000</v>
      </c>
      <c r="G55" s="227" t="s">
        <v>151</v>
      </c>
      <c r="H55" s="228" t="s">
        <v>1391</v>
      </c>
      <c r="I55" s="226" t="s">
        <v>889</v>
      </c>
      <c r="J55" s="225" t="s">
        <v>1343</v>
      </c>
    </row>
    <row r="56" spans="1:10" x14ac:dyDescent="0.3">
      <c r="A56" s="221"/>
      <c r="B56" s="225" t="s">
        <v>1421</v>
      </c>
      <c r="C56" s="225"/>
      <c r="D56" s="226">
        <v>41561</v>
      </c>
      <c r="E56" s="226">
        <v>45944</v>
      </c>
      <c r="F56" s="227">
        <v>1000000</v>
      </c>
      <c r="G56" s="227" t="s">
        <v>151</v>
      </c>
      <c r="H56" s="228" t="s">
        <v>1391</v>
      </c>
      <c r="I56" s="226" t="s">
        <v>889</v>
      </c>
      <c r="J56" s="225" t="s">
        <v>1343</v>
      </c>
    </row>
    <row r="57" spans="1:10" x14ac:dyDescent="0.3">
      <c r="A57" s="221"/>
      <c r="B57" s="225" t="s">
        <v>1429</v>
      </c>
      <c r="C57" s="225"/>
      <c r="D57" s="226">
        <v>41561</v>
      </c>
      <c r="E57" s="226">
        <v>45944</v>
      </c>
      <c r="F57" s="227">
        <v>1000000</v>
      </c>
      <c r="G57" s="227" t="s">
        <v>151</v>
      </c>
      <c r="H57" s="228" t="s">
        <v>1391</v>
      </c>
      <c r="I57" s="226" t="s">
        <v>889</v>
      </c>
      <c r="J57" s="225" t="s">
        <v>1343</v>
      </c>
    </row>
    <row r="58" spans="1:10" x14ac:dyDescent="0.3">
      <c r="A58" s="221"/>
      <c r="B58" s="225" t="s">
        <v>1430</v>
      </c>
      <c r="C58" s="225"/>
      <c r="D58" s="226">
        <v>41558</v>
      </c>
      <c r="E58" s="226">
        <v>47037</v>
      </c>
      <c r="F58" s="227">
        <v>35000000</v>
      </c>
      <c r="G58" s="227" t="s">
        <v>151</v>
      </c>
      <c r="H58" s="228" t="s">
        <v>1391</v>
      </c>
      <c r="I58" s="226" t="s">
        <v>889</v>
      </c>
      <c r="J58" s="225" t="s">
        <v>1343</v>
      </c>
    </row>
    <row r="59" spans="1:10" x14ac:dyDescent="0.3">
      <c r="A59" s="221"/>
      <c r="B59" s="225" t="s">
        <v>1434</v>
      </c>
      <c r="C59" s="225"/>
      <c r="D59" s="226">
        <v>41284</v>
      </c>
      <c r="E59" s="226">
        <v>45027</v>
      </c>
      <c r="F59" s="227">
        <v>1000000</v>
      </c>
      <c r="G59" s="227" t="s">
        <v>151</v>
      </c>
      <c r="H59" s="228" t="s">
        <v>1391</v>
      </c>
      <c r="I59" s="226" t="s">
        <v>889</v>
      </c>
      <c r="J59" s="225" t="s">
        <v>1343</v>
      </c>
    </row>
    <row r="60" spans="1:10" x14ac:dyDescent="0.3">
      <c r="A60" s="221"/>
      <c r="B60" s="225" t="s">
        <v>1431</v>
      </c>
      <c r="C60" s="225"/>
      <c r="D60" s="226">
        <v>41284</v>
      </c>
      <c r="E60" s="226">
        <v>45027</v>
      </c>
      <c r="F60" s="227">
        <v>1000000</v>
      </c>
      <c r="G60" s="227" t="s">
        <v>151</v>
      </c>
      <c r="H60" s="228" t="s">
        <v>1391</v>
      </c>
      <c r="I60" s="226" t="s">
        <v>889</v>
      </c>
      <c r="J60" s="225" t="s">
        <v>1343</v>
      </c>
    </row>
    <row r="61" spans="1:10" x14ac:dyDescent="0.3">
      <c r="A61" s="221"/>
      <c r="B61" s="225" t="s">
        <v>1443</v>
      </c>
      <c r="C61" s="225"/>
      <c r="D61" s="226">
        <v>41284</v>
      </c>
      <c r="E61" s="226">
        <v>45027</v>
      </c>
      <c r="F61" s="227">
        <v>1000000</v>
      </c>
      <c r="G61" s="227" t="s">
        <v>151</v>
      </c>
      <c r="H61" s="228" t="s">
        <v>1391</v>
      </c>
      <c r="I61" s="226" t="s">
        <v>889</v>
      </c>
      <c r="J61" s="225" t="s">
        <v>1343</v>
      </c>
    </row>
    <row r="62" spans="1:10" x14ac:dyDescent="0.3">
      <c r="A62" s="221"/>
      <c r="B62" s="225" t="s">
        <v>1432</v>
      </c>
      <c r="C62" s="225"/>
      <c r="D62" s="226">
        <v>41284</v>
      </c>
      <c r="E62" s="226">
        <v>45027</v>
      </c>
      <c r="F62" s="227">
        <v>1000000</v>
      </c>
      <c r="G62" s="227" t="s">
        <v>151</v>
      </c>
      <c r="H62" s="228" t="s">
        <v>1391</v>
      </c>
      <c r="I62" s="226" t="s">
        <v>889</v>
      </c>
      <c r="J62" s="225" t="s">
        <v>1343</v>
      </c>
    </row>
    <row r="63" spans="1:10" x14ac:dyDescent="0.3">
      <c r="A63" s="221"/>
      <c r="B63" s="225" t="s">
        <v>1433</v>
      </c>
      <c r="C63" s="225"/>
      <c r="D63" s="226">
        <v>41284</v>
      </c>
      <c r="E63" s="226">
        <v>45027</v>
      </c>
      <c r="F63" s="227">
        <v>12000000</v>
      </c>
      <c r="G63" s="227" t="s">
        <v>151</v>
      </c>
      <c r="H63" s="228" t="s">
        <v>1391</v>
      </c>
      <c r="I63" s="226" t="s">
        <v>889</v>
      </c>
      <c r="J63" s="225" t="s">
        <v>1343</v>
      </c>
    </row>
    <row r="64" spans="1:10" x14ac:dyDescent="0.3">
      <c r="A64" s="221"/>
      <c r="B64" s="225" t="s">
        <v>1435</v>
      </c>
      <c r="C64" s="225"/>
      <c r="D64" s="226">
        <v>41284</v>
      </c>
      <c r="E64" s="226">
        <v>45027</v>
      </c>
      <c r="F64" s="227">
        <v>2000000</v>
      </c>
      <c r="G64" s="227" t="s">
        <v>151</v>
      </c>
      <c r="H64" s="228" t="s">
        <v>1391</v>
      </c>
      <c r="I64" s="226" t="s">
        <v>889</v>
      </c>
      <c r="J64" s="225" t="s">
        <v>1343</v>
      </c>
    </row>
    <row r="65" spans="1:10" x14ac:dyDescent="0.3">
      <c r="A65" s="221"/>
      <c r="B65" s="225" t="s">
        <v>1436</v>
      </c>
      <c r="C65" s="225"/>
      <c r="D65" s="226">
        <v>41284</v>
      </c>
      <c r="E65" s="226">
        <v>45027</v>
      </c>
      <c r="F65" s="227">
        <v>12000000</v>
      </c>
      <c r="G65" s="227" t="s">
        <v>151</v>
      </c>
      <c r="H65" s="228" t="s">
        <v>1391</v>
      </c>
      <c r="I65" s="226" t="s">
        <v>889</v>
      </c>
      <c r="J65" s="225" t="s">
        <v>1343</v>
      </c>
    </row>
    <row r="66" spans="1:10" x14ac:dyDescent="0.3">
      <c r="A66" s="221"/>
      <c r="B66" s="225" t="s">
        <v>1438</v>
      </c>
      <c r="C66" s="225"/>
      <c r="D66" s="226">
        <v>41284</v>
      </c>
      <c r="E66" s="226">
        <v>45027</v>
      </c>
      <c r="F66" s="227">
        <v>4000000</v>
      </c>
      <c r="G66" s="227" t="s">
        <v>151</v>
      </c>
      <c r="H66" s="228" t="s">
        <v>1391</v>
      </c>
      <c r="I66" s="226" t="s">
        <v>889</v>
      </c>
      <c r="J66" s="225" t="s">
        <v>1343</v>
      </c>
    </row>
    <row r="67" spans="1:10" x14ac:dyDescent="0.3">
      <c r="A67" s="221"/>
      <c r="B67" s="225" t="s">
        <v>1439</v>
      </c>
      <c r="C67" s="225"/>
      <c r="D67" s="226">
        <v>41284</v>
      </c>
      <c r="E67" s="226">
        <v>45027</v>
      </c>
      <c r="F67" s="227">
        <v>5000000</v>
      </c>
      <c r="G67" s="227" t="s">
        <v>151</v>
      </c>
      <c r="H67" s="228" t="s">
        <v>1391</v>
      </c>
      <c r="I67" s="226" t="s">
        <v>889</v>
      </c>
      <c r="J67" s="225" t="s">
        <v>1343</v>
      </c>
    </row>
    <row r="68" spans="1:10" x14ac:dyDescent="0.3">
      <c r="A68" s="221"/>
      <c r="B68" s="225" t="s">
        <v>1444</v>
      </c>
      <c r="C68" s="225"/>
      <c r="D68" s="226">
        <v>41284</v>
      </c>
      <c r="E68" s="226">
        <v>45027</v>
      </c>
      <c r="F68" s="227">
        <v>1000000</v>
      </c>
      <c r="G68" s="227" t="s">
        <v>151</v>
      </c>
      <c r="H68" s="228" t="s">
        <v>1391</v>
      </c>
      <c r="I68" s="226" t="s">
        <v>889</v>
      </c>
      <c r="J68" s="225" t="s">
        <v>1343</v>
      </c>
    </row>
    <row r="69" spans="1:10" x14ac:dyDescent="0.3">
      <c r="A69" s="221"/>
      <c r="B69" s="225" t="s">
        <v>1440</v>
      </c>
      <c r="C69" s="225"/>
      <c r="D69" s="226">
        <v>41284</v>
      </c>
      <c r="E69" s="226">
        <v>45027</v>
      </c>
      <c r="F69" s="227">
        <v>4000000</v>
      </c>
      <c r="G69" s="227" t="s">
        <v>151</v>
      </c>
      <c r="H69" s="228" t="s">
        <v>1391</v>
      </c>
      <c r="I69" s="226" t="s">
        <v>889</v>
      </c>
      <c r="J69" s="225" t="s">
        <v>1343</v>
      </c>
    </row>
    <row r="70" spans="1:10" x14ac:dyDescent="0.3">
      <c r="A70" s="221"/>
      <c r="B70" s="225" t="s">
        <v>1441</v>
      </c>
      <c r="C70" s="225"/>
      <c r="D70" s="226">
        <v>41284</v>
      </c>
      <c r="E70" s="226">
        <v>45027</v>
      </c>
      <c r="F70" s="227">
        <v>1000000</v>
      </c>
      <c r="G70" s="227" t="s">
        <v>151</v>
      </c>
      <c r="H70" s="228" t="s">
        <v>1391</v>
      </c>
      <c r="I70" s="226" t="s">
        <v>889</v>
      </c>
      <c r="J70" s="225" t="s">
        <v>1343</v>
      </c>
    </row>
    <row r="71" spans="1:10" x14ac:dyDescent="0.3">
      <c r="A71" s="221"/>
      <c r="B71" s="225" t="s">
        <v>1442</v>
      </c>
      <c r="C71" s="225"/>
      <c r="D71" s="226">
        <v>41284</v>
      </c>
      <c r="E71" s="226">
        <v>45027</v>
      </c>
      <c r="F71" s="227">
        <v>1000000</v>
      </c>
      <c r="G71" s="227" t="s">
        <v>151</v>
      </c>
      <c r="H71" s="228" t="s">
        <v>1391</v>
      </c>
      <c r="I71" s="226" t="s">
        <v>889</v>
      </c>
      <c r="J71" s="225" t="s">
        <v>1343</v>
      </c>
    </row>
    <row r="72" spans="1:10" x14ac:dyDescent="0.3">
      <c r="A72" s="221"/>
      <c r="B72" s="225" t="s">
        <v>1445</v>
      </c>
      <c r="C72" s="225"/>
      <c r="D72" s="226">
        <v>41284</v>
      </c>
      <c r="E72" s="226">
        <v>45027</v>
      </c>
      <c r="F72" s="227">
        <v>2000000</v>
      </c>
      <c r="G72" s="227" t="s">
        <v>151</v>
      </c>
      <c r="H72" s="228" t="s">
        <v>1391</v>
      </c>
      <c r="I72" s="226" t="s">
        <v>889</v>
      </c>
      <c r="J72" s="225" t="s">
        <v>1343</v>
      </c>
    </row>
    <row r="73" spans="1:10" x14ac:dyDescent="0.3">
      <c r="A73" s="221"/>
      <c r="B73" s="225" t="s">
        <v>1437</v>
      </c>
      <c r="C73" s="225"/>
      <c r="D73" s="226">
        <v>41284</v>
      </c>
      <c r="E73" s="226">
        <v>45027</v>
      </c>
      <c r="F73" s="227">
        <v>2000000</v>
      </c>
      <c r="G73" s="227" t="s">
        <v>151</v>
      </c>
      <c r="H73" s="228" t="s">
        <v>1391</v>
      </c>
      <c r="I73" s="226" t="s">
        <v>889</v>
      </c>
      <c r="J73" s="225" t="s">
        <v>1343</v>
      </c>
    </row>
    <row r="74" spans="1:10" x14ac:dyDescent="0.3">
      <c r="A74" s="221"/>
      <c r="B74" s="225" t="s">
        <v>1448</v>
      </c>
      <c r="C74" s="225"/>
      <c r="D74" s="226">
        <v>40963</v>
      </c>
      <c r="E74" s="226">
        <v>46442</v>
      </c>
      <c r="F74" s="227">
        <v>5000000</v>
      </c>
      <c r="G74" s="227" t="s">
        <v>151</v>
      </c>
      <c r="H74" s="228" t="s">
        <v>1391</v>
      </c>
      <c r="I74" s="226" t="s">
        <v>889</v>
      </c>
      <c r="J74" s="225" t="s">
        <v>1343</v>
      </c>
    </row>
    <row r="75" spans="1:10" x14ac:dyDescent="0.3">
      <c r="A75" s="221"/>
      <c r="B75" s="225" t="s">
        <v>1447</v>
      </c>
      <c r="C75" s="225"/>
      <c r="D75" s="226">
        <v>40963</v>
      </c>
      <c r="E75" s="226">
        <v>46442</v>
      </c>
      <c r="F75" s="227">
        <v>10000000</v>
      </c>
      <c r="G75" s="227" t="s">
        <v>151</v>
      </c>
      <c r="H75" s="228" t="s">
        <v>1391</v>
      </c>
      <c r="I75" s="226" t="s">
        <v>889</v>
      </c>
      <c r="J75" s="225" t="s">
        <v>1343</v>
      </c>
    </row>
    <row r="76" spans="1:10" x14ac:dyDescent="0.3">
      <c r="A76" s="221"/>
      <c r="B76" s="225" t="s">
        <v>1446</v>
      </c>
      <c r="C76" s="225"/>
      <c r="D76" s="226">
        <v>40963</v>
      </c>
      <c r="E76" s="226">
        <v>46442</v>
      </c>
      <c r="F76" s="227">
        <v>5000000</v>
      </c>
      <c r="G76" s="227" t="s">
        <v>151</v>
      </c>
      <c r="H76" s="228" t="s">
        <v>1391</v>
      </c>
      <c r="I76" s="226" t="s">
        <v>889</v>
      </c>
      <c r="J76" s="225" t="s">
        <v>1343</v>
      </c>
    </row>
    <row r="77" spans="1:10" x14ac:dyDescent="0.3">
      <c r="A77" s="221"/>
      <c r="B77" s="225" t="s">
        <v>1449</v>
      </c>
      <c r="C77" s="225"/>
      <c r="D77" s="226">
        <v>40963</v>
      </c>
      <c r="E77" s="226">
        <v>46442</v>
      </c>
      <c r="F77" s="227">
        <v>500000</v>
      </c>
      <c r="G77" s="227" t="s">
        <v>151</v>
      </c>
      <c r="H77" s="228" t="s">
        <v>1391</v>
      </c>
      <c r="I77" s="226" t="s">
        <v>889</v>
      </c>
      <c r="J77" s="225" t="s">
        <v>1343</v>
      </c>
    </row>
    <row r="78" spans="1:10" x14ac:dyDescent="0.3">
      <c r="A78" s="221"/>
      <c r="B78" s="225" t="s">
        <v>1450</v>
      </c>
      <c r="C78" s="225"/>
      <c r="D78" s="226">
        <v>40952</v>
      </c>
      <c r="E78" s="226">
        <v>47527</v>
      </c>
      <c r="F78" s="227">
        <v>5000000</v>
      </c>
      <c r="G78" s="227" t="s">
        <v>151</v>
      </c>
      <c r="H78" s="228" t="s">
        <v>1391</v>
      </c>
      <c r="I78" s="226" t="s">
        <v>889</v>
      </c>
      <c r="J78" s="225" t="s">
        <v>1343</v>
      </c>
    </row>
    <row r="79" spans="1:10" x14ac:dyDescent="0.3">
      <c r="A79" s="221"/>
      <c r="B79" s="225" t="s">
        <v>1451</v>
      </c>
      <c r="C79" s="225"/>
      <c r="D79" s="226">
        <v>40918</v>
      </c>
      <c r="E79" s="226">
        <v>46275</v>
      </c>
      <c r="F79" s="227">
        <v>10000000</v>
      </c>
      <c r="G79" s="227" t="s">
        <v>151</v>
      </c>
      <c r="H79" s="228" t="s">
        <v>1391</v>
      </c>
      <c r="I79" s="226" t="s">
        <v>889</v>
      </c>
      <c r="J79" s="225" t="s">
        <v>1343</v>
      </c>
    </row>
    <row r="80" spans="1:10" x14ac:dyDescent="0.3">
      <c r="A80" s="221"/>
      <c r="B80" s="225" t="s">
        <v>1452</v>
      </c>
      <c r="C80" s="225"/>
      <c r="D80" s="226">
        <v>40795</v>
      </c>
      <c r="E80" s="226">
        <v>46274</v>
      </c>
      <c r="F80" s="227">
        <v>100000000</v>
      </c>
      <c r="G80" s="227" t="s">
        <v>819</v>
      </c>
      <c r="H80" s="228" t="s">
        <v>1391</v>
      </c>
      <c r="I80" s="226" t="s">
        <v>889</v>
      </c>
      <c r="J80" s="225" t="s">
        <v>1343</v>
      </c>
    </row>
    <row r="81" spans="1:10" x14ac:dyDescent="0.3">
      <c r="A81" s="221"/>
      <c r="B81" s="225" t="s">
        <v>1453</v>
      </c>
      <c r="C81" s="225"/>
      <c r="D81" s="226">
        <v>40731</v>
      </c>
      <c r="E81" s="226">
        <v>46941</v>
      </c>
      <c r="F81" s="227">
        <v>20000000</v>
      </c>
      <c r="G81" s="227" t="s">
        <v>151</v>
      </c>
      <c r="H81" s="228" t="s">
        <v>1391</v>
      </c>
      <c r="I81" s="226" t="s">
        <v>889</v>
      </c>
      <c r="J81" s="225" t="s">
        <v>1343</v>
      </c>
    </row>
    <row r="82" spans="1:10" x14ac:dyDescent="0.3">
      <c r="A82" s="221"/>
      <c r="B82" s="225" t="s">
        <v>1456</v>
      </c>
      <c r="C82" s="225"/>
      <c r="D82" s="226">
        <v>40651</v>
      </c>
      <c r="E82" s="226">
        <v>47226</v>
      </c>
      <c r="F82" s="227">
        <v>5000000</v>
      </c>
      <c r="G82" s="227" t="s">
        <v>151</v>
      </c>
      <c r="H82" s="228" t="s">
        <v>1391</v>
      </c>
      <c r="I82" s="226" t="s">
        <v>889</v>
      </c>
      <c r="J82" s="225" t="s">
        <v>1343</v>
      </c>
    </row>
    <row r="83" spans="1:10" x14ac:dyDescent="0.3">
      <c r="A83" s="221"/>
      <c r="B83" s="225" t="s">
        <v>1455</v>
      </c>
      <c r="C83" s="225"/>
      <c r="D83" s="226">
        <v>40651</v>
      </c>
      <c r="E83" s="226">
        <v>47956</v>
      </c>
      <c r="F83" s="227">
        <v>25000000</v>
      </c>
      <c r="G83" s="227" t="s">
        <v>151</v>
      </c>
      <c r="H83" s="228" t="s">
        <v>1391</v>
      </c>
      <c r="I83" s="226" t="s">
        <v>889</v>
      </c>
      <c r="J83" s="225" t="s">
        <v>1343</v>
      </c>
    </row>
    <row r="84" spans="1:10" x14ac:dyDescent="0.3">
      <c r="A84" s="221"/>
      <c r="B84" s="225" t="s">
        <v>1454</v>
      </c>
      <c r="C84" s="225"/>
      <c r="D84" s="226">
        <v>40651</v>
      </c>
      <c r="E84" s="226">
        <v>47226</v>
      </c>
      <c r="F84" s="227">
        <v>5000000</v>
      </c>
      <c r="G84" s="227" t="s">
        <v>151</v>
      </c>
      <c r="H84" s="228" t="s">
        <v>1391</v>
      </c>
      <c r="I84" s="226" t="s">
        <v>889</v>
      </c>
      <c r="J84" s="225" t="s">
        <v>1343</v>
      </c>
    </row>
    <row r="85" spans="1:10" x14ac:dyDescent="0.3">
      <c r="A85" s="221"/>
      <c r="B85" s="225" t="s">
        <v>1457</v>
      </c>
      <c r="C85" s="225"/>
      <c r="D85" s="226">
        <v>40651</v>
      </c>
      <c r="E85" s="226">
        <v>47226</v>
      </c>
      <c r="F85" s="227">
        <v>500000</v>
      </c>
      <c r="G85" s="227" t="s">
        <v>151</v>
      </c>
      <c r="H85" s="228" t="s">
        <v>1391</v>
      </c>
      <c r="I85" s="226" t="s">
        <v>889</v>
      </c>
      <c r="J85" s="225" t="s">
        <v>1343</v>
      </c>
    </row>
    <row r="86" spans="1:10" x14ac:dyDescent="0.3">
      <c r="A86" s="221"/>
      <c r="B86" s="225" t="s">
        <v>1458</v>
      </c>
      <c r="C86" s="225"/>
      <c r="D86" s="226">
        <v>40646</v>
      </c>
      <c r="E86" s="226">
        <v>46125</v>
      </c>
      <c r="F86" s="227">
        <v>10000000</v>
      </c>
      <c r="G86" s="227" t="s">
        <v>151</v>
      </c>
      <c r="H86" s="228" t="s">
        <v>1391</v>
      </c>
      <c r="I86" s="226" t="s">
        <v>889</v>
      </c>
      <c r="J86" s="225" t="s">
        <v>1343</v>
      </c>
    </row>
    <row r="87" spans="1:10" x14ac:dyDescent="0.3">
      <c r="A87" s="221"/>
      <c r="B87" s="225" t="s">
        <v>1459</v>
      </c>
      <c r="C87" s="225"/>
      <c r="D87" s="226">
        <v>40646</v>
      </c>
      <c r="E87" s="226">
        <v>46125</v>
      </c>
      <c r="F87" s="227">
        <v>5000000</v>
      </c>
      <c r="G87" s="227" t="s">
        <v>151</v>
      </c>
      <c r="H87" s="228" t="s">
        <v>1391</v>
      </c>
      <c r="I87" s="226" t="s">
        <v>889</v>
      </c>
      <c r="J87" s="225" t="s">
        <v>1343</v>
      </c>
    </row>
    <row r="88" spans="1:10" x14ac:dyDescent="0.3">
      <c r="A88" s="221"/>
      <c r="B88" s="225" t="s">
        <v>1461</v>
      </c>
      <c r="C88" s="225"/>
      <c r="D88" s="226">
        <v>40644</v>
      </c>
      <c r="E88" s="226">
        <v>45027</v>
      </c>
      <c r="F88" s="227">
        <v>5000000</v>
      </c>
      <c r="G88" s="227" t="s">
        <v>151</v>
      </c>
      <c r="H88" s="228" t="s">
        <v>1391</v>
      </c>
      <c r="I88" s="226" t="s">
        <v>889</v>
      </c>
      <c r="J88" s="225" t="s">
        <v>1343</v>
      </c>
    </row>
    <row r="89" spans="1:10" x14ac:dyDescent="0.3">
      <c r="A89" s="221"/>
      <c r="B89" s="225" t="s">
        <v>1460</v>
      </c>
      <c r="C89" s="225"/>
      <c r="D89" s="226">
        <v>40644</v>
      </c>
      <c r="E89" s="226">
        <v>47948</v>
      </c>
      <c r="F89" s="227">
        <v>45000000</v>
      </c>
      <c r="G89" s="227" t="s">
        <v>151</v>
      </c>
      <c r="H89" s="228" t="s">
        <v>1391</v>
      </c>
      <c r="I89" s="226" t="s">
        <v>889</v>
      </c>
      <c r="J89" s="225" t="s">
        <v>1343</v>
      </c>
    </row>
    <row r="90" spans="1:10" x14ac:dyDescent="0.3">
      <c r="A90" s="221"/>
      <c r="B90" s="225" t="s">
        <v>1462</v>
      </c>
      <c r="C90" s="225"/>
      <c r="D90" s="226">
        <v>40616</v>
      </c>
      <c r="E90" s="226">
        <v>46653</v>
      </c>
      <c r="F90" s="227">
        <v>10000000</v>
      </c>
      <c r="G90" s="227" t="s">
        <v>151</v>
      </c>
      <c r="H90" s="228" t="s">
        <v>1391</v>
      </c>
      <c r="I90" s="226" t="s">
        <v>889</v>
      </c>
      <c r="J90" s="225" t="s">
        <v>1343</v>
      </c>
    </row>
    <row r="91" spans="1:10" x14ac:dyDescent="0.3">
      <c r="A91" s="221"/>
      <c r="B91" s="225" t="s">
        <v>1463</v>
      </c>
      <c r="C91" s="225"/>
      <c r="D91" s="226">
        <v>40596</v>
      </c>
      <c r="E91" s="226">
        <v>46440</v>
      </c>
      <c r="F91" s="227">
        <v>5000000</v>
      </c>
      <c r="G91" s="227" t="s">
        <v>151</v>
      </c>
      <c r="H91" s="228" t="s">
        <v>1391</v>
      </c>
      <c r="I91" s="226" t="s">
        <v>889</v>
      </c>
      <c r="J91" s="225" t="s">
        <v>1343</v>
      </c>
    </row>
    <row r="92" spans="1:10" x14ac:dyDescent="0.3">
      <c r="A92" s="221"/>
      <c r="B92" s="225" t="s">
        <v>1464</v>
      </c>
      <c r="C92" s="225"/>
      <c r="D92" s="226">
        <v>40591</v>
      </c>
      <c r="E92" s="226">
        <v>45705</v>
      </c>
      <c r="F92" s="227">
        <v>5000000</v>
      </c>
      <c r="G92" s="227" t="s">
        <v>151</v>
      </c>
      <c r="H92" s="228" t="s">
        <v>1391</v>
      </c>
      <c r="I92" s="226" t="s">
        <v>889</v>
      </c>
      <c r="J92" s="225" t="s">
        <v>1343</v>
      </c>
    </row>
    <row r="93" spans="1:10" x14ac:dyDescent="0.3">
      <c r="A93" s="221"/>
      <c r="B93" s="225" t="s">
        <v>1465</v>
      </c>
      <c r="C93" s="225"/>
      <c r="D93" s="226">
        <v>40583</v>
      </c>
      <c r="E93" s="226">
        <v>48253</v>
      </c>
      <c r="F93" s="227">
        <v>10000000</v>
      </c>
      <c r="G93" s="227" t="s">
        <v>151</v>
      </c>
      <c r="H93" s="228" t="s">
        <v>1391</v>
      </c>
      <c r="I93" s="226" t="s">
        <v>889</v>
      </c>
      <c r="J93" s="225" t="s">
        <v>1343</v>
      </c>
    </row>
    <row r="94" spans="1:10" x14ac:dyDescent="0.3">
      <c r="A94" s="221"/>
      <c r="B94" s="225" t="s">
        <v>1466</v>
      </c>
      <c r="C94" s="225"/>
      <c r="D94" s="226">
        <v>40578</v>
      </c>
      <c r="E94" s="226">
        <v>46835</v>
      </c>
      <c r="F94" s="227">
        <v>10000000</v>
      </c>
      <c r="G94" s="227" t="s">
        <v>151</v>
      </c>
      <c r="H94" s="228" t="s">
        <v>1391</v>
      </c>
      <c r="I94" s="226" t="s">
        <v>889</v>
      </c>
      <c r="J94" s="225" t="s">
        <v>1343</v>
      </c>
    </row>
    <row r="95" spans="1:10" x14ac:dyDescent="0.3">
      <c r="A95" s="221"/>
      <c r="B95" s="225" t="s">
        <v>1467</v>
      </c>
      <c r="C95" s="225"/>
      <c r="D95" s="226">
        <v>40563</v>
      </c>
      <c r="E95" s="226">
        <v>46042</v>
      </c>
      <c r="F95" s="227">
        <v>9115843.9000000004</v>
      </c>
      <c r="G95" s="227" t="s">
        <v>151</v>
      </c>
      <c r="H95" s="228" t="s">
        <v>1391</v>
      </c>
      <c r="I95" s="226" t="s">
        <v>889</v>
      </c>
      <c r="J95" s="225" t="s">
        <v>1343</v>
      </c>
    </row>
    <row r="96" spans="1:10" x14ac:dyDescent="0.3">
      <c r="A96" s="221"/>
      <c r="B96" s="225" t="s">
        <v>1468</v>
      </c>
      <c r="C96" s="225"/>
      <c r="D96" s="226">
        <v>40555</v>
      </c>
      <c r="E96" s="226">
        <v>46034</v>
      </c>
      <c r="F96" s="227">
        <v>5000000</v>
      </c>
      <c r="G96" s="227" t="s">
        <v>151</v>
      </c>
      <c r="H96" s="228" t="s">
        <v>1391</v>
      </c>
      <c r="I96" s="226" t="s">
        <v>889</v>
      </c>
      <c r="J96" s="225" t="s">
        <v>1343</v>
      </c>
    </row>
    <row r="97" spans="1:10" x14ac:dyDescent="0.3">
      <c r="A97" s="221"/>
      <c r="B97" s="225" t="s">
        <v>1469</v>
      </c>
      <c r="C97" s="225"/>
      <c r="D97" s="226">
        <v>40532</v>
      </c>
      <c r="E97" s="226">
        <v>48019</v>
      </c>
      <c r="F97" s="227">
        <v>10000000</v>
      </c>
      <c r="G97" s="227" t="s">
        <v>151</v>
      </c>
      <c r="H97" s="228" t="s">
        <v>1391</v>
      </c>
      <c r="I97" s="226" t="s">
        <v>889</v>
      </c>
      <c r="J97" s="225" t="s">
        <v>1343</v>
      </c>
    </row>
    <row r="98" spans="1:10" x14ac:dyDescent="0.3">
      <c r="A98" s="221"/>
      <c r="B98" s="225" t="s">
        <v>1470</v>
      </c>
      <c r="C98" s="225"/>
      <c r="D98" s="226">
        <v>40518</v>
      </c>
      <c r="E98" s="226">
        <v>47823</v>
      </c>
      <c r="F98" s="227">
        <v>6000000</v>
      </c>
      <c r="G98" s="227" t="s">
        <v>151</v>
      </c>
      <c r="H98" s="228" t="s">
        <v>1391</v>
      </c>
      <c r="I98" s="226" t="s">
        <v>889</v>
      </c>
      <c r="J98" s="225" t="s">
        <v>1343</v>
      </c>
    </row>
    <row r="99" spans="1:10" x14ac:dyDescent="0.3">
      <c r="A99" s="221"/>
      <c r="B99" s="225" t="s">
        <v>1471</v>
      </c>
      <c r="C99" s="225"/>
      <c r="D99" s="226">
        <v>40515</v>
      </c>
      <c r="E99" s="226">
        <v>46724</v>
      </c>
      <c r="F99" s="227">
        <v>5000000</v>
      </c>
      <c r="G99" s="227" t="s">
        <v>151</v>
      </c>
      <c r="H99" s="228" t="s">
        <v>1391</v>
      </c>
      <c r="I99" s="226" t="s">
        <v>889</v>
      </c>
      <c r="J99" s="225" t="s">
        <v>1343</v>
      </c>
    </row>
    <row r="100" spans="1:10" x14ac:dyDescent="0.3">
      <c r="A100" s="221"/>
      <c r="B100" s="225" t="s">
        <v>1472</v>
      </c>
      <c r="C100" s="225"/>
      <c r="D100" s="226">
        <v>40491</v>
      </c>
      <c r="E100" s="226">
        <v>46700</v>
      </c>
      <c r="F100" s="227">
        <v>5000000</v>
      </c>
      <c r="G100" s="227" t="s">
        <v>151</v>
      </c>
      <c r="H100" s="228" t="s">
        <v>1391</v>
      </c>
      <c r="I100" s="226" t="s">
        <v>889</v>
      </c>
      <c r="J100" s="225" t="s">
        <v>1343</v>
      </c>
    </row>
    <row r="101" spans="1:10" x14ac:dyDescent="0.3">
      <c r="A101" s="221"/>
      <c r="B101" s="225" t="s">
        <v>1473</v>
      </c>
      <c r="C101" s="225"/>
      <c r="D101" s="226">
        <v>40465</v>
      </c>
      <c r="E101" s="226">
        <v>47770</v>
      </c>
      <c r="F101" s="227">
        <v>100000000</v>
      </c>
      <c r="G101" s="227" t="s">
        <v>819</v>
      </c>
      <c r="H101" s="228" t="s">
        <v>1391</v>
      </c>
      <c r="I101" s="226" t="s">
        <v>889</v>
      </c>
      <c r="J101" s="225" t="s">
        <v>1343</v>
      </c>
    </row>
    <row r="102" spans="1:10" x14ac:dyDescent="0.3">
      <c r="A102" s="221"/>
      <c r="B102" s="225" t="s">
        <v>1474</v>
      </c>
      <c r="C102" s="225"/>
      <c r="D102" s="226">
        <v>40422</v>
      </c>
      <c r="E102" s="226">
        <v>45170</v>
      </c>
      <c r="F102" s="227">
        <v>10000000</v>
      </c>
      <c r="G102" s="227" t="s">
        <v>151</v>
      </c>
      <c r="H102" s="228" t="s">
        <v>1391</v>
      </c>
      <c r="I102" s="226" t="s">
        <v>889</v>
      </c>
      <c r="J102" s="225" t="s">
        <v>1343</v>
      </c>
    </row>
    <row r="103" spans="1:10" x14ac:dyDescent="0.3">
      <c r="A103" s="221"/>
      <c r="B103" s="225" t="s">
        <v>1475</v>
      </c>
      <c r="C103" s="225"/>
      <c r="D103" s="226">
        <v>40378</v>
      </c>
      <c r="E103" s="226">
        <v>47683</v>
      </c>
      <c r="F103" s="227">
        <v>14816682.130000001</v>
      </c>
      <c r="G103" s="227" t="s">
        <v>151</v>
      </c>
      <c r="H103" s="228" t="s">
        <v>1392</v>
      </c>
      <c r="I103" s="226" t="s">
        <v>889</v>
      </c>
      <c r="J103" s="225" t="s">
        <v>1343</v>
      </c>
    </row>
    <row r="104" spans="1:10" x14ac:dyDescent="0.3">
      <c r="A104" s="221"/>
      <c r="B104" s="225" t="s">
        <v>1476</v>
      </c>
      <c r="C104" s="225"/>
      <c r="D104" s="226">
        <v>40336</v>
      </c>
      <c r="E104" s="226">
        <v>47641</v>
      </c>
      <c r="F104" s="227">
        <v>10000000</v>
      </c>
      <c r="G104" s="227" t="s">
        <v>151</v>
      </c>
      <c r="H104" s="228" t="s">
        <v>1391</v>
      </c>
      <c r="I104" s="226" t="s">
        <v>889</v>
      </c>
      <c r="J104" s="225" t="s">
        <v>1343</v>
      </c>
    </row>
    <row r="105" spans="1:10" x14ac:dyDescent="0.3">
      <c r="A105" s="221"/>
      <c r="B105" s="225" t="s">
        <v>1477</v>
      </c>
      <c r="C105" s="225"/>
      <c r="D105" s="226">
        <v>39890</v>
      </c>
      <c r="E105" s="226">
        <v>45369</v>
      </c>
      <c r="F105" s="227">
        <v>15000000</v>
      </c>
      <c r="G105" s="227" t="s">
        <v>151</v>
      </c>
      <c r="H105" s="228" t="s">
        <v>1391</v>
      </c>
      <c r="I105" s="226" t="s">
        <v>889</v>
      </c>
      <c r="J105" s="225" t="s">
        <v>1343</v>
      </c>
    </row>
    <row r="106" spans="1:10" x14ac:dyDescent="0.3">
      <c r="A106" s="221"/>
      <c r="B106" s="225" t="s">
        <v>1478</v>
      </c>
      <c r="C106" s="225"/>
      <c r="D106" s="226">
        <v>39561</v>
      </c>
      <c r="E106" s="226">
        <v>46500</v>
      </c>
      <c r="F106" s="227">
        <v>23000000</v>
      </c>
      <c r="G106" s="227" t="s">
        <v>151</v>
      </c>
      <c r="H106" s="228" t="s">
        <v>1391</v>
      </c>
      <c r="I106" s="226" t="s">
        <v>889</v>
      </c>
      <c r="J106" s="225" t="s">
        <v>1343</v>
      </c>
    </row>
    <row r="107" spans="1:10" x14ac:dyDescent="0.3">
      <c r="A107" s="221"/>
      <c r="B107" s="225" t="s">
        <v>1479</v>
      </c>
      <c r="C107" s="225"/>
      <c r="D107" s="226">
        <v>39513</v>
      </c>
      <c r="E107" s="226">
        <v>46818</v>
      </c>
      <c r="F107" s="227">
        <v>23000000</v>
      </c>
      <c r="G107" s="227" t="s">
        <v>151</v>
      </c>
      <c r="H107" s="228" t="s">
        <v>1391</v>
      </c>
      <c r="I107" s="226" t="s">
        <v>889</v>
      </c>
      <c r="J107" s="225" t="s">
        <v>1343</v>
      </c>
    </row>
    <row r="108" spans="1:10" x14ac:dyDescent="0.3">
      <c r="A108" s="221"/>
      <c r="B108" s="225" t="s">
        <v>889</v>
      </c>
      <c r="C108" s="225"/>
      <c r="D108" s="226" t="s">
        <v>889</v>
      </c>
      <c r="E108" s="226" t="s">
        <v>889</v>
      </c>
      <c r="F108" s="227" t="s">
        <v>889</v>
      </c>
      <c r="G108" s="227" t="s">
        <v>889</v>
      </c>
      <c r="H108" s="228" t="s">
        <v>889</v>
      </c>
      <c r="I108" s="226" t="s">
        <v>889</v>
      </c>
      <c r="J108" s="225" t="s">
        <v>889</v>
      </c>
    </row>
    <row r="109" spans="1:10" s="221" customFormat="1" x14ac:dyDescent="0.3">
      <c r="B109" s="225" t="s">
        <v>889</v>
      </c>
      <c r="C109" s="225"/>
      <c r="D109" s="226" t="s">
        <v>889</v>
      </c>
      <c r="E109" s="226" t="s">
        <v>889</v>
      </c>
      <c r="F109" s="227" t="s">
        <v>889</v>
      </c>
      <c r="G109" s="227" t="s">
        <v>889</v>
      </c>
      <c r="H109" s="228" t="s">
        <v>889</v>
      </c>
      <c r="I109" s="226" t="s">
        <v>889</v>
      </c>
      <c r="J109" s="225" t="s">
        <v>889</v>
      </c>
    </row>
    <row r="110" spans="1:10" s="221" customFormat="1" x14ac:dyDescent="0.3">
      <c r="B110" s="225" t="s">
        <v>889</v>
      </c>
      <c r="C110" s="225"/>
      <c r="D110" s="226" t="s">
        <v>889</v>
      </c>
      <c r="E110" s="226" t="s">
        <v>889</v>
      </c>
      <c r="F110" s="227" t="s">
        <v>889</v>
      </c>
      <c r="G110" s="227" t="s">
        <v>889</v>
      </c>
      <c r="H110" s="228" t="s">
        <v>889</v>
      </c>
      <c r="I110" s="226" t="s">
        <v>889</v>
      </c>
      <c r="J110" s="225" t="s">
        <v>889</v>
      </c>
    </row>
    <row r="111" spans="1:10" s="221" customFormat="1" x14ac:dyDescent="0.3">
      <c r="B111" s="225" t="s">
        <v>889</v>
      </c>
      <c r="C111" s="225"/>
      <c r="D111" s="226" t="s">
        <v>889</v>
      </c>
      <c r="E111" s="226" t="s">
        <v>889</v>
      </c>
      <c r="F111" s="227" t="s">
        <v>889</v>
      </c>
      <c r="G111" s="227" t="s">
        <v>889</v>
      </c>
      <c r="H111" s="228" t="s">
        <v>889</v>
      </c>
      <c r="I111" s="226" t="s">
        <v>889</v>
      </c>
      <c r="J111" s="225" t="s">
        <v>889</v>
      </c>
    </row>
    <row r="112" spans="1:10" s="221" customFormat="1" x14ac:dyDescent="0.3">
      <c r="B112" s="225" t="s">
        <v>889</v>
      </c>
      <c r="C112" s="225"/>
      <c r="D112" s="226" t="s">
        <v>889</v>
      </c>
      <c r="E112" s="226" t="s">
        <v>889</v>
      </c>
      <c r="F112" s="227" t="s">
        <v>889</v>
      </c>
      <c r="G112" s="227" t="s">
        <v>889</v>
      </c>
      <c r="H112" s="228" t="s">
        <v>889</v>
      </c>
      <c r="I112" s="226" t="s">
        <v>889</v>
      </c>
      <c r="J112" s="225" t="s">
        <v>889</v>
      </c>
    </row>
    <row r="113" spans="2:10" s="221" customFormat="1" x14ac:dyDescent="0.3">
      <c r="B113" s="225" t="s">
        <v>889</v>
      </c>
      <c r="C113" s="225"/>
      <c r="D113" s="226" t="s">
        <v>889</v>
      </c>
      <c r="E113" s="226" t="s">
        <v>889</v>
      </c>
      <c r="F113" s="227" t="s">
        <v>889</v>
      </c>
      <c r="G113" s="227" t="s">
        <v>889</v>
      </c>
      <c r="H113" s="228" t="s">
        <v>889</v>
      </c>
      <c r="I113" s="226" t="s">
        <v>889</v>
      </c>
      <c r="J113" s="225" t="s">
        <v>889</v>
      </c>
    </row>
    <row r="114" spans="2:10" s="221" customFormat="1" x14ac:dyDescent="0.3">
      <c r="B114" s="225" t="s">
        <v>889</v>
      </c>
      <c r="C114" s="225"/>
      <c r="D114" s="226" t="s">
        <v>889</v>
      </c>
      <c r="E114" s="226" t="s">
        <v>889</v>
      </c>
      <c r="F114" s="227" t="s">
        <v>889</v>
      </c>
      <c r="G114" s="227" t="s">
        <v>889</v>
      </c>
      <c r="H114" s="228" t="s">
        <v>889</v>
      </c>
      <c r="I114" s="226" t="s">
        <v>889</v>
      </c>
      <c r="J114" s="225" t="s">
        <v>889</v>
      </c>
    </row>
    <row r="115" spans="2:10" s="221" customFormat="1" x14ac:dyDescent="0.3">
      <c r="B115" s="241" t="s">
        <v>1480</v>
      </c>
      <c r="C115" s="242"/>
      <c r="D115" s="242"/>
      <c r="E115" s="242"/>
      <c r="F115" s="242"/>
      <c r="G115" s="242"/>
      <c r="H115" s="242"/>
      <c r="I115" s="242"/>
      <c r="J115" s="242"/>
    </row>
    <row r="116" spans="2:10" s="221" customFormat="1" ht="73.8" customHeight="1" x14ac:dyDescent="0.3">
      <c r="B116" s="243" t="s">
        <v>1481</v>
      </c>
      <c r="C116" s="243"/>
      <c r="D116" s="243"/>
      <c r="E116" s="243"/>
      <c r="F116" s="243"/>
      <c r="G116" s="243"/>
      <c r="H116" s="243"/>
      <c r="I116" s="243"/>
      <c r="J116" s="243"/>
    </row>
    <row r="117" spans="2:10" s="221" customFormat="1" ht="73.8" customHeight="1" x14ac:dyDescent="0.3">
      <c r="B117" s="243" t="s">
        <v>1482</v>
      </c>
      <c r="C117" s="243"/>
      <c r="D117" s="243"/>
      <c r="E117" s="243"/>
      <c r="F117" s="243"/>
      <c r="G117" s="243"/>
      <c r="H117" s="243"/>
      <c r="I117" s="243"/>
      <c r="J117" s="243"/>
    </row>
    <row r="118" spans="2:10" s="221" customFormat="1" ht="73.2" customHeight="1" x14ac:dyDescent="0.3">
      <c r="B118" s="243" t="s">
        <v>1483</v>
      </c>
      <c r="C118" s="243"/>
      <c r="D118" s="243"/>
      <c r="E118" s="243"/>
      <c r="F118" s="243"/>
      <c r="G118" s="243"/>
      <c r="H118" s="243"/>
      <c r="I118" s="243"/>
      <c r="J118" s="243"/>
    </row>
    <row r="119" spans="2:10" s="221" customFormat="1" x14ac:dyDescent="0.3"/>
    <row r="120" spans="2:10" s="221" customFormat="1" x14ac:dyDescent="0.3"/>
    <row r="121" spans="2:10" s="221" customFormat="1" x14ac:dyDescent="0.3"/>
    <row r="122" spans="2:10" s="221" customFormat="1" x14ac:dyDescent="0.3"/>
    <row r="123" spans="2:10" s="221" customFormat="1" x14ac:dyDescent="0.3"/>
    <row r="124" spans="2:10" s="221" customFormat="1" x14ac:dyDescent="0.3"/>
    <row r="125" spans="2:10" s="221" customFormat="1" x14ac:dyDescent="0.3"/>
    <row r="126" spans="2:10" s="221" customFormat="1" x14ac:dyDescent="0.3"/>
    <row r="127" spans="2:10" s="221" customFormat="1" x14ac:dyDescent="0.3"/>
    <row r="128" spans="2:10" s="221" customFormat="1" x14ac:dyDescent="0.3"/>
    <row r="129" s="221" customFormat="1" x14ac:dyDescent="0.3"/>
    <row r="130" s="221" customFormat="1" x14ac:dyDescent="0.3"/>
    <row r="131" s="221" customFormat="1" x14ac:dyDescent="0.3"/>
    <row r="132" s="221" customFormat="1" x14ac:dyDescent="0.3"/>
    <row r="133" s="221" customFormat="1" x14ac:dyDescent="0.3"/>
    <row r="134" s="221" customFormat="1" x14ac:dyDescent="0.3"/>
    <row r="135" s="221" customFormat="1" x14ac:dyDescent="0.3"/>
    <row r="136" s="221" customFormat="1" x14ac:dyDescent="0.3"/>
    <row r="137" s="221" customFormat="1" x14ac:dyDescent="0.3"/>
    <row r="138" s="221" customFormat="1" x14ac:dyDescent="0.3"/>
    <row r="139" s="221" customFormat="1" x14ac:dyDescent="0.3"/>
    <row r="140" s="221" customFormat="1" x14ac:dyDescent="0.3"/>
    <row r="141" s="221" customFormat="1" x14ac:dyDescent="0.3"/>
    <row r="142" s="221" customFormat="1" x14ac:dyDescent="0.3"/>
    <row r="143" s="221" customFormat="1" x14ac:dyDescent="0.3"/>
    <row r="144" s="221" customFormat="1" x14ac:dyDescent="0.3"/>
    <row r="145" s="221" customFormat="1" x14ac:dyDescent="0.3"/>
    <row r="146" s="221" customFormat="1" x14ac:dyDescent="0.3"/>
    <row r="147" s="221" customFormat="1" x14ac:dyDescent="0.3"/>
    <row r="148" s="221" customFormat="1" x14ac:dyDescent="0.3"/>
    <row r="149" s="221" customFormat="1" x14ac:dyDescent="0.3"/>
    <row r="150" s="221" customFormat="1" x14ac:dyDescent="0.3"/>
    <row r="151" s="221" customFormat="1" x14ac:dyDescent="0.3"/>
    <row r="152" s="221" customFormat="1" x14ac:dyDescent="0.3"/>
    <row r="153" s="221" customFormat="1" x14ac:dyDescent="0.3"/>
    <row r="154" s="221" customFormat="1" x14ac:dyDescent="0.3"/>
    <row r="155" s="221" customFormat="1" x14ac:dyDescent="0.3"/>
    <row r="156" s="221" customFormat="1" x14ac:dyDescent="0.3"/>
    <row r="157" s="221" customFormat="1" x14ac:dyDescent="0.3"/>
    <row r="158" s="221" customFormat="1" x14ac:dyDescent="0.3"/>
    <row r="159" s="221" customFormat="1" x14ac:dyDescent="0.3"/>
    <row r="160" s="221" customFormat="1" x14ac:dyDescent="0.3"/>
    <row r="161" s="221" customFormat="1" x14ac:dyDescent="0.3"/>
    <row r="162" s="221" customFormat="1" x14ac:dyDescent="0.3"/>
    <row r="163" s="221" customFormat="1" x14ac:dyDescent="0.3"/>
    <row r="164" s="221" customFormat="1" x14ac:dyDescent="0.3"/>
    <row r="165" s="221" customFormat="1" x14ac:dyDescent="0.3"/>
    <row r="166" s="221" customFormat="1" x14ac:dyDescent="0.3"/>
    <row r="167" s="221" customFormat="1" x14ac:dyDescent="0.3"/>
    <row r="168" s="221" customFormat="1" x14ac:dyDescent="0.3"/>
    <row r="169" s="221" customFormat="1" x14ac:dyDescent="0.3"/>
    <row r="170" s="221" customFormat="1" x14ac:dyDescent="0.3"/>
    <row r="171" s="221" customFormat="1" x14ac:dyDescent="0.3"/>
    <row r="172" s="221" customFormat="1" x14ac:dyDescent="0.3"/>
    <row r="173" s="221" customFormat="1" x14ac:dyDescent="0.3"/>
    <row r="174" s="221" customFormat="1" x14ac:dyDescent="0.3"/>
    <row r="175" s="221" customFormat="1" x14ac:dyDescent="0.3"/>
    <row r="176" s="221" customFormat="1" x14ac:dyDescent="0.3"/>
    <row r="177" s="221" customFormat="1" x14ac:dyDescent="0.3"/>
    <row r="178" s="221" customFormat="1" x14ac:dyDescent="0.3"/>
    <row r="179" s="221" customFormat="1" x14ac:dyDescent="0.3"/>
    <row r="180" s="221" customFormat="1" x14ac:dyDescent="0.3"/>
    <row r="181" s="221" customFormat="1" x14ac:dyDescent="0.3"/>
    <row r="182" s="221" customFormat="1" x14ac:dyDescent="0.3"/>
    <row r="183" s="221" customFormat="1" x14ac:dyDescent="0.3"/>
    <row r="184" s="221" customFormat="1" x14ac:dyDescent="0.3"/>
    <row r="185" s="221" customFormat="1" x14ac:dyDescent="0.3"/>
    <row r="186" s="221" customFormat="1" x14ac:dyDescent="0.3"/>
    <row r="187" s="221" customFormat="1" x14ac:dyDescent="0.3"/>
    <row r="188" s="221" customFormat="1" x14ac:dyDescent="0.3"/>
    <row r="189" s="221" customFormat="1" x14ac:dyDescent="0.3"/>
    <row r="190" s="221" customFormat="1" x14ac:dyDescent="0.3"/>
    <row r="191" s="221" customFormat="1" x14ac:dyDescent="0.3"/>
    <row r="192" s="221" customFormat="1" x14ac:dyDescent="0.3"/>
    <row r="193" s="221" customFormat="1" x14ac:dyDescent="0.3"/>
    <row r="194" s="221" customFormat="1" x14ac:dyDescent="0.3"/>
    <row r="195" s="221" customFormat="1" x14ac:dyDescent="0.3"/>
    <row r="196" s="221" customFormat="1" x14ac:dyDescent="0.3"/>
    <row r="197" s="221" customFormat="1" x14ac:dyDescent="0.3"/>
    <row r="198" s="221" customFormat="1" x14ac:dyDescent="0.3"/>
    <row r="199" s="221" customFormat="1" x14ac:dyDescent="0.3"/>
    <row r="200" s="221" customFormat="1" x14ac:dyDescent="0.3"/>
    <row r="201" s="221" customFormat="1" x14ac:dyDescent="0.3"/>
    <row r="202" s="221" customFormat="1" x14ac:dyDescent="0.3"/>
    <row r="203" s="221" customFormat="1" x14ac:dyDescent="0.3"/>
    <row r="204" s="221" customFormat="1" x14ac:dyDescent="0.3"/>
    <row r="205" s="221" customFormat="1" x14ac:dyDescent="0.3"/>
    <row r="206" s="221" customFormat="1" x14ac:dyDescent="0.3"/>
    <row r="207" s="221" customFormat="1" x14ac:dyDescent="0.3"/>
    <row r="208" s="221" customFormat="1" x14ac:dyDescent="0.3"/>
    <row r="209" s="221" customFormat="1" x14ac:dyDescent="0.3"/>
    <row r="210" s="221" customFormat="1" x14ac:dyDescent="0.3"/>
    <row r="211" s="221" customFormat="1" x14ac:dyDescent="0.3"/>
    <row r="212" s="221" customFormat="1" x14ac:dyDescent="0.3"/>
    <row r="213" s="221" customFormat="1" x14ac:dyDescent="0.3"/>
    <row r="214" s="221" customFormat="1" x14ac:dyDescent="0.3"/>
    <row r="215" s="221" customFormat="1" x14ac:dyDescent="0.3"/>
    <row r="216" s="221" customFormat="1" x14ac:dyDescent="0.3"/>
    <row r="217" s="221" customFormat="1" x14ac:dyDescent="0.3"/>
    <row r="218" s="221" customFormat="1" x14ac:dyDescent="0.3"/>
    <row r="219" s="221" customFormat="1" x14ac:dyDescent="0.3"/>
    <row r="220" s="221" customFormat="1" x14ac:dyDescent="0.3"/>
    <row r="221" s="221" customFormat="1" x14ac:dyDescent="0.3"/>
    <row r="222" s="221" customFormat="1" x14ac:dyDescent="0.3"/>
    <row r="223" s="221" customFormat="1" x14ac:dyDescent="0.3"/>
    <row r="224" s="221" customFormat="1" x14ac:dyDescent="0.3"/>
    <row r="225" s="221" customFormat="1" x14ac:dyDescent="0.3"/>
    <row r="226" s="221" customFormat="1" x14ac:dyDescent="0.3"/>
    <row r="227" s="221" customFormat="1" x14ac:dyDescent="0.3"/>
    <row r="228" s="221" customFormat="1" x14ac:dyDescent="0.3"/>
    <row r="229" s="221" customFormat="1" x14ac:dyDescent="0.3"/>
    <row r="230" s="221" customFormat="1" x14ac:dyDescent="0.3"/>
    <row r="231" s="221" customFormat="1" x14ac:dyDescent="0.3"/>
    <row r="232" s="221" customFormat="1" x14ac:dyDescent="0.3"/>
    <row r="233" s="221" customFormat="1" x14ac:dyDescent="0.3"/>
    <row r="234" s="221" customFormat="1" x14ac:dyDescent="0.3"/>
    <row r="235" s="221" customFormat="1" x14ac:dyDescent="0.3"/>
    <row r="236" s="221" customFormat="1" x14ac:dyDescent="0.3"/>
    <row r="237" s="221" customFormat="1" x14ac:dyDescent="0.3"/>
    <row r="238" s="221" customFormat="1" x14ac:dyDescent="0.3"/>
    <row r="239" s="221" customFormat="1" x14ac:dyDescent="0.3"/>
    <row r="240" s="221" customFormat="1" x14ac:dyDescent="0.3"/>
    <row r="241" s="221" customFormat="1" x14ac:dyDescent="0.3"/>
    <row r="242" s="221" customFormat="1" x14ac:dyDescent="0.3"/>
    <row r="243" s="221" customFormat="1" x14ac:dyDescent="0.3"/>
    <row r="244" s="221" customFormat="1" x14ac:dyDescent="0.3"/>
    <row r="245" s="221" customFormat="1" x14ac:dyDescent="0.3"/>
    <row r="246" s="221" customFormat="1" x14ac:dyDescent="0.3"/>
    <row r="247" s="221" customFormat="1" x14ac:dyDescent="0.3"/>
    <row r="248" s="221" customFormat="1" x14ac:dyDescent="0.3"/>
    <row r="249" s="221" customFormat="1" x14ac:dyDescent="0.3"/>
    <row r="250" s="221" customFormat="1" x14ac:dyDescent="0.3"/>
    <row r="251" s="221" customFormat="1" x14ac:dyDescent="0.3"/>
    <row r="252" s="221" customFormat="1" x14ac:dyDescent="0.3"/>
    <row r="253" s="221" customFormat="1" x14ac:dyDescent="0.3"/>
    <row r="254" s="221" customFormat="1" x14ac:dyDescent="0.3"/>
    <row r="255" s="221" customFormat="1" x14ac:dyDescent="0.3"/>
    <row r="256" s="221" customFormat="1" x14ac:dyDescent="0.3"/>
    <row r="257" s="221" customFormat="1" x14ac:dyDescent="0.3"/>
    <row r="258" s="221" customFormat="1" x14ac:dyDescent="0.3"/>
    <row r="259" s="221" customFormat="1" x14ac:dyDescent="0.3"/>
    <row r="260" s="221" customFormat="1" x14ac:dyDescent="0.3"/>
    <row r="261" s="221" customFormat="1" x14ac:dyDescent="0.3"/>
    <row r="262" s="221" customFormat="1" x14ac:dyDescent="0.3"/>
    <row r="263" s="221" customFormat="1" x14ac:dyDescent="0.3"/>
    <row r="264" s="221" customFormat="1" x14ac:dyDescent="0.3"/>
    <row r="265" s="221" customFormat="1" x14ac:dyDescent="0.3"/>
    <row r="266" s="221" customFormat="1" x14ac:dyDescent="0.3"/>
    <row r="267" s="221" customFormat="1" x14ac:dyDescent="0.3"/>
    <row r="268" s="221" customFormat="1" x14ac:dyDescent="0.3"/>
    <row r="269" s="221" customFormat="1" x14ac:dyDescent="0.3"/>
    <row r="270" s="221" customFormat="1" x14ac:dyDescent="0.3"/>
    <row r="271" s="221" customFormat="1" x14ac:dyDescent="0.3"/>
    <row r="272" s="221" customFormat="1" x14ac:dyDescent="0.3"/>
    <row r="273" s="221" customFormat="1" x14ac:dyDescent="0.3"/>
    <row r="274" s="221" customFormat="1" x14ac:dyDescent="0.3"/>
    <row r="275" s="221" customFormat="1" x14ac:dyDescent="0.3"/>
    <row r="276" s="221" customFormat="1" x14ac:dyDescent="0.3"/>
    <row r="277" s="221" customFormat="1" x14ac:dyDescent="0.3"/>
    <row r="278" s="221" customFormat="1" x14ac:dyDescent="0.3"/>
    <row r="279" s="221" customFormat="1" x14ac:dyDescent="0.3"/>
    <row r="280" s="221" customFormat="1" x14ac:dyDescent="0.3"/>
    <row r="281" s="221" customFormat="1" x14ac:dyDescent="0.3"/>
    <row r="282" s="221" customFormat="1" x14ac:dyDescent="0.3"/>
    <row r="283" s="221" customFormat="1" x14ac:dyDescent="0.3"/>
    <row r="284" s="221" customFormat="1" x14ac:dyDescent="0.3"/>
    <row r="285" s="221" customFormat="1" x14ac:dyDescent="0.3"/>
    <row r="286" s="221" customFormat="1" x14ac:dyDescent="0.3"/>
    <row r="287" s="221" customFormat="1" x14ac:dyDescent="0.3"/>
    <row r="288" s="221" customFormat="1" x14ac:dyDescent="0.3"/>
    <row r="289" s="221" customFormat="1" x14ac:dyDescent="0.3"/>
    <row r="290" s="221" customFormat="1" x14ac:dyDescent="0.3"/>
    <row r="291" s="221" customFormat="1" x14ac:dyDescent="0.3"/>
    <row r="292" s="221" customFormat="1" x14ac:dyDescent="0.3"/>
    <row r="293" s="221" customFormat="1" x14ac:dyDescent="0.3"/>
    <row r="294" s="221" customFormat="1" x14ac:dyDescent="0.3"/>
    <row r="295" s="221" customFormat="1" x14ac:dyDescent="0.3"/>
    <row r="296" s="221" customFormat="1" x14ac:dyDescent="0.3"/>
    <row r="297" s="221" customFormat="1" x14ac:dyDescent="0.3"/>
    <row r="298" s="221" customFormat="1" x14ac:dyDescent="0.3"/>
    <row r="299" s="221" customFormat="1" x14ac:dyDescent="0.3"/>
    <row r="300" s="221" customFormat="1" x14ac:dyDescent="0.3"/>
    <row r="301" s="221" customFormat="1" x14ac:dyDescent="0.3"/>
    <row r="302" s="221" customFormat="1" x14ac:dyDescent="0.3"/>
    <row r="303" s="221" customFormat="1" x14ac:dyDescent="0.3"/>
    <row r="304" s="221" customFormat="1" x14ac:dyDescent="0.3"/>
    <row r="305" s="221" customFormat="1" x14ac:dyDescent="0.3"/>
    <row r="306" s="221" customFormat="1" x14ac:dyDescent="0.3"/>
    <row r="307" s="221" customFormat="1" x14ac:dyDescent="0.3"/>
    <row r="308" s="221" customFormat="1" x14ac:dyDescent="0.3"/>
    <row r="309" s="221" customFormat="1" x14ac:dyDescent="0.3"/>
    <row r="310" s="221" customFormat="1" x14ac:dyDescent="0.3"/>
    <row r="311" s="221" customFormat="1" x14ac:dyDescent="0.3"/>
    <row r="312" s="221" customFormat="1" x14ac:dyDescent="0.3"/>
    <row r="313" s="221" customFormat="1" x14ac:dyDescent="0.3"/>
    <row r="314" s="221" customFormat="1" x14ac:dyDescent="0.3"/>
    <row r="315" s="221" customFormat="1" x14ac:dyDescent="0.3"/>
    <row r="316" s="221" customFormat="1" x14ac:dyDescent="0.3"/>
    <row r="317" s="221" customFormat="1" x14ac:dyDescent="0.3"/>
    <row r="318" s="221" customFormat="1" x14ac:dyDescent="0.3"/>
    <row r="319" s="221" customFormat="1" x14ac:dyDescent="0.3"/>
    <row r="320" s="221" customFormat="1" x14ac:dyDescent="0.3"/>
    <row r="321" s="221" customFormat="1" x14ac:dyDescent="0.3"/>
    <row r="322" s="221" customFormat="1" x14ac:dyDescent="0.3"/>
    <row r="323" s="221" customFormat="1" x14ac:dyDescent="0.3"/>
    <row r="324" s="221" customFormat="1" x14ac:dyDescent="0.3"/>
    <row r="325" s="221" customFormat="1" x14ac:dyDescent="0.3"/>
    <row r="326" s="221" customFormat="1" x14ac:dyDescent="0.3"/>
    <row r="327" s="221" customFormat="1" x14ac:dyDescent="0.3"/>
    <row r="328" s="221" customFormat="1" x14ac:dyDescent="0.3"/>
    <row r="329" s="221" customFormat="1" x14ac:dyDescent="0.3"/>
    <row r="330" s="221" customFormat="1" x14ac:dyDescent="0.3"/>
    <row r="331" s="221" customFormat="1" x14ac:dyDescent="0.3"/>
    <row r="332" s="221" customFormat="1" x14ac:dyDescent="0.3"/>
    <row r="333" s="221" customFormat="1" x14ac:dyDescent="0.3"/>
    <row r="334" s="221" customFormat="1" x14ac:dyDescent="0.3"/>
    <row r="335" s="221" customFormat="1" x14ac:dyDescent="0.3"/>
    <row r="336" s="221" customFormat="1" x14ac:dyDescent="0.3"/>
    <row r="337" s="221" customFormat="1" x14ac:dyDescent="0.3"/>
    <row r="338" s="221" customFormat="1" x14ac:dyDescent="0.3"/>
    <row r="339" s="221" customFormat="1" x14ac:dyDescent="0.3"/>
    <row r="340" s="221" customFormat="1" x14ac:dyDescent="0.3"/>
    <row r="341" s="221" customFormat="1" x14ac:dyDescent="0.3"/>
    <row r="342" s="221" customFormat="1" x14ac:dyDescent="0.3"/>
    <row r="343" s="221" customFormat="1" x14ac:dyDescent="0.3"/>
    <row r="344" s="221" customFormat="1" x14ac:dyDescent="0.3"/>
    <row r="345" s="221" customFormat="1" x14ac:dyDescent="0.3"/>
    <row r="346" s="221" customFormat="1" x14ac:dyDescent="0.3"/>
    <row r="347" s="221" customFormat="1" x14ac:dyDescent="0.3"/>
    <row r="348" s="221" customFormat="1" x14ac:dyDescent="0.3"/>
    <row r="349" s="221" customFormat="1" x14ac:dyDescent="0.3"/>
    <row r="350" s="221" customFormat="1" x14ac:dyDescent="0.3"/>
    <row r="351" s="221" customFormat="1" x14ac:dyDescent="0.3"/>
    <row r="352" s="221" customFormat="1" x14ac:dyDescent="0.3"/>
    <row r="353" s="221" customFormat="1" x14ac:dyDescent="0.3"/>
    <row r="354" s="221" customFormat="1" x14ac:dyDescent="0.3"/>
    <row r="355" s="221" customFormat="1" x14ac:dyDescent="0.3"/>
    <row r="356" s="221" customFormat="1" x14ac:dyDescent="0.3"/>
    <row r="357" s="221" customFormat="1" x14ac:dyDescent="0.3"/>
    <row r="358" s="221" customFormat="1" x14ac:dyDescent="0.3"/>
    <row r="359" s="221" customFormat="1" x14ac:dyDescent="0.3"/>
    <row r="360" s="221" customFormat="1" x14ac:dyDescent="0.3"/>
    <row r="361" s="221" customFormat="1" x14ac:dyDescent="0.3"/>
    <row r="362" s="221" customFormat="1" x14ac:dyDescent="0.3"/>
    <row r="363" s="221" customFormat="1" x14ac:dyDescent="0.3"/>
    <row r="364" s="221" customFormat="1" x14ac:dyDescent="0.3"/>
    <row r="365" s="221" customFormat="1" x14ac:dyDescent="0.3"/>
    <row r="366" s="221" customFormat="1" x14ac:dyDescent="0.3"/>
    <row r="367" s="221" customFormat="1" x14ac:dyDescent="0.3"/>
    <row r="368" s="221" customFormat="1" x14ac:dyDescent="0.3"/>
    <row r="369" s="221" customFormat="1" x14ac:dyDescent="0.3"/>
    <row r="370" s="221" customFormat="1" x14ac:dyDescent="0.3"/>
    <row r="371" s="221" customFormat="1" x14ac:dyDescent="0.3"/>
    <row r="372" s="221" customFormat="1" x14ac:dyDescent="0.3"/>
    <row r="373" s="221" customFormat="1" x14ac:dyDescent="0.3"/>
    <row r="374" s="221" customFormat="1" x14ac:dyDescent="0.3"/>
    <row r="375" s="221" customFormat="1" x14ac:dyDescent="0.3"/>
    <row r="376" s="221" customFormat="1" x14ac:dyDescent="0.3"/>
    <row r="377" s="221" customFormat="1" x14ac:dyDescent="0.3"/>
    <row r="378" s="221" customFormat="1" x14ac:dyDescent="0.3"/>
  </sheetData>
  <mergeCells count="4">
    <mergeCell ref="B115:J115"/>
    <mergeCell ref="B116:J116"/>
    <mergeCell ref="B117:J117"/>
    <mergeCell ref="B118:J1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8"?>
<ReportState xmlns="sas.reportstate">
  <data type="reportstate">U0NTX1NUQVJUW1YBZ1YBYV1FTkRfU0NTKys=</data>
</ReportState>
</file>

<file path=customXml/item10.xml><?xml version="1.0" encoding="utf-8"?>
<ReportState xmlns="sas.reportstate">
  <data type="reportstate">UEVDU19TVEFSVFtWAWdWAWZnVQEAAABTVgFnYwFkVQsAAABSZXNpZGVudGlhbGMY/P//YgAAAAAAAPh/ZFULAAAAUmVzaWRlbnRpYWxUY1UCAAAAUwAAVF1FTkRfUEVDUysr</data>
</ReportState>
</file>

<file path=customXml/item100.xml><?xml version="1.0" encoding="utf-8"?>
<ReportState xmlns="sas.reportstate">
  <data type="reportstate">UkNfU1RBUlRbVgVnZ1VjAgAAAFNnYwIAAABjAAAAAGRVBQAAAHZlNzIzZFUAAAAAYwAAAABnmWZVAQAAAFNWAWeYZFUGAAAAYmk4NTQ1ZFUMAAAAQ3V0IE9mZiBEYXRlYVYBZ2MAYWMY/P//YgAAAAAAj9ZAZFUKAAAAMzEvMDMvMjAyM2MBAAAAVGMIAAAAYWMAZ2MQAAAAYwIAAABkVQYAAAB2ZTY0NjJkVQAAAABjAAAAAGeZZlUBAAAAU1YBZ5hkVQYAAABiaTY0NTdkVRIAAABSZWZpbmFuY2luZyBNYXJrZXJhVgFnYwFkVQIAAAA3MWMY/P//YgAAAAAAAPh/ZFUCAAAANzFjAQAAAFRjCAAAAGFjAFRWAWZVAQAAAFNkVQYAAABiaTY0NTdUVgFhVgFnZFUGAAAAZGQ2NDU4VgFmVQEAAABTZFUCAAAANzFUVgFmZ1UBAAAAU1YBZ8BjAQAAAGRVBgAAAGJpNjQ1N2RVEgAAAFJlZmluYW5jaW5nIE1hcmtlcmFjGAAAAFYBYVYBZmNVAQAAAFMAAAAAVGMBAAAAYgEAAABiAAAAAAAA+H9iAAAAAAAA+H9iAAAAAAAA+H9iAAAAAAAA+H9iAAAAAAAA+H9hYwBjAGMAYwFUZ6BmY1UBAAAAUwBUVgFlY1UAAAAAU1RhVgFhYwEAAABiAQAAAGMBYwBiAAAAAAAAAABWAWFWAWFWA2FhY0IEAgBWAWFkVYkCAAA8UmVzdWx0IHJlZj0iZGQ2NDU4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NjQ1NyIgbGFiZWw9IlJlZmluYW5jaW5nIE1hcmtlciIgcmVmPSJiaTY0NTc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101.xml><?xml version="1.0" encoding="utf-8"?>
<ReportState xmlns="sas.reportstate">
  <data type="reportstate">Q0VDU19TVEFSVFtWAWdVAAAAAFNUXUVORF9DRUNTKys=</data>
</ReportState>
</file>

<file path=customXml/item102.xml><?xml version="1.0" encoding="utf-8"?>
<ReportState xmlns="sas.reportstate">
  <data type="reportstate">UEVDU19TVEFSVFtWAWdWAWZnVQEAAABTVgFnYwFkVQIAAAA3MWMY/P//YgAAAAAAAPh/ZFUCAAAANzFUY1UCAAAAUwAAVF1FTkRfUEVDUysr</data>
</ReportState>
</file>

<file path=customXml/item103.xml><?xml version="1.0" encoding="utf-8"?>
<ReportState xmlns="sas.reportstate">
  <data type="reportstate">UkNfU1RBUlRbVgVnZ1VjAgAAAFNnYwIAAABjAAAAAGRVBgAAAHZlMTIzNmRVAAAAAGMAAAAAZ5lmVQEAAABTVgFnmGRVBgAAAGJpODUwNGRVEgAAAFJlZmluYW5jaW5nIE1hcmtlcmFWAWdjAWRVAgAAADcxYxj8//9iAAAAAAAA+H9kVQIAAAA3MWMBAAAAVGMIAAAAYWMAZ2MCAAAAYwAAAABkVQUAAAB2ZTcyM2RVAAAAAGMAAAAAZ5lmVQEAAABTVgFnmGRVBgAAAGJpODUwM2RVDAAAAEN1dCBPZmYgRGF0ZWFWAWdjAGFjGPz//2IAAAAAAI/WQGRVCgAAADMxLzAzLzIwMjNjAQAAAFRjCAAAAGFjAFRWAWZVAgAAAFNkVQUAAABiaTczOWRVBQAAAGJpNzUzVFYBYVYBZ2RVBQAAAGRkNzM4VgFmVQMAAABTZFUEAAAAQk9ORGRVAwAAAEZpeGRVBQAAAG1tVmFyVFYBZmdVAwAAAFNWAWfAYwEAAABkVQUAAABiaTczOWRVDAAAAEFzc2V0IC8gQm9uZGFjGAAAAFYBYVYBZmNVAgAAAFMAAAAAAAAAAFRjAQAAAGICAAAAYgAAAAAAAPh/YgAAAAAAAPh/YgAAAAAAAPh/YgAAAAAAAPh/Yv///////+9/ZFUEAAAAQk9ORGMAYwBjAGMAVgFnwGMBAAAAZFUFAAAAYmk3NTNkVRYAAABJbnRlcmVzdCBSYXRlIEJlaGF2aW9yYWMYAAAAVgFhVgFmY1UCAAAAUwEAAAACAAAAVGMBAAAAYgIAAABiAAAAAAAA+H9iAAAAAAAA+H9iAAAAAAAA+H9iAAAAAAAA+H9i////////739kVQUAAABtbVZhcmMAYwBjAGMAVgFnwGMAAAAAZFUFAAAAYmk3NTVkVQcAAABCYWxhbmNlZFUJAAAAQ09NTUEzMi4yYwAAAABWAWZjVQIAAABTS4xoed0FAkI+ClGaIDEFQlRWAWFjAgAAAGICAAAAYkuMaHndBQJCYkuMaHndBQJCYj4KUZogMQVCYgAAAAAAAPh/YkTL3Al/mxNCYWMAYwBjAGMAVGegZmNVAgAAAFMAAFRWAWVjVQAAAABTVGFWAWFjAgAAAGICAAAAYwFjAGIAAAAAAAAAAFYBYVYBYVYDYWFjQgQCBFYBYWRVtAQAADxSZXN1bHQgcmVmPSJkZDcz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NS4xMDlaIj48VmFyaWFibGVzPjxTdHJpbmdWYXJpYWJsZSB2YXJuYW1lPSJiaTczOSIgbGFiZWw9IkFzc2V0IC8gQm9uZCIgcmVmPSJiaTczOSIgY29sdW1uPSJjMCIvPjxTdHJpbmdWYXJpYWJsZSB2YXJuYW1lPSJiaTc1MyIgbGFiZWw9IkludGVyZXN0IFJhdGUgQmVoYXZpb3IiIHJlZj0iYmk3NTMiIGNvbHVtbj0iYzEiLz48TnVtZXJpY1ZhcmlhYmxlIHZhcm5hbWU9ImJpNzU1IiBsYWJlbD0iQmFsYW5jZSIgcmVmPSJiaTc1NS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zIiBhdmFpbGFibGVSb3dDb3VudD0iMyIgc2l6ZT0iODAiIGRhdGFMYXlvdXQ9Im1pbmltYWwiIGdyYW5kVG90YWw9InRydWUiIGlzSW5kZXhlZD0idHJ1ZSIgY29udGVudEtleT0iQVVUNFhDQjZEWlpESU5QMkpKVElEVkFVNFA0STROWlAiPjwhW0NEQVRBWzAsMSw5LjY3NTk3NjQ5MzA2ODUwMkU5CjAsMiwxLjEzNzczMTY2ODIxMzAwMDFFMTAKLTEwMCwtMTAwLDIuMTA1MzI5MzE3NTE5ODVFMTAKXV0+PC9EYXRhPjxTdHJpbmdUYWJsZSBmb3JtYXQ9IkNTViIgcm93Q291bnQ9IjMiIHNpemU9IjIxIiBjb250ZW50S2V5PSJNSEQ0RTNEVkVZQ0pBWDNMU0RHRlZBSU1JRllGN1hSNSI+PCFbQ0RBVEFbIkJPTkQiCiJGaXgiCiJtbVZhciIKXV0+PC9TdHJpbmdUYWJsZT48L1Jlc3VsdD5WAWFjAGMAYwBjAWMAYwBjAFYBYWMBAAAAYwBjAF1FTkRfUkMr</data>
</ReportState>
</file>

<file path=customXml/item104.xml><?xml version="1.0" encoding="utf-8"?>
<ReportState xmlns="sas.reportstate">
  <data type="reportstate">UkNfU1RBUlRbVgVnZ1VjAgAAAFNnYwIAAABjAAAAAGRVBgAAAHZlMzU0MGRVAAAAAGMAAAAAZ5lmVQEAAABTVgFnmGRVBgAAAGJpODUyN2RVEgAAAFJlZmluYW5jaW5nIE1hcmtlcmFWAWdjAWRVAgAAADcxYxj8//9iAAAAAAAA+H9kVQIAAAA3MWMBAAAAVGMIAAAAYWMAZ2MCAAAAYwAAAABkVQUAAAB2ZTcyM2RVAAAAAGMAAAAAZ5lmVQEAAABTVgFnmGRVBgAAAGJpMjYxMmRVDAAAAEN1dCBPZmYgRGF0ZWFWAWdjAGFjGPz//2IAAAAAAI/WQGRVCgAAADMxLzAzLzIwMjNjAQAAAFRjCAAAAGFjAFRWAWZVBAAAAFNkVQYAAABiaTI2MTJkVQYAAABiaTQwMTJkVQYAAABiaTI2MjdkVQYAAABiaTI2MzdUVgFhVgFnZFUGAAAAZGQyNjE2VgFmVQUAAABTZFUHAAAAQXVzdHJpYWRVCgAAAENvbW1lcmNpYWxkVQ4AAABFdXJvcGVhbiBVbmlvbmRVBwAAAEdlcm1hbnlkVQsAAABSZXNpZGVudGlhbFRWAWZnVQUAAABTVgFnwGMBAAAAZFUGAAAAYmkyNjM3ZFUOAAAAQVRUIEFzc2V0IFR5cGVhYxgAAABWAWFWAWZjVQwAAABTnP///5z///+c////nP///wQAAAAEAAAABAAAAAQAAAABAAAAAQAAAAEAAAABAAAAVGMBAAAAYgwAAABiAAAAAAAA+H9iAAAAAAAA+H9iAAAAAAAA+H9iAAAAAAAA+H9iAAAAAAAA+H9hYwBjAGMAYwFWAWfAYwAAAABkVQYAAABiaTI2MTJkVQwAAABDdXQgT2ZmIERhdGVkVQcAAABERE1NWVk4YxgAAABWAWZjVQwAAABTAAAAAACP1kAAAAAAAI/WQAAAAAAAj9ZAAAAAAACP1kAAAAAAAI/WQAAAAAAAj9ZAAAAAAACP1kAAAAAAAI/WQAAAAAAAj9ZAAAAAAACP1kAAAAAAAI/WQAAAAAAAj9ZAVFYBYWMBAAAAYgwAAABiAAAAAAAA+H9iAAAAAAAA+H9iAAAAAAAA+H9iAAAAAAAA+H9iAAAAAAAA+H9hYwBjAGMAYwFWAWfAYwEAAABkVQYAAABiaTQwMTJkVRYAAABBVFQgTWFpbiBQcm9wZXJ0eSBab25lYWMYAAAAVgFhVgFmY1UMAAAAU5z///8CAAAAAgAAAAIAAACc////AgAAAAIAAAACAAAAnP///wIAAAACAAAAAgAAAFRjAQAAAGIMAAAAYgAAAAAAAPh/YgAAAAAAAPh/YgAAAAAAAPh/YgAAAAAAAPh/YgAAAAAAAPh/YWMAYwBjAGMBVgFnwGMBAAAAZFUGAAAAYmkyNjI3ZFUQAAAAUHJvcGVydHkgQ291bnRyeWFjGAAAAFYBYVYBZmNVDAAAAFOc////nP///wAAAAADAAAAnP///5z///8AAAAAAwAAAJz///+c////AAAAAAMAAABUYwEAAABiDAAAAGIAAAAAAAD4f2IAAAAAAAD4f2IAAAAAAAD4f2IAAAAAAAD4f2IAAAAAAAD4f2FjAGMAYwBjAVYBZ8BjAAAAAGRVBgAAAGJpODI0NGRVEQAAACUgb2YgVG90YWwgQXNzZXRzZFULAAAAUEVSQ0VOVDEyLjJjGAAAAFYBZmNVDAAAAFMAAAAAAADwPwAAAAAAAPA/hyOdTDc57z+ck1tsFtmYPwAAAAAAAPA/AAAAAAAA8D/bQy087NPvP98UXunhCXY/AAAAAAAA8D8AAAAAAADwP/IPgZ6ucO4/IQHvFxb1qD9UVgFhYwIAAABiDAAAAGIAAAAAAAD4f2IAAAAAAAD4f2IAAAAAAAD4f2IAAAAAAAD4f2IAAAAAAAD4f2FjAGMAYwBjAVRnoGZjVQwAAABTAAAAAAAAAAAAAAAAVFYBZWNVAAAAAFNUYVYBYWMMAAAAYgwAAABjAWMAYgAAAAAAAAAAVgFhVgFhVgNnZ2RVBgAAAGRkMjYxNlYBYVYBZmdVAQAAAFNnZFUKAAAAMzEvMDMvMjAyM1YBZ2MAYWMY/P//YgAAAAAAj9ZAZFUKAAAAMzEvMDMvMjAyM1YBZmdVAgAAAFNnZFULAAAATUFUQ0hFU19BTExWAWdjAWRVCwAAAE1BVENIRVNfQUxMY5z///9iAAAAAAAA+H9kVQsAAABNQVRDSEVTX0FMTFYBZmdVAQAAAFNnZFULAAAATUFUQ0hFU19BTExWAWdjAWRVCwAAAE1BVENIRVNfQUxMY5z///9iAAAAAAAA+H9kVQsAAABNQVRDSEVTX0FMTFYBZmdVAwAAAFNnZFULAAAATUFUQ0hFU19BTExWAWdjAWRVCwAAAE1BVENIRVNfQUxMY5z///9iAAAAAAAA+H9kVQsAAABNQVRDSEVTX0FMTFYBYWMEAAAAYwFWAWZjVQEAAABTAAAAAFRWAWFWAWZnVQEAAABTVgFnYwBhYxj8//9iAAAAAAAA8D9kVQgAAAAxMDAsMDAgJVRWAWFnZFULAAAAUmVzaWRlbnRpYWxWAWdjAWRVCwAAAFJlc2lkZW50aWFsYwQAAABiAAAAAAAA+H9kVQsAAABSZXNpZGVudGlhbFYBYWMEAAAAYwFWAWZjVQEAAABTBAAAAFRWAWFWAWZnVQEAAABTVgFnYwBhYxj8//9iAAAAAAAA8D9kVQgAAAAxMDAsMDAgJVRWAWFnZFUKAAAAQ29tbWVyY2lhbFYBZ2MBZFUKAAAAQ29tbWVyY2lhbGMBAAAAYgAAAAAAAPh/ZFUKAAAAQ29tbWVyY2lhbFYBYWMEAAAAYwFWAWZjVQEAAABTCAAAAFRWAWFWAWZnVQEAAABTVgFnYwBhYxj8//9iAAAAAAAA8D9kVQgAAAAxMDAsMDAgJVRWAWFUYwMAAABjAVYBYVYBYVYBYVYBYVRjAgAAAGMBVgFhVgFhVgFhVgFhZ2RVDgAAAEV1cm9wZWFuIFVuaW9uVgFnYwFkVQ4AAABFdXJvcGVhbiBVbmlvbmMCAAAAYgAAAAAAAPh/ZFUOAAAARXVyb3BlYW4gVW5pb25WAWZnVQMAAABTZ2RVCwAAAE1BVENIRVNfQUxMVgFnYwFkVQsAAABNQVRDSEVTX0FMTGOc////YgAAAAAAAPh/ZFULAAAATUFUQ0hFU19BTExWAWZnVQMAAABTZ2RVCwAAAE1BVENIRVNfQUxMVgFnYwFkVQsAAABNQVRDSEVTX0FMTGOc////YgAAAAAAAPh/ZFULAAAATUFUQ0hFU19BTExWAWFjBAAAAGMBVgFmY1UBAAAAUwEAAABUVgFhVgFmZ1UBAAAAU1YBZ2MAYWMY/P//YgAAAAAAAPA/ZFUIAAAAMTAwLDAwICVUVgFhZ2RVCwAAAFJlc2lkZW50aWFsVgFnYwFkVQsAAABSZXNpZGVudGlhbGMEAAAAYgAAAAAAAPh/ZFULAAAAUmVzaWRlbnRpYWxWAWFjBAAAAGMBVgFmY1UBAAAAUwUAAABUVgFhVgFmZ1UBAAAAU1YBZ2MAYWMY/P//YgAAAAAAAPA/ZFUIAAAAMTAwLDAwICVUVgFhZ2RVCgAAAENvbW1lcmNpYWxWAWdjAWRVCgAAAENvbW1lcmNpYWxjAQAAAGIAAAAAAAD4f2RVCgAAAENvbW1lcmNpYWxWAWFjBAAAAGMBVgFmY1UBAAAAUwkAAABUVgFhVgFmZ1UBAAAAU1YBZ2MAYWMY/P//YgAAAAAAAPA/ZFUIAAAAMTAwLDAwICVUVgFhVGMDAAAAYwFWAWFWAWFWAWFWAWFnZFUHAAAAQXVzdHJpYVYBZ2MBZFUHAAAAQXVzdHJpYWMAAAAAYgAAAAAAAPh/ZFUHAAAAQXVzdHJpYVYBZmdVAwAAAFNnZFULAAAATUFUQ0hFU19BTExWAWdjAWRVCwAAAE1BVENIRVNfQUxMY5z///9iAAAAAAAA+H9kVQsAAABNQVRDSEVTX0FMTFYBYWMEAAAAYwFWAWZjVQEAAABTAgAAAFRWAWFWAWZnVQEAAABTVgFnYwBhYxj8//9ihyOdTDc57z9kVQcAAAA5Nyw1NyAlVFYBYWdkVQsAAABSZXNpZGVudGlhbFYBZ2MBZFULAAAAUmVzaWRlbnRpYWxjBAAAAGIAAAAAAAD4f2RVCwAAAFJlc2lkZW50aWFsVgFhYwQAAABjAVYBZmNVAQAAAFMGAAAAVFYBYVYBZmdVAQAAAFNWAWdjAGFjGPz//2LbQy087NPvP2RVBwAAADk5LDQ2ICVUVgFhZ2RVCgAAAENvbW1lcmNpYWxWAWdjAWRVCgAAAENvbW1lcmNpYWxjAQAAAGIAAAAAAAD4f2RVCgAAAENvbW1lcmNpYWxWAWFjBAAAAGMBVgFmY1UBAAAAUwoAAABUVgFhVgFmZ1UBAAAAU1YBZ2MAYWMY/P//YvIPgZ6ucO4/ZFUHAAAAOTUsMTMgJVRWAWFUYwMAAABjAVYBYVYBYVYBYVYBYWdkVQcAAABHZXJtYW55VgFnYwFkVQcAAABHZXJtYW55YwMAAABiAAAAAAAA+H9kVQcAAABHZXJtYW55VgFmZ1UDAAAAU2dkVQsAAABNQVRDSEVTX0FMTFYBZ2MBZFULAAAATUFUQ0hFU19BTExjnP///2IAAAAAAAD4f2RVCwAAAE1BVENIRVNfQUxMVgFhYwQAAABjAVYBZmNVAQAAAFMDAAAAVFYBYVYBZmdVAQAAAFNWAWdjAGFjGPz//2Kck1tsFtmYP2RVBgAAADIsNDMgJVRWAWFnZFULAAAAUmVzaWRlbnRpYWxWAWdjAWRVCwAAAFJlc2lkZW50aWFsYwQAAABiAAAAAAAA+H9kVQsAAABSZXNpZGVudGlhbFYBYWMEAAAAYwFWAWZjVQEAAABTBwAAAFRWAWFWAWZnVQEAAABTVgFnYwBhYxj8//9i3xRe6eEJdj9kVQYAAAAwLDU0ICVUVgFhZ2RVCgAAAENvbW1lcmNpYWxWAWdjAWRVCgAAAENvbW1lcmNpYWxjAQAAAGIAAAAAAAD4f2RVCgAAAENvbW1lcmNpYWxWAWFjBAAAAGMBVgFmY1UBAAAAUwsAAABUVgFhVgFmZ1UBAAAAU1YBZ2MAYWMY/P//YiEB7xcW9ag/ZFUGAAAANCw4NyAlVFYBYVRjAwAAAGMBVgFhVgFhVgFhVgFhVGMCAAAAYwFWAWFWAWFWAWFWAWFUYwEAAABjAVYBYVYBYVYBYVYBYVRjAAAAAGMBVgFhVgFhVgFhVgFhVgFmZ1UCAAAAU2dkVRcAAABkZWZhdWx0Um93QXhpc0hpZXJhcmNoeWRVEAAAAFplaWxlbmhpZXJhcmNoaWVWAWZnVQMAAABTZ2RVBgAAAGJpMjYxMmRVDAAAAEN1dCBPZmYgRGF0ZWRVBwAAAERETU1ZWThjAAAAAGMBVgFhVgFhZ2RVBgAAAGJpNDAxMmRVFgAAAEFUVCBNYWluIFByb3BlcnR5IFpvbmVhYwEAAABjAVYBYVYBYWdkVQYAAABiaTI2MjdkVRAAAABQcm9wZXJ0eSBDb3VudHJ5YWMBAAAAYwFWAWFWAWFUYwAAAABnZFUEAAAAcm9vdFYBYVYBZmdVAQAAAFNnZFUKAAAAMzEvMDMvMjAyM1YBZ2MAYWMY/P//YgAAAAAAj9ZAZFUKAAAAMzEvMDMvMjAyM1YBZmdVAQAAAFNnZFUOAAAARXVyb3BlYW4gVW5pb25WAWdjAWRVDgAAAEV1cm9wZWFuIFVuaW9uYwIAAABiAAAAAAAA+H9kVQ4AAABFdXJvcGVhbiBVbmlvblYBZmdVAgAAAFNnZFUHAAAAQXVzdHJpYVYBZ2MBZFUHAAAAQXVzdHJpYWMAAAAAYgAAAAAAAPh/ZFUHAAAAQXVzdHJpYVYBYWMDAAAAYwFWAWFWAWFWAWFWAWFnZFUHAAAAR2VybWFueVYBZ2MBZFUHAAAAR2VybWFueWMDAAAAYgAAAAAAAPh/ZFUHAAAAR2VybWFueVYBYWMDAAAAYwFWAWFWAWFWAWFWAWFUYwIAAABjAFYBYVYBYVYBYVYBYVRjAQAAAGMAVgFhVgFhVgFhVgFhVGMAAAAAYwBWAWFWAWFWAWFWAWFnZFUEAAAAcm9vdFYBYVYBZmdVAQAAAFNnZFUKAAAAMzEvMDMvMjAyM1YBZ2MAYWMY/P//YgAAAAAAj9ZAZFUKAAAAMzEvMDMvMjAyM1YBZmdVAQAAAFNnZFUOAAAARXVyb3BlYW4gVW5pb25WAWdjAWRVDgAAAEV1cm9wZWFuIFVuaW9uYwIAAABiAAAAAAAA+H9kVQ4AAABFdXJvcGVhbiBVbmlvblYBZmdVAgAAAFNnZFUHAAAAQXVzdHJpYVYBZ2MBZFUHAAAAQXVzdHJpYWMAAAAAYgAAAAAAAPh/ZFUHAAAAQXVzdHJpYVYBYWMDAAAAYwFWAWFWAWFWAWFWAWFnZFUHAAAAR2VybWFueVYBZ2MBZFUHAAAAR2VybWFueWMDAAAAYgAAAAAAAPh/ZFUHAAAAR2VybWFueVYBYWMDAAAAYwFWAWFWAWFWAWFWAWFUYwIAAABjAFYBYVYBYVYBYVYBYVRjAQAAAGMAVgFhVgFhVgFhVgFhVGMAAAAAYwBWAWFWAWFWAWFWAWFjAWdkVRoAAABkZWZhdWx0Q29sdW1uQXhpc0hpZXJhcmNoeWRVEQAAAFNwYWx0ZW5oaWVyYXJjaGllVgFmZ1UBAAAAU2dkVQYAAABiaTI2MzdkVQ4AAABBVFQgQXNzZXQgVHlwZWFjAQAAAGMBVgFhVgFhVGMAAAAAZ2RVBAAAAHJvb3RWAWFWAWZnVQIAAABTZ2RVCwAAAFJlc2lkZW50aWFsVgFnYwFkVQsAAABSZXNpZGVudGlhbGMEAAAAYgAAAAAAAPh/ZFULAAAAUmVzaWRlbnRpYWxWAWFjAQAAAGMBVgFhVgFhVgFhVgFhZ2RVCgAAAENvbW1lcmNpYWxWAWdjAWRVCgAAAENvbW1lcmNpYWxjAQAAAGIAAAAAAAD4f2RVCgAAAENvbW1lcmNpYWxWAWFjAQAAAGMBVgFhVgFhVgFhVgFhVGMAAAAAYwBWAWFWAWFWAWFWAWFnZFUEAAAAcm9vdFYBYVYBZmdVAgAAAFNnZFULAAAAUmVzaWRlbnRpYWxWAWdjAWRVCwAAAFJlc2lkZW50aWFsYwQAAABiAAAAAAAA+H9kVQsAAABSZXNpZGVudGlhbFYBYWMBAAAAYwFWAWFWAWFWAWFWAWFnZFUKAAAAQ29tbWVyY2lhbFYBZ2MBZFUKAAAAQ29tbWVyY2lhbGMBAAAAYgAAAAAAAPh/ZFUKAAAAQ29tbWVyY2lhbFYBYWMBAAAAYwFWAWFWAWFWAWFWAWFUYwAAAABjAFYBYVYBYVYBYVYBYWMBVGMBYwBjAGIAAAAAAAAAAFYBZlUBAAAAU2RVBgAAAGJpODI0NFRjAGMBYwBhY0IFAgBWAWFkVVMHAAA8UmVzdWx0IHJlZj0iZGQyNjE2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MjYzNyIgbGFiZWw9IkFUVCBBc3NldCBUeXBlIiByZWY9ImJpMjYzNyIgY29sdW1uPSJjMCIgc29ydE9uPSJjdXN0b20iIGN1c3RvbVNvcnQ9ImNzNjEyMCIvPjxOdW1lcmljVmFyaWFibGUgdmFybmFtZT0iYmkyNjEyIiBsYWJlbD0iQ3V0IE9mZiBEYXRlIiByZWY9ImJpMjYxMiIgY29sdW1uPSJjMSIgZm9ybWF0PSJERE1NWVk4IiB1c2FnZT0iY2F0ZWdvcmljYWwiLz48U3RyaW5nVmFyaWFibGUgdmFybmFtZT0iYmk0MDEyIiBsYWJlbD0iQVRUIE1haW4gUHJvcGVydHkgWm9uZSIgcmVmPSJiaTQwMTIiIGNvbHVtbj0iYzIiLz48U3RyaW5nVmFyaWFibGUgdmFybmFtZT0iYmkyNjI3IiBsYWJlbD0iUHJvcGVydHkgQ291bnRyeSIgcmVmPSJiaTI2MjciIGNvbHVtbj0iYzMiLz48TnVtZXJpY1ZhcmlhYmxlIHZhcm5hbWU9ImJpODI0NCIgbGFiZWw9IiUgb2YgVG90YWwgQXNzZXRzIiByZWY9ImJpODI0NCIgY29sdW1uPSJjNCIgZm9ybWF0PSJQRVJDRU5UMTIuMiIgdXNhZ2U9InF1YW50aXRhdGl2ZSIvPjwvVmFyaWFibGVzPjxDb2x1bW5zPjxTdHJpbmdDb2x1bW4gY29sbmFtZT0iYzAiIGVuY29kaW5nPSJ0ZXh0IiBtYXhMZW5ndGg9IjEiLz48TnVtZXJpY0NvbHVtbiBjb2xuYW1lPSJjMSIgZW5jb2Rpbmc9InRleHQiIGRhdGFUeXBlPSJkYXRlIi8+PFN0cmluZ0NvbHVtbiBjb2xuYW1lPSJjMiIgZW5jb2Rpbmc9InRleHQiIG1heExlbmd0aD0iMSIvPjxTdHJpbmdDb2x1bW4gY29sbmFtZT0iYzMiIGVuY29kaW5nPSJ0ZXh0IiBtYXhMZW5ndGg9IjEiLz48TnVtZXJpY0NvbHVtbiBjb2xuYW1lPSJjNCIgZW5jb2Rpbmc9InRleHQiIGRhdGFUeXBlPSJkb3VibGUiLz48L0NvbHVtbnM+PERhdGEgZm9ybWF0PSJDU1YiIHJvd0NvdW50PSIxMiIgYXZhaWxhYmxlUm93Q291bnQ9IjEyIiBzaXplPSIzNTEiIGRhdGFMYXlvdXQ9Im1pbmltYWwiIGdyYW5kVG90YWw9ImZhbHNlIiBpc0luZGV4ZWQ9InRydWUiIGNvbnRlbnRLZXk9IjZBNkFHUVJFNE8yV1NUVUU1NFJBMktJSUFTT1hJSURVIj48IVtDREFUQVstMTAwLDIzMTAwLjAsLTEwMCwtMTAwLDEuMAotMTAwLDIzMTAwLjAsMiwtMTAwLDEuMAotMTAwLDIzMTAwLjAsMiwwLDAuOTc1NzM0Mzc2NTYwNTY3NgotMTAwLDIzMTAwLjAsMiwzLDAuMDI0MjY1NjIzNDM5NDM2Mzc2CjQsMjMxMDAuMCwtMTAwLC0xMDAsMS4wCjQsMjMxMDAuMCwyLC0xMDAsMS4wCjQsMjMxMDAuMCwyLDAsMC45OTQ2MTk0ODE1OTQ4OTE2CjQsMjMxMDAuMCwyLDMsMC4wMDUzODA1MTg0MDUxMDg5NzQKMSwyMzEwMC4wLC0xMDAsLTEwMCwxLjAKMSwyMzEwMC4wLDIsLTEwMCwxLjAKMSwyMzEwMC4wLDIsMCwwLjk1MTI1NTEzOTkwMjUxMjYKMSwyMzEwMC4wLDIsMywwLjA0ODc0NDg2MDA5NzQ4NzgwNApdXT48L0RhdGE+PFN0cmluZ1RhYmxlIGZvcm1hdD0iQ1NWIiByb3dDb3VudD0iNSIgc2l6ZT0iNjQiIGNvbnRlbnRLZXk9IlBZN1I2TTJWVVZBM0tYWjdQRUNWQ0dNREVNTFpYWDdUIj48IVtDREFUQVsiQXVzdHJpYSIKIkNvbW1lcmNpYWwiCiJFdXJvcGVhbiBVbmlvbiIKIkdlcm1hbnkiCiJSZXNpZGVudGlhbCIKXV0+PC9TdHJpbmdUYWJsZT48L1Jlc3VsdD5WAWFjAGMAYwBjAWMAYwBjAFYBYWMBAAAAYwBjAF1FTkRfUkMr</data>
</ReportState>
</file>

<file path=customXml/item105.xml><?xml version="1.0" encoding="utf-8"?>
<ReportState xmlns="sas.reportstate">
  <data type="reportstate">Q0VDU19TVEFSVFtWAWdVAAAAAFNUXUVORF9DRUNTKys=</data>
</ReportState>
</file>

<file path=customXml/item106.xml><?xml version="1.0" encoding="utf-8"?>
<ReportState xmlns="sas.reportstate">
  <data type="reportstate">Q0VDU19TVEFSVFtWAWdVAAAAAFNUXUVORF9DRUNTKys=</data>
</ReportState>
</file>

<file path=customXml/item107.xml><?xml version="1.0" encoding="utf-8"?>
<ReportState xmlns="sas.reportstate">
  <data type="reportstate">UkNfU1RBUlRbVgVnZ1VjAgAAAFNnYwIAAABjAAAAAGRVBgAAAHZlNjYwNWRVAAAAAGMAAAAAZ5lmVQEAAABTVgFnmGRVBgAAAGJpODU1N2RVEgAAAFJlZmluYW5jaW5nIE1hcmtlcmFWAWdjAWRVAgAAADc0Yxj8//9iAAAAAAAA+H9kVQIAAAA3NGMBAAAAVGMIAAAAYWMAZ2MCAAAAYwAAAABkVQUAAAB2ZTcyM2RVAAAAAGMAAAAAZ5lmVQEAAABTVgFnmGRVBgAAAGJpNjYwN2RVDAAAAEN1dCBPZmYgRGF0ZWFWAWdjAGFjGPz//2IAAAAAAI/WQGRVCgAAADMxLzAzLzIwMjNjAQAAAFRjCAAAAGFjAFRWAWZVAQAAAFNkVQYAAABiaTY2MDdUVgFhVgFnZFUGAAAAZGQ2NjA4VgFhVgFmZ1UPAAAAU1YBZ8BjAAAAAGRVBgAAAGJpNjYwN2RVBAAAAERhdGVkVQUAAABEQVRFOWMYAAAAVgFmY1UBAAAAUwAAAAAAj9ZAVFYBYWMBAAAAYgEAAABiAAAAAACP1kBiAAAAAACP1kBiAAAAAACP1kBiAAAAAAAA+H9iAAAAAAAA+H9hYwBjAGMAYwBWAWfAYwAAAABkVQYAAABiaTY2MDlkVRIAAABUb3RhbCBDb3ZlciBBc3NldHNkVQgAAABDT01NQTEyLmMAAAAAVgFmY1UBAAAAU+/VsvGXuKxAVFYBYWMCAAAAYgEAAABi79Wy8Ze4rEBi79Wy8Ze4rEBi79Wy8Ze4rEBiAAAAAAAA+H9iAAAAAAAA+H9hYwBjAGMAYwBWAWfAYwAAAABkVQYAAABiaTY2MTBkVRkAAABPdXRzdGFuZGluZyBDb3ZlcmVkIEJvbmRzZFUIAAAAQ09NTUExMi5jAAAAAFYBZmNVAQAAAFPMahVYNyCnQFRWAWFjAgAAAGIBAAAAYsxqFVg3IKdAYsxqFVg3IKdAYsxqFVg3IKdAYgAAAAAAAPh/YgAAAAAAAPh/YWMAYwBjAGMAVgFnwGMAAAAAZFUGAAAAYmk2NjExZFUaAAAAQ292ZXIgUG9vbCBTaXplIFtOUFZdIChtbilkVQgAAABDT01NQTEyLmMAAAAAVgFmY1UBAAAAU+Tlslin2qxAVFYBYWMCAAAAYgEAAABi5OWyWKfarEBi5OWyWKfarEBi5OWyWKfarEBiAAAAAAAA+H9iAAAAAAAA+H9hYwBjAGMAYwBWAWfAYwAAAABkVQYAAABiaTY2MTJkVSQAAABPdXRzdGFuZGluZyBDb3ZlcmVkIEJvbmRzIFtOUFZdIChtbilkVQgAAABDT01NQTEyLmMAAAAAVgFmY1UBAAAAU0aTMHjVM6dAVFYBYWMCAAAAYgEAAABiRpMweNUzp0BiRpMweNUzp0BiRpMweNUzp0BiAAAAAAAA+H9iAAAAAAAA+H9hYwBjAGMAYwBWAWfAYwAAAABkVQYAAABiaTY2MTNkVSUAAABBY3R1YWwgTm9taW5hbCBPQyAtIEZ1bGwgTG9hbiBCYWxhbmNlZFULAAAAUEVSQ0VOVDMyLjJjAAAAAFYBZmNVAQAAAFP4/yrWHPjOP1RWAWFjAgAAAGIBAAAAYvj/KtYc+M4/Yvj/KtYc+M4/Yvj/KtYc+M4/YgAAAAAAAPh/YgAAAAAAAPh/YWMAYwBjAGMAVgFnwGMAAAAAZFUGAAAAYmk2NjE0ZFUpAAAAQWN0dWFsIE5vbWluYWwgT0MgLSBFbGlnaWJsZSBMb2FuIEJhbGFuY2VkVQkAAABDT01NQTMyLjJjAAAAAFYBZmNVAQAAAFPY0aYA7V7LP1RWAWFjAgAAAGIBAAAAYtjRpgDtXss/YtjRpgDtXss/YtjRpgDtXss/YgAAAAAAAPh/YgAAAAAAAPh/YWMAYwBjAGMAVgFnwGMAAAAAZFUGAAAAYmk2NjE1ZFUNAAAAQWN0dWFsIE5QViBPQ2RVCwAAAFBFUkNFTlQzMi4yYwAAAABWAWZjVQEAAABTsLEcN5otzz9UVgFhYwIAAABiAQAAAGKwsRw3mi3PP2KwsRw3mi3PP2KwsRw3mi3PP2IAAAAAAAD4f2IAAAAAAAD4f2FjAGMAYwBjAFYBZ8BjAAAAAGRVBgAAAGJpNzMwMmRVJAAAAENvc3RzIGZvciBQcm9ncmFtIExpcXVpZGF0aW9uIGluIEVVUmRVCQAAAENPTU1BMzIuMmMAAAAAVgFmY1UBAAAAUwAAAADAXBXBVFYBYWMCAAAAYgEAAABiAAAAAAAA+H9iAAAAAMBcFcFiAAAAAMBcFcFiAAAAAMBcFcFiAAAAAAAA+H9hYwBjAGMAYwBWAWfAYwAAAABkVQYAAABiaTY2MTZkVQsAAABDYXNoIGluIEVVUmRVCQAAAENPTU1BMzIuMmMAAAAAVgFmY1UBAAAAUwAAAAAAAAAAVFYBYWMCAAAAYgEAAABiAAAAAAAA+H9iAAAAAAAAAABiAAAAAAAAAABiAAAAAAAAAABiAAAAAAAA+H9hYwBjAGMAYwBWAWfAYwAAAABkVQYAAABiaTY2MTdkVRIAAAAlIENvdmVyIFBvb2wgTG9hbnNkVQsAAABQRVJDRU5UMTIuMmMAAAAAVgFmY1UBAAAAUwAAAAAAAPA/VFYBYWMCAAAAYgEAAABiAAAAAAAA8D9iAAAAAAAA8D9iAAAAAAAA8D9iAAAAAAAA+H9iAAAAAAAA+H9hYwBjAGMAYwBWAWfAYwAAAABkVQYAAABiaTY2MThkVQsAAAAlIFN1YiBCb25kc2RVCwAAAFBFUkNFTlQxMi4yYwAAAABWAWZjVQEAAABTAAAAAAAAAABUVgFhYwIAAABiAQAAAGIAAAAAAAD4f2IAAAAAAAAAAGIAAAAAAAAAAGIAAAAAAAAAAGIAAAAAAAD4f2FjAGMAYwBjAFYBZ8BjAAAAAGRVBgAAAGJpNjYxOWRVEQAAACUgQ292ZXIgUG9vbCBDYXNoZFULAAAAUEVSQ0VOVDEyLjJjAAAAAFYBZmNVAQAAAFMAAAAAAAAAAFRWAWFjAgAAAGIBAAAAYgAAAAAAAPh/YgAAAAAAAAAAYgAAAAAAAAAAYgAAAAAAAAAAYgAAAAAAAPh/YWMAYwBjAGMAVgFnwGMAAAAAZFUGAAAAYmk2NjIwZFUbAAAATGVnYWxseSBSZXF1aXJlZCBOb21pbmFsIE9DZFULAAAAUEVSQ0VOVDE1LjJjAAAAAFYBZmNVAQAAAFN7FK5H4XqUP1RWAWFjAgAAAGIBAAAAYnsUrkfhepQ/YnsUrkfhepQ/YnsUrkfhepQ/YgAAAAAAAPh/YgAAAAAAAPh/YWMAYwBjAGMAVgFnwGMAAAAAZFUGAAAAYmk3NzQ2ZFUkAAAAVG90YWwgQ292ZXIgQXNzZXRzIC0gZWxpZ2libGUgYW1vdW50ZFUIAAAAQ09NTUExMi5jAAAAAFYBZmNVAQAAAFMmo/gDAxOsQFRWAWFjAgAAAGIBAAAAYiaj+AMDE6xAYiaj+AMDE6xAYiaj+AMDE6xAYgAAAAAAAPh/YgAAAAAAAPh/YWMAYwBjAGMAVGegZmNVAQAAAFMAVFYBZWNVAAAAAFNUYVYBYWMBAAAAYgEAAABjAWMAYgAAAAAAAAAAVgFhVgFhVgNhYWNCBAIEVgFhZFWQDwAAPFJlc3VsdCByZWY9ImRkNjYw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wMzo1NS40NzFaIj48VmFyaWFibGVzPjxOdW1lcmljVmFyaWFibGUgdmFybmFtZT0iYmk2NjA3IiBsYWJlbD0iRGF0ZSIgcmVmPSJiaTY2MDciIGNvbHVtbj0iYzAiIGZvcm1hdD0iREFURTkiIHVzYWdlPSJjYXRlZ29yaWNhbCIvPjxOdW1lcmljVmFyaWFibGUgdmFybmFtZT0iYmk2NjA5IiBsYWJlbD0iVG90YWwgQ292ZXIgQXNzZXRzIiByZWY9ImJpNjYwOSIgY29sdW1uPSJjMSIgZm9ybWF0PSJDT01NQTEyLiIgdXNhZ2U9InF1YW50aXRhdGl2ZSIgZGVmaW5lZEFnZ3JlZ2F0aW9uPSJzdW0iLz48TnVtZXJpY1ZhcmlhYmxlIHZhcm5hbWU9ImJpNjYxMCIgbGFiZWw9Ik91dHN0YW5kaW5nIENvdmVyZWQgQm9uZHMiIHJlZj0iYmk2NjEwIiBjb2x1bW49ImMyIiBmb3JtYXQ9IkNPTU1BMTIuIiB1c2FnZT0icXVhbnRpdGF0aXZlIiBkZWZpbmVkQWdncmVnYXRpb249InN1bSIvPjxOdW1lcmljVmFyaWFibGUgdmFybmFtZT0iYmk2NjExIiBsYWJlbD0iQ292ZXIgUG9vbCBTaXplIFtOUFZdIChtbikiIHJlZj0iYmk2NjExIiBjb2x1bW49ImMzIiBmb3JtYXQ9IkNPTU1BMTIuIiB1c2FnZT0icXVhbnRpdGF0aXZlIiBkZWZpbmVkQWdncmVnYXRpb249InN1bSIvPjxOdW1lcmljVmFyaWFibGUgdmFybmFtZT0iYmk2NjEyIiBsYWJlbD0iT3V0c3RhbmRpbmcgQ292ZXJlZCBCb25kcyBbTlBWXSAobW4pIiByZWY9ImJpNjYxMiIgY29sdW1uPSJjNCIgZm9ybWF0PSJDT01NQTEyLiIgdXNhZ2U9InF1YW50aXRhdGl2ZSIgZGVmaW5lZEFnZ3JlZ2F0aW9uPSJzdW0iLz48TnVtZXJpY1ZhcmlhYmxlIHZhcm5hbWU9ImJpNjYxMyIgbGFiZWw9IkFjdHVhbCBOb21pbmFsIE9DIC0gRnVsbCBMb2FuIEJhbGFuY2UiIHJlZj0iYmk2NjEzIiBjb2x1bW49ImM1IiBmb3JtYXQ9IlBFUkNFTlQzMi4yIiB1c2FnZT0icXVhbnRpdGF0aXZlIiBkZWZpbmVkQWdncmVnYXRpb249InN1bSIvPjxOdW1lcmljVmFyaWFibGUgdmFybmFtZT0iYmk2NjE0IiBsYWJlbD0iQWN0dWFsIE5vbWluYWwgT0MgLSBFbGlnaWJsZSBMb2FuIEJhbGFuY2UiIHJlZj0iYmk2NjE0IiBjb2x1bW49ImM2IiBmb3JtYXQ9IkNPTU1BMzIuMiIgdXNhZ2U9InF1YW50aXRhdGl2ZSIgZGVmaW5lZEFnZ3JlZ2F0aW9uPSJzdW0iLz48TnVtZXJpY1ZhcmlhYmxlIHZhcm5hbWU9ImJpNjYxNSIgbGFiZWw9IkFjdHVhbCBOUFYgT0MiIHJlZj0iYmk2NjE1IiBjb2x1bW49ImM3IiBmb3JtYXQ9IlBFUkNFTlQzMi4yIiB1c2FnZT0icXVhbnRpdGF0aXZlIiBkZWZpbmVkQWdncmVnYXRpb249InN1bSIvPjxOdW1lcmljVmFyaWFibGUgdmFybmFtZT0iYmk3MzAyIiBsYWJlbD0iQ29zdHMgZm9yIFByb2dyYW0gTGlxdWlkYXRpb24gaW4gRVVSIiByZWY9ImJpNzMwMiIgY29sdW1uPSJjOCIgZm9ybWF0PSJDT01NQTMyLjIiIHVzYWdlPSJxdWFudGl0YXRpdmUiIGRlZmluZWRBZ2dyZWdhdGlvbj0ic3VtIi8+PE51bWVyaWNWYXJpYWJsZSB2YXJuYW1lPSJiaTY2MTYiIGxhYmVsPSJDYXNoIGluIEVVUiIgcmVmPSJiaTY2MTYiIGNvbHVtbj0iYzkiIGZvcm1hdD0iQ09NTUEzMi4yIiB1c2FnZT0icXVhbnRpdGF0aXZlIiBkZWZpbmVkQWdncmVnYXRpb249InN1bSIvPjxOdW1lcmljVmFyaWFibGUgdmFybmFtZT0iYmk2NjE3IiBsYWJlbD0iJSBDb3ZlciBQb29sIExvYW5zIiByZWY9ImJpNjYxNyIgY29sdW1uPSJjMTAiIGZvcm1hdD0iUEVSQ0VOVDEyLjIiIHVzYWdlPSJxdWFudGl0YXRpdmUiIGRlZmluZWRBZ2dyZWdhdGlvbj0ic3VtIi8+PE51bWVyaWNWYXJpYWJsZSB2YXJuYW1lPSJiaTY2MTgiIGxhYmVsPSIlIFN1YiBCb25kcyIgcmVmPSJiaTY2MTgiIGNvbHVtbj0iYzExIiBmb3JtYXQ9IlBFUkNFTlQxMi4yIiB1c2FnZT0icXVhbnRpdGF0aXZlIiBkZWZpbmVkQWdncmVnYXRpb249InN1bSIvPjxOdW1lcmljVmFyaWFibGUgdmFybmFtZT0iYmk2NjE5IiBsYWJlbD0iJSBDb3ZlciBQb29sIENhc2giIHJlZj0iYmk2NjE5IiBjb2x1bW49ImMxMiIgZm9ybWF0PSJQRVJDRU5UMTIuMiIgdXNhZ2U9InF1YW50aXRhdGl2ZSIgZGVmaW5lZEFnZ3JlZ2F0aW9uPSJzdW0iLz48TnVtZXJpY1ZhcmlhYmxlIHZhcm5hbWU9ImJpNjYyMCIgbGFiZWw9IkxlZ2FsbHkgUmVxdWlyZWQgTm9taW5hbCBPQyIgcmVmPSJiaTY2MjAiIGNvbHVtbj0iYzEzIiBmb3JtYXQ9IlBFUkNFTlQxNS4yIiB1c2FnZT0icXVhbnRpdGF0aXZlIiBkZWZpbmVkQWdncmVnYXRpb249InN1bSIvPjxOdW1lcmljVmFyaWFibGUgdmFybmFtZT0iYmk3NzQ2IiBsYWJlbD0iVG90YWwgQ292ZXIgQXNzZXRzIC0gZWxpZ2libGUgYW1vdW50IiByZWY9ImJpNzc0NiIgY29sdW1uPSJjMTQiIGZvcm1hdD0iQ09NTUExMi4iIHVzYWdlPSJxdWFudGl0YXRpdmUiIGRlZmluZWRBZ2dyZWdhdGlvbj0ic3VtIi8+PC9WYXJpYWJsZXM+PENvbHVtbnM+PE51bWVyaWNDb2x1bW4gY29sbmFtZT0iYzAiIGVuY29kaW5nPSJ0ZXh0IiBkYXRhVHlwZT0iZGF0ZSIvPjxOdW1lcmljQ29sdW1uIGNvbG5hbWU9ImMxIiBlbmNvZGluZz0idGV4dCIgZGF0YVR5cGU9ImRvdWJsZ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xOdW1lcmljQ29sdW1uIGNvbG5hbWU9ImM3IiBlbmNvZGluZz0idGV4dCIgZGF0YVR5cGU9ImRvdWJsZSIvPjxOdW1lcmljQ29sdW1uIGNvbG5hbWU9ImM4IiBlbmNvZGluZz0idGV4dCIgZGF0YVR5cGU9ImRvdWJsZSIvPjxOdW1lcmljQ29sdW1uIGNvbG5hbWU9ImM5IiBlbmNvZGluZz0idGV4dCIgZGF0YVR5cGU9ImRvdWJsZSIvPjxOdW1lcmljQ29sdW1uIGNvbG5hbWU9ImMxMCIgZW5jb2Rpbmc9InRleHQiIGRhdGFUeXBlPSJkb3VibGUiLz48TnVtZXJpY0NvbHVtbiBjb2xuYW1lPSJjMTEiIGVuY29kaW5nPSJ0ZXh0IiBkYXRhVHlwZT0iZG91YmxlIi8+PE51bWVyaWNDb2x1bW4gY29sbmFtZT0iYzEyIiBlbmNvZGluZz0idGV4dCIgZGF0YVR5cGU9ImRvdWJsZSIvPjxOdW1lcmljQ29sdW1uIGNvbG5hbWU9ImMxMyIgZW5jb2Rpbmc9InRleHQiIGRhdGFUeXBlPSJkb3VibGUiLz48TnVtZXJpY0NvbHVtbiBjb2xuYW1lPSJjMTQiIGVuY29kaW5nPSJ0ZXh0IiBkYXRhVHlwZT0iZG91YmxlIi8+PC9Db2x1bW5zPjxEYXRhIGZvcm1hdD0iQ1NWIiByb3dDb3VudD0iMSIgYXZhaWxhYmxlUm93Q291bnQ9IjEiIHNpemU9IjE4NiIgZGF0YUxheW91dD0ibWluaW1hbCIgZ3JhbmRUb3RhbD0iZmFsc2UiIGlzSW5kZXhlZD0iZmFsc2UiIGNvbnRlbnRLZXk9IlFDMkxSREUzN1lYMzZRVlJITktQNVdBTVJVN0NZVUJGIj48IVtDREFUQVsyMzEwMC4wLDM2NzYuMjk2NzY1ODg4ODAwNiwyOTYwLjEwODA5MzkwMDAwMDMsMzY5My4zMjY4NDg1OTMyOTUsMjk2OS45MTY5MzI2LDAuMjQxOTQ2Nzk2OTY0ODM5MjMsMC4yMTM4MzQ0MDUyNDg4MTY4LDAuMjQzNTc5MTc0OTA5NzgwODcsLTM1MDAwMC4wLDAuMCwxLjAsMC4wLDAuMCwwLjAyLDM1OTMuNTA1ODg5NjczMTUyNQpdXT48L0RhdGE+PC9SZXN1bHQ+VgFhYwBjAGMAYwFjAGMAYwBWAWFjAQAAAGMAYwBdRU5EX1JDKw==</data>
</ReportState>
</file>

<file path=customXml/item108.xml><?xml version="1.0" encoding="utf-8"?>
<ReportState xmlns="sas.reportstate">
  <data type="reportstate">UkNfU1RBUlRbVgVnZ1VjAgAAAFNnYwIAAABjAAAAAGRVBgAAAHZlMzU5NmRVAAAAAGMAAAAAZ5lmVQEAAABTVgFnmGRVBgAAAGJpODU0M2RVEgAAAFJlZmluYW5jaW5nIE1hcmtlcmFWAWdjAWRVAgAAADc0Yxj8//9iAAAAAAAA+H9kVQIAAAA3NGMBAAAAVGMIAAAAYWMAZ2MCAAAAYwAAAABkVQUAAAB2ZTcyM2RVAAAAAGMAAAAAZ5lmVQEAAABTVgFnmGRVBgAAAGJpNDk4NmRVDAAAAEN1dCBPZmYgRGF0ZWFWAWdjAGFjGPz//2IAAAAAAI/WQGRVCgAAADMxLzAzLzIwMjNjAQAAAFRjCAAAAGFjAFRWAWZVAwAAAFNkVQYAAABiaTQ5ODZkVQYAAABiaTUwMTFkVQYAAABiaTUwMTVUVgFhVgFnZFUGAAAAZGQ0OTkxVgFmVQMAAABTZFUHAAAAQXVzdHJpYWRVDgAAAEV1cm9wZWFuIFVuaW9uZFUHAAAASHVuZ2FyeVRWAWZnVQQAAABTVgFnwGMAAAAAZFUGAAAAYmk0OTg2ZFUMAAAAQ3V0IE9mZiBEYXRlZFUHAAAARERNTVlZOGMYAAAAVgFmY1UEAAAAUwAAAAAAj9ZAAAAAAACP1kAAAAAAAI/WQAAAAAAAj9ZAVFYBYWMBAAAAYgQAAABiAAAAAAAA+H9iAAAAAAAA+H9iAAAAAAAA+H9iAAAAAAAA+H9iAAAAAAAA+H9hYwBjAGMAYwFWAWfAYwEAAABkVQYAAABiaTUwMTFkVRUAAABBVFQgUHVibGljIEFzc2V0IFpvbmVhYxgAAABWAWFWAWZjVQQAAABTnP///wEAAAABAAAAAQAAAFRjAQAAAGIEAAAAYgAAAAAAAPh/YgAAAAAAAPh/YgAAAAAAAPh/YgAAAAAAAPh/YgAAAAAAAPh/YWMAYwBjAGMBVgFnwGMBAAAAZFUGAAAAYmk1MDE1ZFUeAAAAQVRUIFB1YmxpYyBBc3NldCBDb3VudHJ5IE5hbWVzYWMYAAAAVgFhVgFmY1UEAAAAU5z///+c////AAAAAAIAAABUYwEAAABiBAAAAGIAAAAAAAD4f2IAAAAAAAD4f2IAAAAAAAD4f2IAAAAAAAD4f2IAAAAAAAD4f2FjAGMAYwBjAVYBZ8BjAAAAAGRVBgAAAGJpNDk4NWRVEgAAACUgb2YgVE9UQUwgQmFsYW5jZWRVCwAAAFBFUkNFTlQxMi4yYxgAAABWAWZjVQQAAABTAAAAAAAA8D8AAAAAAADwP3rbi9UwzO8/kUESOpXneT9UVgFhYwIAAABiBAAAAGIAAAAAAAD4f2IAAAAAAAD4f2IAAAAAAAD4f2IAAAAAAAD4f2IAAAAAAAD4f2FjAGMAYwBjAVRnoGZjVQQAAABTAAAAAFRWAWVjVQAAAABTVGFWAWFjBAAAAGIEAAAAYwFjAGIAAAAAAAAAAFYBYVYBYVYDZ2dkVQYAAABkZDQ5OTFWAWFWAWZnVQEAAABTZ2RVCgAAADMxLzAzLzIwMjNWAWdjAGFjGPz//2IAAAAAAI/WQGRVCgAAADMxLzAzLzIwMjNWAWZnVQIAAABTZ2RVCwAAAE1BVENIRVNfQUxMVgFnYwFkVQsAAABNQVRDSEVTX0FMTGOc////YgAAAAAAAPh/ZFULAAAATUFUQ0hFU19BTExWAWZnVQEAAABTZ2RVCwAAAE1BVENIRVNfQUxMVgFnYwFkVQsAAABNQVRDSEVTX0FMTGOc////YgAAAAAAAPh/ZFULAAAATUFUQ0hFU19BTExWAWFjAwAAAGMBVgFmY1UBAAAAUwAAAABUVgFhVgFmZ1UBAAAAU1YBZ2MAYWMY/P//YgAAAAAAAPA/ZFUIAAAAMTAwLDAwICVUVgFhVGMCAAAAYwFWAWFWAWFWAWFWAWFnZFUOAAAARXVyb3BlYW4gVW5pb25WAWdjAWRVDgAAAEV1cm9wZWFuIFVuaW9uYwEAAABiAAAAAAAA+H9kVQ4AAABFdXJvcGVhbiBVbmlvblYBZmdVAwAAAFNnZFULAAAATUFUQ0hFU19BTExWAWdjAWRVCwAAAE1BVENIRVNfQUxMY5z///9iAAAAAAAA+H9kVQsAAABNQVRDSEVTX0FMTFYBYWMDAAAAYwFWAWZjVQEAAABTAQAAAFRWAWFWAWZnVQEAAABTVgFnYwBhYxj8//9iAAAAAAAA8D9kVQgAAAAxMDAsMDAgJVRWAWFnZFUHAAAAQXVzdHJpYVYBZ2MBZFUHAAAAQXVzdHJpYWMAAAAAYgAAAAAAAPh/ZFUHAAAAQXVzdHJpYVYBYWMDAAAAYwFWAWZjVQEAAABTAgAAAFRWAWFWAWZnVQEAAABTVgFnYwBhYxj8//9ietuL1TDM7z9kVQcAAAA5OSwzNyAlVFYBYWdkVQcAAABIdW5nYXJ5VgFnYwFkVQcAAABIdW5nYXJ5YwIAAABiAAAAAAAA+H9kVQcAAABIdW5nYXJ5VgFhYwMAAABjAVYBZmNVAQAAAFMDAAAAVFYBYVYBZmdVAQAAAFNWAWdjAGFjGPz//2KRQRI6led5P2RVBgAAADAsNjMgJVRWAWFUYwIAAABjAVYBYVYBYVYBYVYBYVRjAQAAAGMBVgFhVgFhVgFhVgFhVGMAAAAAYwFWAWFWAWFWAWFWAWFWAWZnVQEAAABTZ2RVFwAAAGRlZmF1bHRSb3dBeGlzSGllcmFyY2h5ZFUQAAAAWmVpbGVuaGllcmFyY2hpZVYBZmdVAwAAAFNnZFUGAAAAYmk0OTg2ZFUMAAAAQ3V0IE9mZiBEYXRlZFUHAAAARERNTVlZOGMAAAAAYwFWAWFWAWFnZFUGAAAAYmk1MDExZFUVAAAAQVRUIFB1YmxpYyBBc3NldCBab25lYWMBAAAAYwFWAWFWAWFnZFUGAAAAYmk1MDE1ZFUeAAAAQVRUIFB1YmxpYyBBc3NldCBDb3VudHJ5IE5hbWVzYWMBAAAAYwFWAWFWAWFUYwAAAABnZFUEAAAAcm9vdFYBYVYBZmdVAQAAAFNnZFUKAAAAMzEvMDMvMjAyM1YBZ2MAYWMY/P//YgAAAAAAj9ZAZFUKAAAAMzEvMDMvMjAyM1YBZmdVAQAAAFNnZFUOAAAARXVyb3BlYW4gVW5pb25WAWdjAWRVDgAAAEV1cm9wZWFuIFVuaW9uYwEAAABiAAAAAAAA+H9kVQ4AAABFdXJvcGVhbiBVbmlvblYBZmdVAgAAAFNnZFUHAAAAQXVzdHJpYVYBZ2MBZFUHAAAAQXVzdHJpYWMAAAAAYgAAAAAAAPh/ZFUHAAAAQXVzdHJpYVYBYWMDAAAAYwFWAWFWAWFWAWFWAWFnZFUHAAAASHVuZ2FyeVYBZ2MBZFUHAAAASHVuZ2FyeWMCAAAAYgAAAAAAAPh/ZFUHAAAASHVuZ2FyeVYBYWMDAAAAYwFWAWFWAWFWAWFWAWFUYwIAAABjAFYBYVYBYVYBYVYBYVRjAQAAAGMAVgFhVgFhVgFhVgFhVGMAAAAAYwBWAWFWAWFWAWFWAWFnZFUEAAAAcm9vdFYBYVYBZmdVAQAAAFNnZFUKAAAAMzEvMDMvMjAyM1YBZ2MAYWMY/P//YgAAAAAAj9ZAZFUKAAAAMzEvMDMvMjAyM1YBZmdVAQAAAFNnZFUOAAAARXVyb3BlYW4gVW5pb25WAWdjAWRVDgAAAEV1cm9wZWFuIFVuaW9uYwEAAABiAAAAAAAA+H9kVQ4AAABFdXJvcGVhbiBVbmlvblYBZmdVAgAAAFNnZFUHAAAAQXVzdHJpYVYBZ2MBZFUHAAAAQXVzdHJpYWMAAAAAYgAAAAAAAPh/ZFUHAAAAQXVzdHJpYVYBYWMDAAAAYwFWAWFWAWFWAWFWAWFnZFUHAAAASHVuZ2FyeVYBZ2MBZFUHAAAASHVuZ2FyeWMCAAAAYgAAAAAAAPh/ZFUHAAAASHVuZ2FyeVYBYWMDAAAAYwFWAWFWAWFWAWFWAWFUYwIAAABjAFYBYVYBYVYBYVYBYVRjAQAAAGMAVgFhVgFhVgFhVgFhVGMAAAAAYwBWAWFWAWFWAWFWAWFjAVRjAWMAYwBiAAAAAAAAAABWAWZVAQAAAFNkVQYAAABiaTQ5ODVUYwBjAWMAYWNCBQIAVgFhZFWeBQAAPFJlc3VsdCByZWY9ImRkNDk5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0OTg2IiBsYWJlbD0iQ3V0IE9mZiBEYXRlIiByZWY9ImJpNDk4NiIgY29sdW1uPSJjMCIgZm9ybWF0PSJERE1NWVk4IiB1c2FnZT0iY2F0ZWdvcmljYWwiLz48U3RyaW5nVmFyaWFibGUgdmFybmFtZT0iYmk1MDExIiBsYWJlbD0iQVRUIFB1YmxpYyBBc3NldCBab25lIiByZWY9ImJpNTAxMSIgY29sdW1uPSJjMSIvPjxTdHJpbmdWYXJpYWJsZSB2YXJuYW1lPSJiaTUwMTUiIGxhYmVsPSJBVFQgUHVibGljIEFzc2V0IENvdW50cnkgTmFtZXMiIHJlZj0iYmk1MDE1IiBjb2x1bW49ImMyIi8+PE51bWVyaWNWYXJpYWJsZSB2YXJuYW1lPSJiaTQ5ODUiIGxhYmVsPSIlIG9mIFRPVEFMIEJhbGFuY2UiIHJlZj0iYmk0OTg1IiBjb2x1bW49ImMzIiBmb3JtYXQ9IlBFUkNFTlQxMi4yIiB1c2FnZT0icXVhbnRpdGF0aXZl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NCIgYXZhaWxhYmxlUm93Q291bnQ9IjQiIHNpemU9IjEwNSIgZGF0YUxheW91dD0ibWluaW1hbCIgZ3JhbmRUb3RhbD0iZmFsc2UiIGlzSW5kZXhlZD0idHJ1ZSIgY29udGVudEtleT0iM1lZVEkzWENMVU1YUzNCQ0c1N1dXNFpUMlEzUEZXRzQiPjwhW0NEQVRBWzIzMTAwLjAsLTEwMCwtMTAwLDEuMAoyMzEwMC4wLDEsLTEwMCwxLjAKMjMxMDAuMCwxLDAsMC45OTM2NzU2Mjk2OTQ2MDY1CjIzMTAwLjAsMSwyLDAuMDA2MzI0MzcwMzA1MzkzMTM4Cl1dPjwvRGF0YT48U3RyaW5nVGFibGUgZm9ybWF0PSJDU1YiIHJvd0NvdW50PSIzIiBzaXplPSIzNyIgY29udGVudEtleT0iT01CQ1ZQSlRZUkc2VVI1Q1NMQlZHSzVJWlVNWDVLSUoiPjwhW0NEQVRBWyJBdXN0cmlhIgoiRXVyb3BlYW4gVW5pb24iCiJIdW5nYXJ5IgpdXT48L1N0cmluZ1RhYmxlPjwvUmVzdWx0PlYBYWMAYwBjAGMBYwBjAGMAVgFhYwEAAABjAGMAXUVORF9SQys=</data>
</ReportState>
</file>

<file path=customXml/item109.xml><?xml version="1.0" encoding="utf-8"?>
<ReportState xmlns="sas.reportstate">
  <data type="reportstate">Q0VDU19TVEFSVFtWAWdVAAAAAFNUXUVORF9DRUNTKys=</data>
</ReportState>
</file>

<file path=customXml/item11.xml><?xml version="1.0" encoding="utf-8"?>
<ReportState xmlns="sas.reportstate">
  <data type="reportstate">Q0VDU19TVEFSVFtWAWdVAAAAAFNUXUVORF9DRUNTKys=</data>
</ReportState>
</file>

<file path=customXml/item110.xml><?xml version="1.0" encoding="utf-8"?>
<ReportState xmlns="sas.reportstate">
  <data type="reportstate">UkNfU1RBUlRbVgVnZ1VjAgAAAFNnYwIAAABjAAAAAGRVBgAAAHZlMTIzNmRVAAAAAGMAAAAAZ5lmVQEAAABTVgFnmGRVBgAAAGJpODUzOWRVEgAAAFJlZmluYW5jaW5nIE1hcmtlcmFWAWdjAWRVAgAAADcxYxj8//9iAAAAAAAA+H9kVQIAAAA3MWMBAAAAVGMIAAAAYWMAZ2MCAAAAYwAAAABkVQUAAAB2ZTcyM2RVAAAAAGMAAAAAZ5lmVQEAAABTVgFnmGRVBgAAAGJpNDY4NGRVDAAAAEN1dCBPZmYgRGF0ZWFWAWdjAGFjGPz//2IAAAAAAI/WQGRVCgAAADMxLzAzLzIwMjNjAQAAAFRjCAAAAGFjAFRWAWZVAwAAAFNkVQYAAABiaTQ3MzhkVQYAAABiaTQ1MDJkVQYAAABiaTQ2ODRUVgFhVgFnZFUGAAAAZGQ0NjkxVgFmVQIAAABTZFUcAAAARG9tZXN0aWMgKENvdW50cnkgb2YgSXNzdWVyKWRVAgAAAEVVVFYBZmdVBAAAAFNWAWfAYwAAAABkVQYAAABiaTQ2ODRkVRMAAABKb2luZWQgQ3V0IE9mZiBEYXRlZFUFAAAAREFURTljGAAAAFYBZmNVAwAAAFMAAAAAAI/WQAAAAAAAj9ZAAAAAAACP1kBUVgFhYwEAAABiAwAAAGIAAAAAAAD4f2IAAAAAAAD4f2IAAAAAAAD4f2IAAAAAAAD4f2IAAAAAAAD4f2FjAGMAYwBjAVYBZ8BjAQAAAGRVBgAAAGJpNDczOGRVAgAAAEVVYWMYAAAAVgFhVgFmY1UDAAAAU5z///8BAAAAAQAAAFRjAQAAAGIDAAAAYgAAAAAAAPh/YgAAAAAAAPh/YgAAAAAAAPh/YgAAAAAAAPh/YgAAAAAAAPh/YWMAYwBjAGMBVgFnwGMBAAAAZFUGAAAAYmk0NTAyZFUbAAAAU3Vic3RpdHV0ZSBBc3NldHMgLSBDb3VudHJ5YWMYAAAAVgFhVgFmY1UDAAAAU5z///+c////AAAAAFRjAQAAAGIDAAAAYgAAAAAAAPh/YgAAAAAAAPh/YgAAAAAAAPh/YgAAAAAAAPh/YgAAAAAAAPh/YWMAYwBjAGMBVgFnwGMAAAAAZFUGAAAAYmk0NDk5ZFUMAAAATm9taW5hbCAobW4pZFUIAAAAQ09NTUExMi5jAAAAAFYBZmNVAwAAAFMAAAAAAAAAAAAAAAAAAAAAAAAAAAAAAABUVgFhYwIAAABiAwAAAGIAAAAAAAD4f2IAAAAAAAD4f2IAAAAAAAD4f2IAAAAAAAD4f2IAAAAAAAD4f2FjAGMAYwBjAVRnoGZjVQMAAABTAAAAVFYBZWNVAAAAAFNUYVYBYWMDAAAAYgMAAABjAWMAYgAAAAAAAAAAVgFhVgFhVgNnZ2RVBgAAAGRkNDY5MVYBYVYBZmdVAgAAAFNnZFULAAAATUFUQ0hFU19BTExWAWdjAWRVCwAAAE1BVENIRVNfQUxMY5z///9iAAAAAAAA+H9kVQsAAABNQVRDSEVTX0FMTFYBZmdVAQAAAFNnZFULAAAATUFUQ0hFU19BTExWAWdjAWRVCwAAAE1BVENIRVNfQUxMY5z///9iAAAAAAAA+H9kVQsAAABNQVRDSEVTX0FMTFYBZmdVAQAAAFNnZFUOAAAAMzEuIE3DpHJ6IDIwMjNWAWdjAGFjGPz//2IAAAAAAI/WQGRVDgAAADMxLiBNw6RyeiAyMDIzVgFhYwMAAABjAVYBZmNVAQAAAFMAAAAAVFYBYVYBZmdVAQAAAFNWAWdjAGFjGPz//2IAAAAAAAAAAGRVAQAAADBUVgFhVGMCAAAAYwFWAWFWAWFWAWFWAWFUYwEAAABjAVYBYVYBYVYBYVYBYWdkVQIAAABFVVYBZ2MBZFUCAAAARVVjAQAAAGIAAAAAAAD4f2RVAgAAAEVVVgFmZ1UCAAAAU2dkVQsAAABNQVRDSEVTX0FMTFYBZ2MBZFULAAAATUFUQ0hFU19BTExjnP///2IAAAAAAAD4f2RVCwAAAE1BVENIRVNfQUxMVgFmZ1UBAAAAU2dkVQ4AAAAzMS4gTcOkcnogMjAyM1YBZ2MAYWMY/P//YgAAAAAAj9ZAZFUOAAAAMzEuIE3DpHJ6IDIwMjNWAWFjAwAAAGMBVgFmY1UBAAAAUwEAAABUVgFhVgFmZ1UBAAAAU1YBZ2MAYWMY/P//YgAAAAAAAAAAZFUBAAAAMFRWAWFUYwIAAABjAVYBYVYBYVYBYVYBYWdkVRwAAABEb21lc3RpYyAoQ291bnRyeSBvZiBJc3N1ZXIpVgFnYwFkVRwAAABEb21lc3RpYyAoQ291bnRyeSBvZiBJc3N1ZXIpYwAAAABiAAAAAAAA+H9kVRwAAABEb21lc3RpYyAoQ291bnRyeSBvZiBJc3N1ZXIpVgFmZ1UBAAAAU2dkVQ4AAAAzMS4gTcOkcnogMjAyM1YBZ2MAYWMY/P//YgAAAAAAj9ZAZFUOAAAAMzEuIE3DpHJ6IDIwMjNWAWFjAwAAAGMBVgFmY1UBAAAAUwIAAABUVgFhVgFmZ1UBAAAAU1YBZ2MAYWMY/P//YgAAAAAAAAAAZFUBAAAAMFRWAWFUYwIAAABjAVYBYVYBYVYBYVYBYVRjAQAAAGMBVgFhVgFhVgFhVgFhVGMAAAAAYwFWAWFWAWFWAWFWAWFWAWZnVQIAAABTZ2RVFwAAAGRlZmF1bHRSb3dBeGlzSGllcmFyY2h5ZFUQAAAAWmVpbGVuaGllcmFyY2hpZVYBZmdVAgAAAFNnZFUGAAAAYmk0NzM4ZFUCAAAARVVhYwEAAABjAVYBYVYBYWdkVQYAAABiaTQ1MDJkVRsAAABTdWJzdGl0dXRlIEFzc2V0cyAtIENvdW50cnlhYwEAAABjAVYBYVYBYVRjAAAAAGdkVQQAAAByb290VgFhVgFmZ1UBAAAAU2dkVQIAAABFVVYBZ2MBZFUCAAAARVVjAQAAAGIAAAAAAAD4f2RVAgAAAEVVVgFmZ1UBAAAAU2dkVRwAAABEb21lc3RpYyAoQ291bnRyeSBvZiBJc3N1ZXIpVgFnYwFkVRwAAABEb21lc3RpYyAoQ291bnRyeSBvZiBJc3N1ZXIpYwAAAABiAAAAAAAA+H9kVRwAAABEb21lc3RpYyAoQ291bnRyeSBvZiBJc3N1ZXIpVgFhYwIAAABjAVYBYVYBYVYBYVYBYVRjAQAAAGMAVgFhVgFhVgFhVgFhVGMAAAAAYwBWAWFWAWFWAWFWAWFnZFUEAAAAcm9vdFYBYVYBZmdVAQAAAFNnZFUCAAAARVVWAWdjAWRVAgAAAEVVYwEAAABiAAAAAAAA+H9kVQIAAABFVVYBZmdVAQAAAFNnZFUcAAAARG9tZXN0aWMgKENvdW50cnkgb2YgSXNzdWVyKVYBZ2MBZFUcAAAARG9tZXN0aWMgKENvdW50cnkgb2YgSXNzdWVyKWMAAAAAYgAAAAAAAPh/ZFUcAAAARG9tZXN0aWMgKENvdW50cnkgb2YgSXNzdWVyKVYBYWMCAAAAYwFWAWFWAWFWAWFWAWFUYwEAAABjAFYBYVYBYVYBYVYBYVRjAAAAAGMAVgFhVgFhVgFhVgFhYwFnZFUaAAAAZGVmYXVsdENvbHVtbkF4aXNIaWVyYXJjaHlkVREAAABTcGFsdGVuaGllcmFyY2hpZVYBZmdVAQAAAFNnZFUGAAAAYmk0Njg0ZFUTAAAASm9pbmVkIEN1dCBPZmYgRGF0ZWRVBQAAAERBVEU5YwAAAABjAVYBYVYBYVRjAAAAAGdkVQQAAAByb290VgFhVgFmZ1UBAAAAU2dkVQ4AAAAzMS4gTcOkcnogMjAyM1YBZ2MAYWMY/P//YgAAAAAAj9ZAZFUOAAAAMzEuIE3DpHJ6IDIwMjNWAWFjAQAAAGMBVgFhVgFhVgFhVgFhVGMAAAAAYwBWAWFWAWFWAWFWAWFnZFUEAAAAcm9vdFYBYVYBZmdVAQAAAFNnZFUOAAAAMzEuIE3DpHJ6IDIwMjNWAWdjAGFjGPz//2IAAAAAAI/WQGRVDgAAADMxLiBNw6RyeiAyMDIzVgFhYwEAAABjAVYBYVYBYVYBYVYBYVRjAAAAAGMAVgFhVgFhVgFhVgFhYwFUYwFjAGMAYgAAAAAAAAAAVgFmVQEAAABTZFUGAAAAYmk0NDk5VGMAYwBjAGFjQgUCAFYBYWRVjwUAADxSZXN1bHQgcmVmPSJkZDQ2OT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YuMDMwWiI+PFZhcmlhYmxlcz48TnVtZXJpY1ZhcmlhYmxlIHZhcm5hbWU9ImJpNDY4NCIgbGFiZWw9IkpvaW5lZCBDdXQgT2ZmIERhdGUiIHJlZj0iYmk0Njg0IiBjb2x1bW49ImMwIiBmb3JtYXQ9IkRBVEU5IiB1c2FnZT0iY2F0ZWdvcmljYWwiLz48U3RyaW5nVmFyaWFibGUgdmFybmFtZT0iYmk0NzM4IiBsYWJlbD0iRVUiIHJlZj0iYmk0NzM4IiBjb2x1bW49ImMxIi8+PFN0cmluZ1ZhcmlhYmxlIHZhcm5hbWU9ImJpNDUwMiIgbGFiZWw9IlN1YnN0aXR1dGUgQXNzZXRzIC0gQ291bnRyeSIgcmVmPSJiaTQ1MDIiIGNvbHVtbj0iYzIiIHNvcnRPbj0iY3VzdG9tIiBjdXN0b21Tb3J0PSJjczQ1MDUiLz48TnVtZXJpY1ZhcmlhYmxlIHZhcm5hbWU9ImJpNDQ5OSIgbGFiZWw9Ik5vbWluYWwgKG1uKSIgcmVmPSJiaTQ0OTkiIGNvbHVtbj0iYzMiIGZvcm1hdD0iQ09NTUExMi4iIHVzYWdlPSJxdWFudGl0YXRpdmUiIGRlZmluZWRBZ2dyZWdhdGlvbj0ic3Vt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MyIgYXZhaWxhYmxlUm93Q291bnQ9IjMiIHNpemU9IjU3IiBkYXRhTGF5b3V0PSJtaW5pbWFsIiBncmFuZFRvdGFsPSJmYWxzZSIgaXNJbmRleGVkPSJ0cnVlIiBjb250ZW50S2V5PSJEQVFJUkxZSkNCUDM1VFZEWVNMV05SNUxOWFFRTTVGNiI+PCFbQ0RBVEFbMjMxMDAuMCwtMTAwLC0xMDAsMC4wCjIzMTAwLjAsMSwtMTAwLDAuMAoyMzEwMC4wLDEsMCwwLjAKXV0+PC9EYXRhPjxTdHJpbmdUYWJsZSBmb3JtYXQ9IkNTViIgcm93Q291bnQ9IjIiIHNpemU9IjM2IiBjb250ZW50S2V5PSI3SUlZU1pGWVM2RVlXRFRUMkJESVpPRjIzVkE2N01WNSI+PCFbQ0RBVEFbIkRvbWVzdGljIChDb3VudHJ5IG9mIElzc3VlcikiCiJFVSIKXV0+PC9TdHJpbmdUYWJsZT48L1Jlc3VsdD5WAWFjAGMAYwBjAWMAYwBjAFYBYWMBAAAAYwBjAF1FTkRfUkMr</data>
</ReportState>
</file>

<file path=customXml/item111.xml><?xml version="1.0" encoding="utf-8"?>
<ReportState xmlns="sas.reportstate">
  <data type="reportstate">Q0VDU19TVEFSVFtWAWdVAAAAAFNUXUVORF9DRUNTKys=</data>
</ReportState>
</file>

<file path=customXml/item112.xml><?xml version="1.0" encoding="utf-8"?>
<ReportState xmlns="sas.reportstate">
  <data type="reportstate">UkNfU1RBUlRbVgVnZ1VjAgAAAFNnYwIAAABjAAAAAGRVBgAAAHZlMTIzNmRVAAAAAGMAAAAAZ5lmVQEAAABTVgFnmGRVBgAAAGJpODUwN2RVEgAAAFJlZmluYW5jaW5nIE1hcmtlcmFWAWdjAWRVAgAAADcxYxj8//9iAAAAAAAA+H9kVQIAAAA3MWMBAAAAVGMIAAAAYWMAZ2MCAAAAYwAAAABkVQUAAAB2ZTcyM2RVAAAAAGMAAAAAZ5lmVQEAAABTVgFnmGRVBgAAAGJpNjIyOWRVDAAAAEN1dCBPZmYgRGF0ZWFWAWdjAGFjGPz//2IAAAAAAI/WQGRVCgAAADMxLzAzLzIwMjNjAQAAAFRjCAAAAGFjAFRWAWZVAgAAAFNkVQYAAABiaTYyMjlkVQUAAABiaTc1MFRWAWFWAWdkVQYAAABkZDEwMjFWAWZVAgAAAFNkVQUAAABBU1NFVGRVBAAAAEJPTkRUVgFmZ1UEAAAAU1YBZ8BjAAAAAGRVBgAAAGJpNjIyOWRVDAAAAEN1dCBPZmYgRGF0ZWRVBwAAAERETU1ZWThjGAAAAFYBZmNVAwAAAFMAAAAAAI/WQAAAAAAAj9ZAAAAAAACP1kBUVgFhYwEAAABiAwAAAGIAAAAAAAD4f2IAAAAAAAD4f2IAAAAAAAD4f2IAAAAAAAD4f2IAAAAAAAD4f2FjAGMAYwBjAVYBZ8BjAQAAAGRVBQAAAGJpNzUwZFUMAAAAQXNzZXQgLyBCb25kYWMYAAAAVgFhVgFmY1UDAAAAU5z///8AAAAAAQAAAFRjAQAAAGIDAAAAYgAAAAAAAPh/YgAAAAAAAPh/YgAAAAAAAPh/YgAAAAAAAPh/YgAAAAAAAPh/YWMAYwBjAGMBVgFnwGMAAAAAZFUFAAAAYmk3MDVkVQwAAABBdmVyYWdlIExpZmVkVQkAAABDT01NQTMyLjJjAAAAAFYBZmNVAwAAAFO7j77h265JQJ4b9IbkoUFAOuiUte4ZMEBUVgFhYwIAAABiAwAAAGIAAAAAAAD4f2IAAAAAAAD4f2IAAAAAAAD4f2IAAAAAAAD4f2IAAAAAAAD4f2FjAGMAYwBjAVYBZ8BjAAAAAGRVBQAAAGJpNjk5ZFUgAAAAV2VpZ2h0ZWQgQXZlcmFnZSBMaWZlIChpbiB5ZWFycylkVQkAAABDT01NQTEyLjFjGAAAAFYBZmNVAwAAAFOEnI1VHAogQM8uXaSzMiRAqi9LFhYLFUBUVgFhYwIAAABiAwAAAGIAAAAAAAD4f2IAAAAAAAD4f2IAAAAAAAD4f2IAAAAAAAD4f2IAAAAAAAD4f2FjAGMAYwBjAVRnoGZjVQMAAABTAAAAVFYBZWNVAAAAAFNUYVYBYWMDAAAAYgMAAABjAWMAYgAAAAAAAAAAVgFhVgFhVgNnZ2RVBgAAAGRkMTAyMVYBYVYBZmdVAQAAAFNnZFUKAAAAMzEvMDMvMjAyM1YBZ2MAYWMY/P//YgAAAAAAj9ZAZFUKAAAAMzEvMDMvMjAyM1YBZmdVAwAAAFNnZFULAAAATUFUQ0hFU19BTExWAWdjAWRVCwAAAE1BVENIRVNfQUxMY5z///9iAAAAAAAA+H9kVQsAAABNQVRDSEVTX0FMTFYBYWMCAAAAYwFWAWZjVQEAAABTAAAAAFRWAWFWAWZnVQIAAABTVgFnYwBhYxj8//9ihJyNVRwKIEBkVQMAAAA4LDBWAWdjAGFjGPz//2K7j77h265JQGRVBQAAADUxLDM3VFYBYWdkVQUAAABBU1NFVFYBZ2MBZFUFAAAAQVNTRVRjAAAAAGIAAAAAAAD4f2RVBQAAAEFTU0VUVgFhYwIAAABjAVYBZmNVAQAAAFMBAAAAVFYBYVYBZmdVAgAAAFNWAWdjAGFjGPz//2LPLl2kszIkQGRVBAAAADEwLDFWAWdjAGFjGPz//2KeG/SG5KFBQGRVBQAAADM1LDI2VFYBYWdkVQQAAABCT05EVgFnYwFkVQQAAABCT05EYwEAAABiAAAAAAAA+H9kVQQAAABCT05EVgFhYwIAAABjAVYBZmNVAQAAAFMCAAAAVFYBYVYBZmdVAgAAAFNWAWdjAGFjGPz//2KqL0sWFgsVQGRVAwAAADUsM1YBZ2MAYWMY/P//YjrolLXuGTBAZFUFAAAAMTYsMTBUVgFhVGMBAAAAYwFWAWFWAWFWAWFWAWFUYwAAAABjAVYBYVYBYVYBYVYBYVYBZmdVAQAAAFNnZFUXAAAAZGVmYXVsdFJvd0F4aXNIaWVyYXJjaHlkVRAAAABaZWlsZW5oaWVyYXJjaGllVgFmZ1UCAAAAU2dkVQYAAABiaTYyMjlkVQwAAABDdXQgT2ZmIERhdGVkVQcAAABERE1NWVk4YwAAAABjAVYBYVYBYWdkVQUAAABiaTc1MGRVDAAAAEFzc2V0IC8gQm9uZGFjAQAAAGMBVgFhVgFhVGMAAAAAZ2RVBAAAAHJvb3RWAWFWAWZnVQEAAABTZ2RVCgAAADMxLzAzLzIwMjNWAWdjAGFjGPz//2IAAAAAAI/WQGRVCgAAADMxLzAzLzIwMjNWAWZnVQIAAABTZ2RVBQAAAEFTU0VUVgFnYwFkVQUAAABBU1NFVGMAAAAAYgAAAAAAAPh/ZFUFAAAAQVNTRVRWAWFjAgAAAGMBVgFhVgFhVgFhVgFhZ2RVBAAAAEJPTkRWAWdjAWRVBAAAAEJPTkRjAQAAAGIAAAAAAAD4f2RVBAAAAEJPTkRWAWFjAgAAAGMBVgFhVgFhVgFhVgFhVGMBAAAAYwBWAWFWAWFWAWFWAWFUYwAAAABjAFYBYVYBYVYBYVYBYWdkVQQAAAByb290VgFhVgFmZ1UBAAAAU2dkVQoAAAAzMS8wMy8yMDIzVgFnYwBhYxj8//9iAAAAAACP1kBkVQoAAAAzMS8wMy8yMDIzVgFmZ1UCAAAAU2dkVQUAAABBU1NFVFYBZ2MBZFUFAAAAQVNTRVRjAAAAAGIAAAAAAAD4f2RVBQAAAEFTU0VUVgFhYwIAAABjAVYBYVYBYVYBYVYBYWdkVQQAAABCT05EVgFnYwFkVQQAAABCT05EYwEAAABiAAAAAAAA+H9kVQQAAABCT05EVgFhYwIAAABjAVYBYVYBYVYBYVYBYVRjAQAAAGMAVgFhVgFhVgFhVgFhVGMAAAAAYwBWAWFWAWFWAWFWAWFjAVRjAWMAYwBiAAAAAAAAAABWAWZVAgAAAFNkVQUAAABiaTY5OWRVBQAAAGJpNzA1VGMAYwBjAGFjQgUCAFYBYWRV4AUAADxSZXN1bHQgcmVmPSJkZDEwMj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UuMTA5WiI+PFZhcmlhYmxlcz48TnVtZXJpY1ZhcmlhYmxlIHZhcm5hbWU9ImJpNjIyOSIgbGFiZWw9IkN1dCBPZmYgRGF0ZSIgcmVmPSJiaTYyMjkiIGNvbHVtbj0iYzAiIGZvcm1hdD0iRERNTVlZOCIgdXNhZ2U9ImNhdGVnb3JpY2FsIi8+PFN0cmluZ1ZhcmlhYmxlIHZhcm5hbWU9ImJpNzUwIiBsYWJlbD0iQXNzZXQgLyBCb25kIiByZWY9ImJpNzUwIiBjb2x1bW49ImMxIi8+PE51bWVyaWNWYXJpYWJsZSB2YXJuYW1lPSJiaTcwNSIgbGFiZWw9IkF2ZXJhZ2UgTGlmZSIgcmVmPSJiaTcwNSIgY29sdW1uPSJjMiIgZm9ybWF0PSJDT01NQTMyLjIiIHVzYWdlPSJxdWFudGl0YXRpdmUiIGRlZmluZWRBZ2dyZWdhdGlvbj0ic3VtIi8+PE51bWVyaWNWYXJpYWJsZSB2YXJuYW1lPSJiaTY5OSIgbGFiZWw9IldlaWdodGVkIEF2ZXJhZ2UgTGlmZSAoaW4geWVhcnMpIiByZWY9ImJpNjk5IiBjb2x1bW49ImMzIiBmb3JtYXQ9IkNPTU1BMTIuMS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C9Db2x1bW5zPjxEYXRhIGZvcm1hdD0iQ1NWIiByb3dDb3VudD0iMyIgYXZhaWxhYmxlUm93Q291bnQ9IjMiIHNpemU9IjE0MyIgZGF0YUxheW91dD0ibWluaW1hbCIgZ3JhbmRUb3RhbD0iZmFsc2UiIGlzSW5kZXhlZD0idHJ1ZSIgY29udGVudEtleT0iQUI1NTJGWlRVRUhSTFhSUzdXQlhSNFpSV1dBNElUUk8iPjwhW0NEQVRBWzIzMTAwLjAsLTEwMCw1MS4zNjYwODUyNjA0MzY2MSw4LjAxOTc0NzQyMjczMDAxMwoyMzEwMC4wLDAsMzUuMjY0Nzg2NTk1NTI4ODksMTAuMDk5MDI2ODEwMDQ5ODc2CjIzMTAwLjAsMSwxNi4xMDEyOTg2NjQ5MDc3MjMsNS4yNjA4MjY0NDMwNDE4MDIKXV0+PC9EYXRhPjxTdHJpbmdUYWJsZSBmb3JtYXQ9IkNTViIgcm93Q291bnQ9IjIiIHNpemU9IjE1IiBjb250ZW50S2V5PSJQRzVDNk5aNzNVTTdBVFFER09CVlFHSURCUU5WNzVRWCI+PCFbQ0RBVEFbIkFTU0VUIgoiQk9ORCIKXV0+PC9TdHJpbmdUYWJsZT48L1Jlc3VsdD5WAWFjAGMAYwBjAWMAYwBjAFYBYWMBAAAAYwBjAF1FTkRfUkMr</data>
</ReportState>
</file>

<file path=customXml/item113.xml><?xml version="1.0" encoding="utf-8"?>
<ReportState xmlns="sas.reportstate">
  <data type="reportstate">UkNfU1RBUlRbVgVnZ1VjAgAAAFNnYwIAAABjAAAAAGRVBgAAAHZlMzU0MGRVAAAAAGMAAAAAZ5lmVQEAAABTVgFnmGRVBgAAAGJpODUzMGRVEgAAAFJlZmluYW5jaW5nIE1hcmtlcmFWAWdjAWRVAgAAADcxYxj8//9iAAAAAAAA+H9kVQIAAAA3MWMBAAAAVGMIAAAAYWMAZ2MCAAAAYwAAAABkVQUAAAB2ZTcyM2RVAAAAAGMAAAAAZ5lmVQEAAABTVgFnmGRVBgAAAGJpMTY0NGRVDAAAAEN1dCBPZmYgRGF0ZWFWAWdjAGFjGPz//2IAAAAAAI/WQGRVCgAAADMxLzAzLzIwMjNjAQAAAFRjCAAAAGFjAFRWAWZVAwAAAFNkVQYAAABiaTE2NDRkVQYAAABiaTMyODhkVQYAAABiaTExMDBUVgFhVgFnZFUGAAAAZGQxMTA2VgFmVQsAAABTZFUKAAAAQnVyZ2VubGFuZGRVCQAAAENhcmludGhpYWRVCgAAAENvbW1lcmNpYWxkVQ0AAABMb3dlciBBdXN0cmlhZFULAAAAUmVzaWRlbnRpYWxkVQgAAABTYWx6YnVyZ2RVBgAAAFN0eXJpYWRVBQAAAFR5cm9sZFUNAAAAVXBwZXIgQXVzdHJpYWRVBgAAAFZpZW5uYWRVCgAAAFZvcmFybGJlcmdUVgFmZ1UEAAAAU1YBZ8BjAQAAAGRVBgAAAGJpMTEwMGRVDgAAAEFUVCBBc3NldCBUeXBlYWMYAAAAVgFhVgFmY1UeAAAAU5z///+c////nP///5z///+c////nP///5z///+c////nP///5z///8EAAAABAAAAAQAAAAEAAAABAAAAAQAAAAEAAAABAAAAAQAAAAEAAAAAgAAAAIAAAACAAAAAgAAAAIAAAACAAAAAgAAAAIAAAACAAAAAgAAAFRjAQAAAGIeAAAAYgAAAAAAAPh/YgAAAAAAAPh/YgAAAAAAAPh/YgAAAAAAAPh/YgAAAAAAAPh/YWMAYwBjAGMBVgFnwGMAAAAAZFUGAAAAYmkxNjQ0ZFUMAAAAQ3V0IE9mZiBEYXRlZFUHAAAARERNTVlZOGMYAAAAVgFmY1UeAAAAUwAAAAAAj9ZAAAAAAACP1kAAAAAAAI/WQAAAAAAAj9ZAAAAAAACP1kAAAAAAAI/WQAAAAAAAj9ZAAAAAAACP1kAAAAAAAI/WQAAAAAAAj9ZAAAAAAACP1kAAAAAAAI/WQAAAAAAAj9ZAAAAAAACP1kAAAAAAAI/WQAAAAAAAj9ZAAAAAAACP1kAAAAAAAI/WQAAAAAAAj9ZAAAAAAACP1kAAAAAAAI/WQAAAAAAAj9ZAAAAAAACP1kAAAAAAAI/WQAAAAAAAj9ZAAAAAAACP1kAAAAAAAI/WQAAAAAAAj9ZAAAAAAACP1kAAAAAAAI/WQFRWAWFjAQAAAGIeAAAAYgAAAAAAAPh/YgAAAAAAAPh/YgAAAAAAAPh/YgAAAAAAAPh/YgAAAAAAAPh/YWMAYwBjAGMBVgFnwGMBAAAAZFUGAAAAYmkzMjg4ZFUdAAAATWFpbiBQcm9wZXJ0eSBDb3VudHJ5IEVuZ2xpc2hhYxgAAABWAWFWAWZjVR4AAABTnP///wkAAAADAAAACAAAAAUAAAAHAAAABgAAAAEAAAAAAAAACgAAAJz///8JAAAAAwAAAAgAAAAFAAAABwAAAAYAAAABAAAAAAAAAAoAAACc////CQAAAAMAAAAIAAAABQAAAAcAAAAGAAAAAQAAAAAAAAAKAAAAVGMBAAAAYh4AAABiAAAAAAAA+H9iAAAAAAAA+H9iAAAAAAAA+H9iAAAAAAAA+H9iAAAAAAAA+H9hYwBjAGMAYwFWAWfAYwAAAABkVQYAAABiaTI2NzdkVRIAAAAlIG9mIFRPVEFMIEJhbGFuY2VkVQsAAABQRVJDRU5UMTIuMmMYAAAAVgFmY1UeAAAAUwAAAAAAAPA/Fj3oeKXv0j/eZP6APXfKPzxFC9ykbbQ/9ksCzUS8tj96uM4FxJe4P1feetkZhLg/iJePguiBsj8D7w6CYm6cP7CR791M36I/t5TPh+Zp4j/qItkiA1PAP05K1lgKBcQ/uesN7LFpqD9LwPxyWWyqP3C9OoVhh6s/WVWDpKkGpj/iL1YLzhKqPzAS5EhwH5Q/bzpVqytvmT9712DwMizbP15X985HjMU/7WmgoMzIqT+vngjMl3GgP6HXBycwDKM/rrNihiaopT9VZ3IOigGrPzX+kfMF4pU/qblVcuSdgD+p0RMh3J6IP1RWAWFjAgAAAGIeAAAAYgAAAAAAAPh/YgAAAAAAAPh/YgAAAAAAAPh/YgAAAAAAAPh/YgAAAAAAAPh/YWMAYwBjAGMBVGegZmNVHgAAAFMAAAAAAAAAAAAAAAAAAAAAAAAAAAAAAAAAAAAAAABUVgFlY1UAAAAAU1RhVgFhYx4AAABiHgAAAGMBYwBiAAAAAAAAAABWAWFWAWFWA2dnZFUGAAAAZGQxMTA2VgFhVgFmZ1UBAAAAU2dkVQoAAAAzMS8wMy8yMDIzVgFnYwBhYxj8//9iAAAAAACP1kBkVQoAAAAzMS8wMy8yMDIzVgFmZ1UKAAAAU2dkVQsAAABNQVRDSEVTX0FMTFYBZ2MBZFULAAAATUFUQ0hFU19BTExjnP///2IAAAAAAAD4f2RVCwAAAE1BVENIRVNfQUxMVgFmZ1UDAAAAU2dkVQsAAABNQVRDSEVTX0FMTFYBZ2MBZFULAAAATUFUQ0hFU19BTExjnP///2IAAAAAAAD4f2RVCwAAAE1BVENIRVNfQUxMVgFhYwMAAABjAVYBZmNVAQAAAFMAAAAAVFYBYVYBZmdVAQAAAFNWAWdjAGFjGPz//2IAAAAAAADwP2RVCAAAADEwMCwwMCAlVFYBYWdkVQsAAABSZXNpZGVudGlhbFYBZ2MBZFULAAAAUmVzaWRlbnRpYWxjBAAAAGIAAAAAAAD4f2RVCwAAAFJlc2lkZW50aWFsVgFhYwMAAABjAVYBZmNVAQAAAFMKAAAAVFYBYVYBZmdVAQAAAFNWAWdjAGFjGPz//2K3lM+H5mniP2RVBwAAADU3LDU0ICVUVgFhZ2RVCgAAAENvbW1lcmNpYWxWAWdjAWRVCgAAAENvbW1lcmNpYWxjAgAAAGIAAAAAAAD4f2RVCgAAAENvbW1lcmNpYWxWAWFjAwAAAGMBVgFmY1UBAAAAUxQAAABUVgFhVgFmZ1UBAAAAU1YBZ2MAYWMY/P//YnvXYPAyLNs/ZFUHAAAANDIsNDYgJVRWAWFUYwIAAABjAVYBYVYBYVYBYVYBYWdkVQYAAABWaWVubmFWAWdjAWRVBgAAAFZpZW5uYWMJAAAAYgAAAAAAAPh/ZFUGAAAAVmllbm5hVgFmZ1UDAAAAU2dkVQsAAABNQVRDSEVTX0FMTFYBZ2MBZFULAAAATUFUQ0hFU19BTExjnP///2IAAAAAAAD4f2RVCwAAAE1BVENIRVNfQUxMVgFhYwMAAABjAVYBZmNVAQAAAFMBAAAAVFYBYVYBZmdVAQAAAFNWAWdjAGFjGPz//2IWPeh4pe/SP2RVBwAAADI5LDU5ICVUVgFhZ2RVCwAAAFJlc2lkZW50aWFsVgFnYwFkVQsAAABSZXNpZGVudGlhbGMEAAAAYgAAAAAAAPh/ZFULAAAAUmVzaWRlbnRpYWxWAWFjAwAAAGMBVgFmY1UBAAAAUwsAAABUVgFhVgFmZ1UBAAAAU1YBZ2MAYWMY/P//Yuoi2SIDU8A/ZFUHAAAAMTIsNzUgJVRWAWFnZFUKAAAAQ29tbWVyY2lhbFYBZ2MBZFUKAAAAQ29tbWVyY2lhbGMCAAAAYgAAAAAAAPh/ZFUKAAAAQ29tbWVyY2lhbFYBYWMDAAAAYwFWAWZjVQEAAABTFQAAAFRWAWFWAWZnVQEAAABTVgFnYwBhYxj8//9iXlf3zkeMxT9kVQcAAAAxNiw4MyAlVFYBYVRjAgAAAGMBVgFhVgFhVgFhVgFhZ2RVDQAAAExvd2VyIEF1c3RyaWFWAWdjAWRVDQAAAExvd2VyIEF1c3RyaWFjAwAAAGIAAAAAAAD4f2RVDQAAAExvd2VyIEF1c3RyaWFWAWZnVQMAAABTZ2RVCwAAAE1BVENIRVNfQUxMVgFnYwFkVQsAAABNQVRDSEVTX0FMTGOc////YgAAAAAAAPh/ZFULAAAATUFUQ0hFU19BTExWAWFjAwAAAGMBVgFmY1UBAAAAUwIAAABUVgFhVgFmZ1UBAAAAU1YBZ2MAYWMY/P//Yt5k/oA9d8o/ZFUHAAAAMjAsNjggJVRWAWFnZFULAAAAUmVzaWRlbnRpYWxWAWdjAWRVCwAAAFJlc2lkZW50aWFsYwQAAABiAAAAAAAA+H9kVQsAAABSZXNpZGVudGlhbFYBYWMDAAAAYwFWAWZjVQEAAABTDAAAAFRWAWFWAWZnVQEAAABTVgFnYwBhYxj8//9iTkrWWAoFxD9kVQcAAAAxNSw2NCAlVFYBYWdkVQoAAABDb21tZXJjaWFsVgFnYwFkVQoAAABDb21tZXJjaWFsYwIAAABiAAAAAAAA+H9kVQoAAABDb21tZXJjaWFsVgFhYwMAAABjAVYBZmNVAQAAAFMWAAAAVFYBYVYBZmdVAQAAAFNWAWdjAGFjGPz//2LtaaCgzMipP2RVBgAAADUsMDQgJVRWAWFUYwIAAABjAVYBYVYBYVYBYVYBYWdkVQ0AAABVcHBlciBBdXN0cmlhVgFnYwFkVQ0AAABVcHBlciBBdXN0cmlhYwgAAABiAAAAAAAA+H9kVQ0AAABVcHBlciBBdXN0cmlhVgFmZ1UDAAAAU2dkVQsAAABNQVRDSEVTX0FMTFYBZ2MBZFULAAAATUFUQ0hFU19BTExjnP///2IAAAAAAAD4f2RVCwAAAE1BVENIRVNfQUxMVgFhYwMAAABjAVYBZmNVAQAAAFMDAAAAVFYBYVYBZmdVAQAAAFNWAWdjAGFjGPz//2I8RQvcpG20P2RVBgAAADcsOTggJVRWAWFnZFULAAAAUmVzaWRlbnRpYWxWAWdjAWRVCwAAAFJlc2lkZW50aWFsYwQAAABiAAAAAAAA+H9kVQsAAABSZXNpZGVudGlhbFYBYWMDAAAAYwFWAWZjVQEAAABTDQAAAFRWAWFWAWZnVQEAAABTVgFnYwBhYxj8//9iuesN7LFpqD9kVQYAAAA0LDc3ICVUVgFhZ2RVCgAAAENvbW1lcmNpYWxWAWdjAWRVCgAAAENvbW1lcmNpYWxjAgAAAGIAAAAAAAD4f2RVCgAAAENvbW1lcmNpYWxWAWFjAwAAAGMBVgFmY1UBAAAAUxcAAABUVgFhVgFmZ1UBAAAAU1YBZ2MAYWMY/P//Yq+eCMyXcaA/ZFUGAAAAMywyMSAlVFYBYVRjAgAAAGMBVgFhVgFhVgFhVgFhZ2RVCAAAAFNhbHpidXJnVgFnYwFkVQgAAABTYWx6YnVyZ2MFAAAAYgAAAAAAAPh/ZFUIAAAAU2FsemJ1cmdWAWZnVQMAAABTZ2RVCwAAAE1BVENIRVNfQUxMVgFnYwFkVQsAAABNQVRDSEVTX0FMTGOc////YgAAAAAAAPh/ZFULAAAATUFUQ0hFU19BTExWAWFjAwAAAGMBVgFmY1UBAAAAUwQAAABUVgFhVgFmZ1UBAAAAU1YBZ2MAYWMY/P//YvZLAs1EvLY/ZFUGAAAAOCw4OCAlVFYBYWdkVQsAAABSZXNpZGVudGlhbFYBZ2MBZFULAAAAUmVzaWRlbnRpYWxjBAAAAGIAAAAAAAD4f2RVCwAAAFJlc2lkZW50aWFsVgFhYwMAAABjAVYBZmNVAQAAAFMOAAAAVFYBYVYBZmdVAQAAAFNWAWdjAGFjGPz//2JLwPxyWWyqP2RVBgAAADUsMTYgJVRWAWFnZFUKAAAAQ29tbWVyY2lhbFYBZ2MBZFUKAAAAQ29tbWVyY2lhbGMCAAAAYgAAAAAAAPh/ZFUKAAAAQ29tbWVyY2lhbFYBYWMDAAAAYwFWAWZjVQEAAABTGAAAAFRWAWFWAWZnVQEAAABTVgFnYwBhYxj8//9iodcHJzAMoz9kVQYAAAAzLDcyICVUVgFhVGMCAAAAYwFWAWFWAWFWAWFWAWFnZFUFAAAAVHlyb2xWAWdjAWRVBQAAAFR5cm9sYwcAAABiAAAAAAAA+H9kVQUAAABUeXJvbFYBZmdVAwAAAFNnZFULAAAATUFUQ0hFU19BTExWAWdjAWRVCwAAAE1BVENIRVNfQUxMY5z///9iAAAAAAAA+H9kVQsAAABNQVRDSEVTX0FMTFYBYWMDAAAAYwFWAWZjVQEAAABTBQAAAFRWAWFWAWZnVQEAAABTVgFnYwBhYxj8//9ierjOBcSXuD9kVQYAAAA5LDYxICVUVgFhZ2RVCwAAAFJlc2lkZW50aWFsVgFnYwFkVQsAAABSZXNpZGVudGlhbGMEAAAAYgAAAAAAAPh/ZFULAAAAUmVzaWRlbnRpYWxWAWFjAwAAAGMBVgFmY1UBAAAAUw8AAABUVgFhVgFmZ1UBAAAAU1YBZ2MAYWMY/P//YnC9OoVhh6s/ZFUGAAAANSwzOCAlVFYBYWdkVQoAAABDb21tZXJjaWFsVgFnYwFkVQoAAABDb21tZXJjaWFsYwIAAABiAAAAAAAA+H9kVQoAAABDb21tZXJjaWFsVgFhYwMAAABjAVYBZmNVAQAAAFMZAAAAVFYBYVYBZmdVAQAAAFNWAWdjAGFjGPz//2Kus2KGJqilP2RVBgAAADQsMjMgJVRWAWFUYwIAAABjAVYBYVYBYVYBYVYBYWdkVQYAAABTdHlyaWFWAWdjAWRVBgAAAFN0eXJpYWMGAAAAYgAAAAAAAPh/ZFUGAAAAU3R5cmlhVgFmZ1UDAAAAU2dkVQsAAABNQVRDSEVTX0FMTFYBZ2MBZFULAAAATUFUQ0hFU19BTExjnP///2IAAAAAAAD4f2RVCwAAAE1BVENIRVNfQUxMVgFhYwMAAABjAVYBZmNVAQAAAFMGAAAAVFYBYVYBZmdVAQAAAFNWAWdjAGFjGPz//2JX3nrZGYS4P2RVBgAAADksNTggJVRWAWFnZFULAAAAUmVzaWRlbnRpYWxWAWdjAWRVCwAAAFJlc2lkZW50aWFsYwQAAABiAAAAAAAA+H9kVQsAAABSZXNpZGVudGlhbFYBYWMDAAAAYwFWAWZjVQEAAABTEAAAAFRWAWFWAWZnVQEAAABTVgFnYwBhYxj8//9iWVWDpKkGpj9kVQYAAAA0LDMwICVUVgFhZ2RVCgAAAENvbW1lcmNpYWxWAWdjAWRVCgAAAENvbW1lcmNpYWxjAgAAAGIAAAAAAAD4f2RVCgAAAENvbW1lcmNpYWxWAWFjAwAAAGMBVgFmY1UBAAAAUxoAAABUVgFhVgFmZ1UBAAAAU1YBZ2MAYWMY/P//YlVncg6KAas/ZFUGAAAANSwyNyAlVFYBYVRjAgAAAGMBVgFhVgFhVgFhVgFhZ2RVCQAAAENhcmludGhpYVYBZ2MBZFUJAAAAQ2FyaW50aGlhYwEAAABiAAAAAAAA+H9kVQkAAABDYXJpbnRoaWFWAWZnVQMAAABTZ2RVCwAAAE1BVENIRVNfQUxMVgFnYwFkVQsAAABNQVRDSEVTX0FMTGOc////YgAAAAAAAPh/ZFULAAAATUFUQ0hFU19BTExWAWFjAwAAAGMBVgFmY1UBAAAAUwcAAABUVgFhVgFmZ1UBAAAAU1YBZ2MAYWMY/P//YoiXj4LogbI/ZFUGAAAANywyMyAlVFYBYWdkVQsAAABSZXNpZGVudGlhbFYBZ2MBZFULAAAAUmVzaWRlbnRpYWxjBAAAAGIAAAAAAAD4f2RVCwAAAFJlc2lkZW50aWFsVgFhYwMAAABjAVYBZmNVAQAAAFMRAAAAVFYBYVYBZmdVAQAAAFNWAWdjAGFjGPz//2LiL1YLzhKqP2RVBgAAADUsMDkgJVRWAWFnZFUKAAAAQ29tbWVyY2lhbFYBZ2MBZFUKAAAAQ29tbWVyY2lhbGMCAAAAYgAAAAAAAPh/ZFUKAAAAQ29tbWVyY2lhbFYBYWMDAAAAYwFWAWZjVQEAAABTGwAAAFRWAWFWAWZnVQEAAABTVgFnYwBhYxj8//9iNf6R8wXilT9kVQYAAAAyLDE0ICVUVgFhVGMCAAAAYwFWAWFWAWFWAWFWAWFnZFUKAAAAQnVyZ2VubGFuZFYBZ2MBZFUKAAAAQnVyZ2VubGFuZGMAAAAAYgAAAAAAAPh/ZFUKAAAAQnVyZ2VubGFuZFYBZmdVAwAAAFNnZFULAAAATUFUQ0hFU19BTExWAWdjAWRVCwAAAE1BVENIRVNfQUxMY5z///9iAAAAAAAA+H9kVQsAAABNQVRDSEVTX0FMTFYBYWMDAAAAYwFWAWZjVQEAAABTCAAAAFRWAWFWAWZnVQEAAABTVgFnYwBhYxj8//9iA+8OgmJunD9kVQYAAAAyLDc4ICVUVgFhZ2RVCwAAAFJlc2lkZW50aWFsVgFnYwFkVQsAAABSZXNpZGVudGlhbGMEAAAAYgAAAAAAAPh/ZFULAAAAUmVzaWRlbnRpYWxWAWFjAwAAAGMBVgFmY1UBAAAAUxIAAABUVgFhVgFmZ1UBAAAAU1YBZ2MAYWMY/P//YjAS5EhwH5Q/ZFUGAAAAMSw5NyAlVFYBYWdkVQoAAABDb21tZXJjaWFsVgFnYwFkVQoAAABDb21tZXJjaWFsYwIAAABiAAAAAAAA+H9kVQoAAABDb21tZXJjaWFsVgFhYwMAAABjAVYBZmNVAQAAAFMcAAAAVFYBYVYBZmdVAQAAAFNWAWdjAGFjGPz//2KpuVVy5J2AP2RVBgAAADAsODEgJVRWAWFUYwIAAABjAVYBYVYBYVYBYVYBYWdkVQoAAABWb3JhcmxiZXJnVgFnYwFkVQoAAABWb3JhcmxiZXJnYwoAAABiAAAAAAAA+H9kVQoAAABWb3JhcmxiZXJnVgFmZ1UDAAAAU2dkVQsAAABNQVRDSEVTX0FMTFYBZ2MBZFULAAAATUFUQ0hFU19BTExjnP///2IAAAAAAAD4f2RVCwAAAE1BVENIRVNfQUxMVgFhYwMAAABjAVYBZmNVAQAAAFMJAAAAVFYBYVYBZmdVAQAAAFNWAWdjAGFjGPz//2Kwke/dTN+iP2RVBgAAADMsNjkgJVRWAWFnZFULAAAAUmVzaWRlbnRpYWxWAWdjAWRVCwAAAFJlc2lkZW50aWFsYwQAAABiAAAAAAAA+H9kVQsAAABSZXNpZGVudGlhbFYBYWMDAAAAYwFWAWZjVQEAAABTEwAAAFRWAWFWAWZnVQEAAABTVgFnYwBhYxj8//9ibzpVqytvmT9kVQYAAAAyLDQ4ICVUVgFhZ2RVCgAAAENvbW1lcmNpYWxWAWdjAWRVCgAAAENvbW1lcmNpYWxjAgAAAGIAAAAAAAD4f2RVCgAAAENvbW1lcmNpYWxWAWFjAwAAAGMBVgFmY1UBAAAAUx0AAABUVgFhVgFmZ1UBAAAAU1YBZ2MAYWMY/P//YqnREyHcnog/ZFUGAAAAMSwyMCAlVFYBYVRjAgAAAGMBVgFhVgFhVgFhVgFhVGMBAAAAYwFWAWFWAWFWAWFWAWFUYwAAAABjAVYBYVYBYVYBYVYBYVYBZmdVAgAAAFNnZFUXAAAAZGVmYXVsdFJvd0F4aXNIaWVyYXJjaHlkVRAAAABaZWlsZW5oaWVyYXJjaGllVgFmZ1UCAAAAU2dkVQYAAABiaTE2NDRkVQwAAABDdXQgT2ZmIERhdGVkVQcAAABERE1NWVk4YwAAAABjAVYBYVYBYWdkVQYAAABiaTMyODhkVR0AAABNYWluIFByb3BlcnR5IENvdW50cnkgRW5nbGlzaGFjAQAAAGMBVgFhVgFhVGMAAAAAZ2RVBAAAAHJvb3RWAWFWAWZnVQEAAABTZ2RVCgAAADMxLzAzLzIwMjNWAWdjAGFjGPz//2IAAAAAAI/WQGRVCgAAADMxLzAzLzIwMjNWAWZnVQkAAABTZ2RVBgAAAFZpZW5uYVYBZ2MBZFUGAAAAVmllbm5hYwkAAABiAAAAAAAA+H9kVQYAAABWaWVubmFWAWFjAgAAAGMBVgFhVgFhVgFhVgFhZ2RVDQAAAExvd2VyIEF1c3RyaWFWAWdjAWRVDQAAAExvd2VyIEF1c3RyaWFjAwAAAGIAAAAAAAD4f2RVDQAAAExvd2VyIEF1c3RyaWFWAWFjAgAAAGMBVgFhVgFhVgFhVgFhZ2RVDQAAAFVwcGVyIEF1c3RyaWFWAWdjAWRVDQAAAFVwcGVyIEF1c3RyaWFjCAAAAGIAAAAAAAD4f2RVDQAAAFVwcGVyIEF1c3RyaWFWAWFjAgAAAGMBVgFhVgFhVgFhVgFhZ2RVCAAAAFNhbHpidXJnVgFnYwFkVQgAAABTYWx6YnVyZ2MFAAAAYgAAAAAAAPh/ZFUIAAAAU2FsemJ1cmdWAWFjAgAAAGMBVgFhVgFhVgFhVgFhZ2RVBQAAAFR5cm9sVgFnYwFkVQUAAABUeXJvbGMHAAAAYgAAAAAAAPh/ZFUFAAAAVHlyb2xWAWFjAgAAAGMBVgFhVgFhVgFhVgFhZ2RVBgAAAFN0eXJpYVYBZ2MBZFUGAAAAU3R5cmlhYwYAAABiAAAAAAAA+H9kVQYAAABTdHlyaWFWAWFjAgAAAGMBVgFhVgFhVgFhVgFhZ2RVCQAAAENhcmludGhpYVYBZ2MBZFUJAAAAQ2FyaW50aGlhYwEAAABiAAAAAAAA+H9kVQkAAABDYXJpbnRoaWFWAWFjAgAAAGMBVgFhVgFhVgFhVgFhZ2RVCgAAAEJ1cmdlbmxhbmRWAWdjAWRVCgAAAEJ1cmdlbmxhbmRjAAAAAGIAAAAAAAD4f2RVCgAAAEJ1cmdlbmxhbmRWAWFjAgAAAGMBVgFhVgFhVgFhVgFhZ2RVCgAAAFZvcmFybGJlcmdWAWdjAWRVCgAAAFZvcmFybGJlcmdjCgAAAGIAAAAAAAD4f2RVCgAAAFZvcmFybGJlcmdWAWFjAgAAAGMBVgFhVgFhVgFhVgFhVGMBAAAAYwBWAWFWAWFWAWFWAWFUYwAAAABjAFYBYVYBYVYBYVYBYWdkVQQAAAByb290VgFhVgFmZ1UBAAAAU2dkVQoAAAAzMS8wMy8yMDIzVgFnYwBhYxj8//9iAAAAAACP1kBkVQoAAAAzMS8wMy8yMDIzVgFmZ1UJAAAAU2dkVQYAAABWaWVubmFWAWdjAWRVBgAAAFZpZW5uYWMJAAAAYgAAAAAAAPh/ZFUGAAAAVmllbm5hVgFhYwIAAABjAVYBYVYBYVYBYVYBYWdkVQ0AAABMb3dlciBBdXN0cmlhVgFnYwFkVQ0AAABMb3dlciBBdXN0cmlhYwMAAABiAAAAAAAA+H9kVQ0AAABMb3dlciBBdXN0cmlhVgFhYwIAAABjAVYBYVYBYVYBYVYBYWdkVQ0AAABVcHBlciBBdXN0cmlhVgFnYwFkVQ0AAABVcHBlciBBdXN0cmlhYwgAAABiAAAAAAAA+H9kVQ0AAABVcHBlciBBdXN0cmlhVgFhYwIAAABjAVYBYVYBYVYBYVYBYWdkVQgAAABTYWx6YnVyZ1YBZ2MBZFUIAAAAU2FsemJ1cmdjBQAAAGIAAAAAAAD4f2RVCAAAAFNhbHpidXJnVgFhYwIAAABjAVYBYVYBYVYBYVYBYWdkVQUAAABUeXJvbFYBZ2MBZFUFAAAAVHlyb2xjBwAAAGIAAAAAAAD4f2RVBQAAAFR5cm9sVgFhYwIAAABjAVYBYVYBYVYBYVYBYWdkVQYAAABTdHlyaWFWAWdjAWRVBgAAAFN0eXJpYWMGAAAAYgAAAAAAAPh/ZFUGAAAAU3R5cmlhVgFhYwIAAABjAVYBYVYBYVYBYVYBYWdkVQkAAABDYXJpbnRoaWFWAWdjAWRVCQAAAENhcmludGhpYWMBAAAAYgAAAAAAAPh/ZFUJAAAAQ2FyaW50aGlhVgFhYwIAAABjAVYBYVYBYVYBYVYBYWdkVQoAAABCdXJnZW5sYW5kVgFnYwFkVQoAAABCdXJnZW5sYW5kYwAAAABiAAAAAAAA+H9kVQoAAABCdXJnZW5sYW5kVgFhYwIAAABjAVYBYVYBYVYBYVYBYWdkVQoAAABWb3JhcmxiZXJnVgFnYwFkVQoAAABWb3JhcmxiZXJnYwoAAABiAAAAAAAA+H9kVQoAAABWb3JhcmxiZXJnVgFhYwIAAABjAVYBYVYBYVYBYVYBYVRjAQAAAGMAVgFhVgFhVgFhVgFhVGMAAAAAYwBWAWFWAWFWAWFWAWFjAWdkVRoAAABkZWZhdWx0Q29sdW1uQXhpc0hpZXJhcmNoeWRVEQAAAFNwYWx0ZW5oaWVyYXJjaGllVgFmZ1UBAAAAU2dkVQYAAABiaTExMDBkVQ4AAABBVFQgQXNzZXQgVHlwZWFjAQAAAGMBVgFhVgFhVGMAAAAAZ2RVBAAAAHJvb3RWAWFWAWZnVQIAAABTZ2RVCwAAAFJlc2lkZW50aWFsVgFnYwFkVQsAAABSZXNpZGVudGlhbGMEAAAAYgAAAAAAAPh/ZFULAAAAUmVzaWRlbnRpYWxWAWFjAQAAAGMBVgFhVgFhVgFhVgFhZ2RVCgAAAENvbW1lcmNpYWxWAWdjAWRVCgAAAENvbW1lcmNpYWxjAgAAAGIAAAAAAAD4f2RVCgAAAENvbW1lcmNpYWxWAWFjAQAAAGMBVgFhVgFhVgFhVgFhVGMAAAAAYwBWAWFWAWFWAWFWAWFnZFUEAAAAcm9vdFYBYVYBZmdVAgAAAFNnZFULAAAAUmVzaWRlbnRpYWxWAWdjAWRVCwAAAFJlc2lkZW50aWFsYwQAAABiAAAAAAAA+H9kVQsAAABSZXNpZGVudGlhbFYBYWMBAAAAYwFWAWFWAWFWAWFWAWFnZFUKAAAAQ29tbWVyY2lhbFYBZ2MBZFUKAAAAQ29tbWVyY2lhbGMCAAAAYgAAAAAAAPh/ZFUKAAAAQ29tbWVyY2lhbFYBYWMBAAAAYwFWAWFWAWFWAWFWAWFUYwAAAABjAFYBYVYBYVYBYVYBYWMBVGMBYwBjAGIAAAAAAAAAAFYBZlUBAAAAU2RVBgAAAGJpMjY3N1RjAGMBYwBhY0IFAgBWAWFkVbYJAAA8UmVzdWx0IHJlZj0iZGQxMTA2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MTEwMCIgbGFiZWw9IkFUVCBBc3NldCBUeXBlIiByZWY9ImJpMTEwMCIgY29sdW1uPSJjMCIgc29ydE9uPSJjdXN0b20iIGN1c3RvbVNvcnQ9ImNzNjEyMCIvPjxOdW1lcmljVmFyaWFibGUgdmFybmFtZT0iYmkxNjQ0IiBsYWJlbD0iQ3V0IE9mZiBEYXRlIiByZWY9ImJpMTY0NCIgY29sdW1uPSJjMSIgZm9ybWF0PSJERE1NWVk4IiB1c2FnZT0iY2F0ZWdvcmljYWwiLz48U3RyaW5nVmFyaWFibGUgdmFybmFtZT0iYmkzMjg4IiBsYWJlbD0iTWFpbiBQcm9wZXJ0eSBDb3VudHJ5IEVuZ2xpc2giIHJlZj0iYmkzMjg4IiBjb2x1bW49ImMyIiBzb3J0T249ImN1c3RvbSIgY3VzdG9tU29ydD0iY3MzMjg1Ii8+PE51bWVyaWNWYXJpYWJsZSB2YXJuYW1lPSJiaTI2NzciIGxhYmVsPSIlIG9mIFRPVEFMIEJhbGFuY2UiIHJlZj0iYmkyNjc3IiBjb2x1bW49ImMzIiBmb3JtYXQ9IlBFUkNFTlQxMi4yIiB1c2FnZT0icXVhbnRpdGF0aXZlIi8+PC9WYXJpYWJsZXM+PENvbHVtbnM+PFN0cmluZ0NvbHVtbiBjb2xuYW1lPSJjMCIgZW5jb2Rpbmc9InRleHQiIG1heExlbmd0aD0iMSIvPjxOdW1lcmljQ29sdW1uIGNvbG5hbWU9ImMxIiBlbmNvZGluZz0idGV4dCIgZGF0YVR5cGU9ImRhdGUiLz48U3RyaW5nQ29sdW1uIGNvbG5hbWU9ImMyIiBlbmNvZGluZz0idGV4dCIgbWF4TGVuZ3RoPSIyIi8+PE51bWVyaWNDb2x1bW4gY29sbmFtZT0iYzMiIGVuY29kaW5nPSJ0ZXh0IiBkYXRhVHlwZT0iZG91YmxlIi8+PC9Db2x1bW5zPjxEYXRhIGZvcm1hdD0iQ1NWIiByb3dDb3VudD0iMzAiIGF2YWlsYWJsZVJvd0NvdW50PSIzMCIgc2l6ZT0iOTg4IiBkYXRhTGF5b3V0PSJtaW5pbWFsIiBncmFuZFRvdGFsPSJmYWxzZSIgaXNJbmRleGVkPSJ0cnVlIiBjb250ZW50S2V5PSJLNUJYQ0ZUSFlMRU5HUldXUkY3V1BRUlNYVzdTSjJYMyI+PCFbQ0RBVEFbLTEwMCwyMzEwMC4wLC0xMDAsMS4wCi0xMDAsMjMxMDAuMCw5LDAuMjk1ODc2ODU0MDEyODg5OQotMTAwLDIzMTAwLjAsMywwLjIwNjc2MzkyMzYzMDkyMjM5Ci0xMDAsMjMxMDAuMCw4LDAuMDc5Nzk4MDM0NDAyNTQ3NjgKLTEwMCwyMzEwMC4wLDUsMC4wODg4MTAyNTMxOTE5NjU1MwotMTAwLDIzMTAwLjAsNywwLjA5NjA2NTc2MTAxMDk3OAotMTAwLDIzMTAwLjAsNiwwLjA5NTc2NTcwMDkwODM2NzMyCi0xMDAsMjMxMDAuMCwxLDAuMDcyMjk0NzQyNDY1MjMwMTYKLTEwMCwyMzEwMC4wLDAsMC4wMjc3NjQ4MzQ1ODM0MDcxODIKLTEwMCwyMzEwMC4wLDEwLDAuMDM2ODU5ODk1NzkzNjk5NzUKNCwyMzEwMC4wLC0xMDAsMC41NzU0MjczMDgzMjYzMzE4CjQsMjMxMDAuMCw5LDAuMTI3NTMzMzMyODM5Njk2Mgo0LDIzMTAwLjAsMywwLjE1NjQwMzgyMTM1MTUwNTUKNCwyMzEwMC4wLDgsMC4wNDc2ODEzODg5MTcxOTAyNjYKNCwyMzEwMC4wLDUsMC4wNTE2MDc4OTA0MDIzNTIxMDcKNCwyMzEwMC4wLDcsMC4wNTM3NjcyNDk1OTY5NDAwMTQKNCwyMzEwMC4wLDYsMC4wNDMwMTk1ODIxMTE1MDczMQo0LDIzMTAwLjAsMSwwLjA1MDkyNDcxOTY5OTczNjIzNAo0LDIzMTAwLjAsMCwwLjAxOTY1MTE3ODc4ODA5NzAyMwo0LDIzMTAwLjAsMTAsMC4wMjQ4MzgxNDQ2MTkzMDQzOQoyLDIzMTAwLjAsLTEwMCwwLjQyNDU3MjY5MTY3MzY4MTEKMiwyMzEwMC4wLDksMC4xNjgzNDM1MjExNzMxOTQ0NQoyLDIzMTAwLjAsMywwLjA1MDM2MDEwMjI3OTQxNjMyCjIsMjMxMDAuMCw4LDAuMDMyMTE2NjQ1NDg1MzU3MwoyLDIzMTAwLjAsNSwwLjAzNzIwMjM2Mjc4OTYxMzQyNgoyLDIzMTAwLjAsNywwLjA0MjI5ODUxMTQxNDAzODI3CjIsMjMxMDAuMCw2LDAuMDUyNzQ2MTE4Nzk2ODYwMDEKMiwyMzEwMC4wLDEsMC4wMjEzNzAwMjI3NjU0OTM3ODUKMiwyMzEwMC4wLDAsMC4wMDgxMTM2NTU3OTUzMTAxNjQKMiwyMzEwMC4wLDEwLDAuMDEyMDIxNzUxMTc0Mzk1MjYxCl1dPjwvRGF0YT48U3RyaW5nVGFibGUgZm9ybWF0PSJDU1YiIHJvd0NvdW50PSIxMSIgc2l6ZT0iMTM0IiBjb250ZW50S2V5PSJQUkJZSlMzRjMzUUdWR1UzU09ON1FBT09NSTZLU05DRiI+PCFbQ0RBVEFbIkJ1cmdlbmxhbmQiCiJDYXJpbnRoaWEiCiJDb21tZXJjaWFsIgoiTG93ZXIgQXVzdHJpYSIKIlJlc2lkZW50aWFsIgoiU2FsemJ1cmciCiJTdHlyaWEiCiJUeXJvbCIKIlVwcGVyIEF1c3RyaWEiCiJWaWVubmEiCiJWb3JhcmxiZXJnIgpdXT48L1N0cmluZ1RhYmxlPjwvUmVzdWx0PlYBYWMAYwBjAGMBYwBjAGMAVgFhYwEAAABjAGMAXUVORF9SQys=</data>
</ReportState>
</file>

<file path=customXml/item114.xml><?xml version="1.0" encoding="utf-8"?>
<ReportState xmlns="sas.reportstate">
  <data type="reportstate">Q0VDU19TVEFSVFtWAWdVAAAAAFNUXUVORF9DRUNTKys=</data>
</ReportState>
</file>

<file path=customXml/item115.xml><?xml version="1.0" encoding="utf-8"?>
<ReportState xmlns="sas.reportstate">
  <data type="reportstate">UkNfU1RBUlRbVgVnZ1VjAwAAAFNnYwIAAABjAAAAAGRVBgAAAHZlMTQyNWRVAAAAAGMAAAAAZ5lmVQEAAABTVgFnmGRVBgAAAGJpODUxOGRVDgAAAEFUVCBBc3NldCBUeXBlYVYBZ2MBZFULAAAAUmVzaWRlbnRpYWxjGPz//2IAAAAAAAD4f2RVCwAAAFJlc2lkZW50aWFsYwEAAABUYwgAAABhYwBnYwIAAABjAAAAAGRVBgAAAHZlMzU2OWRVAAAAAGMAAAAAZ5lmVQEAAABTVgFnmGRVBgAAAGJpODUxOWRVEgAAAFJlZmluYW5jaW5nIE1hcmtlcmFWAWdjAWRVAgAAADcxYxj8//9iAAAAAAAA+H9kVQIAAAA3MWMBAAAAVGMIAAAAYWMAZ2MCAAAAYwAAAABkVQUAAAB2ZTcyM2RVAAAAAGMAAAAAZ5lmVQEAAABTVgFnmGRVBgAAAGJpMTgwOGRVDAAAAEN1dCBPZmYgRGF0ZWFWAWdjAGFjGPz//2IAAAAAAI/WQGRVCgAAADMxLzAzLzIwMjNjAQAAAFRjCAAAAGFjAFRWAWZVAgAAAFNkVQYAAABiaTE4MDhkVQYAAABiaTE5MjZUVgFhVgFnZFUGAAAAZGQxODEyVgFmVQgAAABTZFULAAAAPjAgLSA8PTQwICVkVQYAAAA+MTAwICVkVQwAAAA+NDAgLSA8PTUwICVkVQwAAAA+NTAgLSA8PTYwICVkVQwAAAA+NjAgLSA8PTcwICVkVQwAAAA+NzAgLSA8PTgwICVkVQwAAAA+ODAgLSA8PTkwICVkVQ0AAAA+OTAgLSA8PTEwMCAlVFYBZmdVBwAAAFNWAWfAYwAAAABkVQYAAABiaTE4MDhkVQwAAABDdXQgT2ZmIERhdGVkVQcAAABERE1NWVk4YxgAAABWAWZjVQkAAABTAAAAAACP1kAAAAAAAI/WQAAAAAAAj9ZAAAAAAACP1kAAAAAAAI/WQAAAAAAAj9ZAAAAAAACP1kAAAAAAAI/WQAAAAAAAj9ZAVFYBYWMBAAAAYgkAAABiAAAAAAAA+H9iAAAAAAAA+H9iAAAAAAAA+H9iAAAAAAAA+H9iAAAAAAAA+H9hYwBjAGMAYwFWAWfAYwEAAABkVQYAAABiaTE5MjZkVRMAAABVbmluZGV4ZWQgTFRWIHJhbmdlYWMYAAAAVgFhVgFmY1UJAAAAU5z///8AAAAAAgAAAAMAAAAEAAAABQAAAAYAAAAHAAAAAQAAAFRjAQAAAGIJAAAAYgAAAAAAAPh/YgAAAAAAAPh/YgAAAAAAAPh/YgAAAAAAAPh/YgAAAAAAAPh/YWMAYwBjAGMBVgFnwGMAAAAAZFUGAAAAYmkxODA0ZFUMAAAATm9taW5hbCAobW4pZFUIAAAAQ09NTUExMi5jAAAAAFYBZmNVCQAAAFPoxl5yoszOQFRJyXDTeaFAItw5MxJjmUBs023zJyqhQO6SS4hkdJ5AHdOllGZ7oEDSZtKLmiugQB96Bbt8hZZAEVGGiRO5oEBUVgFhYwIAAABiCQAAAGIAAAAAAAD4f2IAAAAAAAD4f2IAAAAAAAD4f2IAAAAAAAD4f2IAAAAAAAD4f2FjAGMAYwBjAVYBZ8BjAAAAAGRVBgAAAGJpMTk2NmRVMgAAAFdBIExUViAoTE9BTiBCQUxBTkNFIC8gb3JpZ2luYWwgdmFsdWF0aW9uKSAoaW4gJSk6ZFULAAAAUEVSQ0VOVDEyLjJjGAAAAFYBZmNVCQAAAFN25iMaoxLnP29MAT2vbtI/W4mzkNfu3D9ogcIht5nhP/cBZqx9xOQ/aST1wIvg5z84w0IeFyjrP9zknQZoTe4/Q+A7MJcY9T9UVgFhYwIAAABiCQAAAGIAAAAAAAD4f2IAAAAAAAD4f2IAAAAAAAD4f2IAAAAAAAD4f2IAAAAAAAD4f2FjAGMAYwBjAVYBZ8BjAAAAAGRVBgAAAGJpMTgwNWRVGAAAAE51bWJlciBvZiBNb3J0Z2FnZSBMb2Fuc2RVCAAAAENPTU1BMTIuYxgAAABWAWZjVQkAAABTAAAAALA890AAAAAAAEHZQAAAAACAkMRAAAAAAACwxkAAAAAAgIjFQAAAAACA4cRAAAAAAIASw0AAAAAAAD+5QAAAAAAAB8JAVFYBYWMCAAAAYgkAAABiAAAAAAAA+H9iAAAAAAAA+H9iAAAAAAAA+H9iAAAAAAAA+H9iAAAAAAAA+H9hYwBjAGMAYwFWAWfAYwAAAABkVQYAAABiaTE4MDZkVREAAAAlIG9mIFRvdGFsIEFzc2V0c2RVCwAAAFBFUkNFTlQxMi4yYxgAAABWAWZjVQkAAABTAAAAAAAA8D+2L/V2OijCPxXJ6l9sYLo/Eamh5nPVwT/u2nV3UaS/PweMe4riH8E/+EbnKfrMwD/uUcsGPma3PwFa8P72X8E/VFYBYWMCAAAAYgkAAABiAAAAAAAA+H9iAAAAAAAA+H9iAAAAAAAA+H9iAAAAAAAA+H9iAAAAAAAA+H9hYwBjAGMAYwFWAWfAYwAAAABkVQYAAABiaTE4MDdkVREAAAAlIE51bWJlciBvZiBMb2Fuc2RVCwAAAFBFUkNFTlQxMi4yYxgAAABWAWZjVQkAAABTAAAAAAAA8D/274B6gmPRPx6fm1fMUbw/JLQD/UE+vz/RXV1VUqe9Pz4YARtYwbw/aVrW871Duj8ZrDDwIWKxP1Rw92xd07g/VFYBYWMCAAAAYgkAAABiAAAAAAAA+H9iAAAAAAAA+H9iAAAAAAAA+H9iAAAAAAAA+H9iAAAAAAAA+H9hYwBjAGMAYwFUZ6BmY1UJAAAAUwAAAAAAAAAAAFRWAWVjVQAAAABTVGFWAWFjCQAAAGIJAAAAYwFjAGIAAAAAAAAAAFYBYVYBYVYDZ2dkVQYAAABkZDE4MTJWAWFWAWZnVQEAAABTZ2RVCgAAADMxLzAzLzIwMjNWAWdjAGFjGPz//2IAAAAAAI/WQGRVCgAAADMxLzAzLzIwMjNWAWZnVQkAAABTZ2RVCwAAAE1BVENIRVNfQUxMVgFnYwFkVQsAAABNQVRDSEVTX0FMTGOc////YgAAAAAAAPh/ZFULAAAATUFUQ0hFU19BTExWAWFjAgAAAGMBVgFmY1UBAAAAUwAAAABUVgFhVgFmZ1UFAAAAU1YBZ2MAYWMY/P//YnbmIxqjEuc/ZFUHAAAANzIsMTAgJVYBZ2MAYWMY/P//YujGXnKizM5AZFUHAAAAMTXCoDc2OVYBZ2MAYWMY/P//YgAAAACwPPdAZFUHAAAAOTXCoDE3OVYBZ2MAYWMY/P//YgAAAAAAAPA/ZFUIAAAAMTAwLDAwICVWAWdjAGFjGPz//2IAAAAAAADwP2RVCAAAADEwMCwwMCAlVFYBYWdkVQsAAAA+MCAtIDw9NDAgJVYBZ2MBZFULAAAAPjAgLSA8PTQwICVjAAAAAGIAAAAAAAD4f2RVCwAAAD4wIC0gPD00MCAlVgFhYwIAAABjAVYBZmNVAQAAAFMBAAAAVFYBYVYBZmdVBQAAAFNWAWdjAGFjGPz//2JvTAE9r27SP2RVBwAAADI4LDgwICVWAWdjAGFjGPz//2JUSclw03mhQGRVBgAAADLCoDIzN1YBZ2MAYWMY/P//YgAAAAAAQdlAZFUHAAAAMjXCoDg2MFYBZ2MAYWMY/P//YrYv9XY6KMI/ZFUHAAAAMTQsMTkgJVYBZ2MAYWMY/P//YvbvgHqCY9E/ZFUHAAAAMjcsMTcgJVRWAWFnZFUMAAAAPjQwIC0gPD01MCAlVgFnYwFkVQwAAAA+NDAgLSA8PTUwICVjAgAAAGIAAAAAAAD4f2RVDAAAAD40MCAtIDw9NTAgJVYBYWMCAAAAYwFWAWZjVQEAAABTAgAAAFRWAWFWAWZnVQUAAABTVgFnYwBhYxj8//9iW4mzkNfu3D9kVQcAAAA0NSwyMSAlVgFnYwBhYxj8//9iItw5MxJjmUBkVQYAAAAxwqA2MjVWAWdjAGFjGPz//2IAAAAAgJDEQGRVBwAAADEwwqA1MjlWAWdjAGFjGPz//2IVyepfbGC6P2RVBwAAADEwLDMwICVWAWdjAGFjGPz//2Ien5tXzFG8P2RVBwAAADExLDA2ICVUVgFhZ2RVDAAAAD41MCAtIDw9NjAgJVYBZ2MBZFUMAAAAPjUwIC0gPD02MCAlYwMAAABiAAAAAAAA+H9kVQwAAAA+NTAgLSA8PTYwICVWAWFjAgAAAGMBVgFmY1UBAAAAUwMAAABUVgFhVgFmZ1UFAAAAU1YBZ2MAYWMY/P//YmiBwiG3meE/ZFUHAAAANTUsMDAgJVYBZ2MAYWMY/P//YmzTbfMnKqFAZFUGAAAAMsKgMTk3VgFnYwBhYxj8//9iAAAAAACwxkBkVQcAAAAxMcKgNjE2VgFnYwBhYxj8//9iEamh5nPVwT9kVQcAAAAxMyw5MyAlVgFnYwBhYxj8//9iJLQD/UE+vz9kVQcAAAAxMiwyMCAlVFYBYWdkVQwAAAA+NjAgLSA8PTcwICVWAWdjAWRVDAAAAD42MCAtIDw9NzAgJWMEAAAAYgAAAAAAAPh/ZFUMAAAAPjYwIC0gPD03MCAlVgFhYwIAAABjAVYBZmNVAQAAAFMEAAAAVFYBYVYBZmdVBQAAAFNWAWdjAGFjGPz//2L3AWasfcTkP2RVBwAAADY0LDkwICVWAWdjAGFjGPz//2LukkuIZHSeQGRVBgAAADHCoDk0OVYBZ2MAYWMY/P//YgAAAACAiMVAZFUHAAAAMTHCoDAyNVYBZ2MAYWMY/P//Yu7adXdRpL8/ZFUHAAAAMTIsMzYgJVYBZ2MAYWMY/P//YtFdXVVSp70/ZFUHAAAAMTEsNTggJVRWAWFnZFUMAAAAPjcwIC0gPD04MCAlVgFnYwFkVQwAAAA+NzAgLSA8PTgwICVjBQAAAGIAAAAAAAD4f2RVDAAAAD43MCAtIDw9ODAgJVYBYWMCAAAAYwFWAWZjVQEAAABTBQAAAFRWAWFWAWZnVQUAAABTVgFnYwBhYxj8//9iaST1wIvg5z9kVQcAAAA3NCw2MiAlVgFnYwBhYxj8//9iHdOllGZ7oEBkVQYAAAAywqAxMTBWAWdjAGFjGPz//2IAAAAAgOHEQGRVBwAAADEwwqA2OTFWAWdjAGFjGPz//2IHjHuK4h/BP2RVBwAAADEzLDM4ICVWAWdjAGFjGPz//2I+GAEbWMG8P2RVBwAAADExLDIzICVUVgFhZ2RVDAAAAD44MCAtIDw9OTAgJVYBZ2MBZFUMAAAAPjgwIC0gPD05MCAlYwYAAABiAAAAAAAA+H9kVQwAAAA+ODAgLSA8PTkwICVWAWFjAgAAAGMBVgFmY1UBAAAAUwYAAABUVgFhVgFmZ1UFAAAAU1YBZ2MAYWMY/P//YjjDQh4XKOs/ZFUHAAAAODQsODYgJVYBZ2MAYWMY/P//YtJm0ouaK6BAZFUGAAAAMsKgMDcwVgFnYwBhYxj8//9iAAAAAIASw0BkVQYAAAA5wqA3NjVWAWdjAGFjGPz//2L4Rucp+szAP2RVBwAAADEzLDEzICVWAWdjAGFjGPz//2JpWtbzvUO6P2RVBwAAADEwLDI2ICVUVgFhZ2RVDQAAAD45MCAtIDw9MTAwICVWAWdjAWRVDQAAAD45MCAtIDw9MTAwICVjBwAAAGIAAAAAAAD4f2RVDQAAAD45MCAtIDw9MTAwICVWAWFjAgAAAGMBVgFmY1UBAAAAUwcAAABUVgFhVgFmZ1UFAAAAU1YBZ2MAYWMY/P//YtzknQZoTe4/ZFUHAAAAOTQsNjkgJVYBZ2MAYWMY/P//Yh96Bbt8hZZAZFUGAAAAMcKgNDQxVgFnYwBhYxj8//9iAAAAAAA/uUBkVQYAAAA2wqA0NjNWAWdjAGFjGPz//2LuUcsGPma3P2RVBgAAADksMTQgJVYBZ2MAYWMY/P//YhmsMPAhYrE/ZFUGAAAANiw3OSAlVFYBYWdkVQYAAAA+MTAwICVWAWdjAWRVBgAAAD4xMDAgJWMBAAAAYgAAAAAAAPh/ZFUGAAAAPjEwMCAlVgFhYwIAAABjAVYBZmNVAQAAAFMIAAAAVFYBYVYBZmdVBQAAAFNWAWdjAGFjGPz//2JD4Dswlxj1P2RVCAAAADEzMSw4NSAlVgFnYwBhYxj8//9iEVGGiRO5oEBkVQYAAAAywqAxNDFWAWdjAGFjGPz//2IAAAAAAAfCQGRVBgAAADnCoDIzMFYBZ2MAYWMY/P//YgFa8P72X8E/ZFUHAAAAMTMsNTcgJVYBZ2MAYWMY/P//YlRw92xd07g/ZFUGAAAAOSw3MCAlVFYBYVRjAQAAAGMBVgFhVgFhVgFhVgFhVGMAAAAAYwFWAWFWAWFWAWFWAWFWAWZnVQEAAABTZ2RVFwAAAGRlZmF1bHRSb3dBeGlzSGllcmFyY2h5ZFUQAAAAWmVpbGVuaGllcmFyY2hpZVYBZmdVAgAAAFNnZFUGAAAAYmkxODA4ZFUMAAAAQ3V0IE9mZiBEYXRlZFUHAAAARERNTVlZOGMAAAAAYwFWAWFWAWFnZFUGAAAAYmkxOTI2ZFUTAAAAVW5pbmRleGVkIExUViByYW5nZWFjAQAAAGMBVgFhVgFhVGMAAAAAZ2RVBAAAAHJvb3RWAWFWAWZnVQEAAABTZ2RVCgAAADMxLzAzLzIwMjNWAWdjAGFjGPz//2IAAAAAAI/WQGRVCgAAADMxLzAz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dkVQQAAAByb290VgFhVgFmZ1UBAAAAU2dkVQoAAAAzMS8wMy8yMDIzVgFnYwBhYxj8//9iAAAAAACP1kBkVQoAAAAzMS8wMy8yMDIz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jAVRjAWMAYwBiAAAAAAAAAABWAWZVBQAAAFNkVQYAAABiaTE5NjZkVQYAAABiaTE4MDRkVQYAAABiaTE4MDVkVQYAAABiaTE4MDZkVQYAAABiaTE4MDdUYwBjAGMAYWNCBQIAVgFhZFVzCwAAPFJlc3VsdCByZWY9ImRkMTgxM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xODA4IiBsYWJlbD0iQ3V0IE9mZiBEYXRlIiByZWY9ImJpMTgwOCIgY29sdW1uPSJjMCIgZm9ybWF0PSJERE1NWVk4IiB1c2FnZT0iY2F0ZWdvcmljYWwiLz48U3RyaW5nVmFyaWFibGUgdmFybmFtZT0iYmkxOTI2IiBsYWJlbD0iVW5pbmRleGVkIExUViByYW5nZSIgcmVmPSJiaTE5MjYiIGNvbHVtbj0iYzEiIHNvcnRPbj0iY3VzdG9tIiBjdXN0b21Tb3J0PSJjczE4NjYiLz48TnVtZXJpY1ZhcmlhYmxlIHZhcm5hbWU9ImJpMTgwNCIgbGFiZWw9Ik5vbWluYWwgKG1uKSIgcmVmPSJiaTE4MDQiIGNvbHVtbj0iYzIiIGZvcm1hdD0iQ09NTUExMi4iIHVzYWdlPSJxdWFudGl0YXRpdmUiIGRlZmluZWRBZ2dyZWdhdGlvbj0ic3VtIi8+PE51bWVyaWNWYXJpYWJsZSB2YXJuYW1lPSJiaTE5NjYiIGxhYmVsPSJXQSBMVFYgKExPQU4gQkFMQU5DRSAvIG9yaWdpbmFsIHZhbHVhdGlvbikgKGluICUpOiIgcmVmPSJiaTE5NjYiIGNvbHVtbj0iYzMiIGZvcm1hdD0iUEVSQ0VOVDEyLjIiIHVzYWdlPSJxdWFudGl0YXRpdmUiLz48TnVtZXJpY1ZhcmlhYmxlIHZhcm5hbWU9ImJpMTgwNSIgbGFiZWw9Ik51bWJlciBvZiBNb3J0Z2FnZSBMb2FucyIgcmVmPSJiaTE4MDUiIGNvbHVtbj0iYzQiIGZvcm1hdD0iQ09NTUExMi4iIHVzYWdlPSJxdWFudGl0YXRpdmUiLz48TnVtZXJpY1ZhcmlhYmxlIHZhcm5hbWU9ImJpMTgwNiIgbGFiZWw9IiUgb2YgVG90YWwgQXNzZXRzIiByZWY9ImJpMTgwNiIgY29sdW1uPSJjNSIgZm9ybWF0PSJQRVJDRU5UMTIuMiIgdXNhZ2U9InF1YW50aXRhdGl2ZSIvPjxOdW1lcmljVmFyaWFibGUgdmFybmFtZT0iYmkxODA3IiBsYWJlbD0iJSBOdW1iZXIgb2YgTG9hbnMiIHJlZj0iYmkxODA3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5IiBhdmFpbGFibGVSb3dDb3VudD0iOSIgc2l6ZT0iODI1IiBkYXRhTGF5b3V0PSJtaW5pbWFsIiBncmFuZFRvdGFsPSJmYWxzZSIgaXNJbmRleGVkPSJ0cnVlIiBjb250ZW50S2V5PSJPTEFDQks2VkZDVUxTQzQ1VjZSQ1NJUlRPTVI3QVQzNyI+PCFbQ0RBVEFbMjMxMDAuMCwtMTAwLDE1NzY5LjI2OTExNTMwMjIwMiwwLjcyMTAyNTAzODc3MTc2OTYsOTUxNzkuMCwxLjAsMS4wCjIzMTAwLjAsMCwyMjM2LjkxMjk2OTg2NTk5MSwwLjI4ODAwNTY0NzI1NDI0NCwyNTg2MC4wLDAuMTQxODUyNjcyNjU3ODE3MjYsMC4yNzE2OTg1ODg5NzQ0NTg2NAoyMzEwMC4wLDIsMTYyNC43Njc3NzM1MzY3NDAyLDAuNDUyMDc3NzYxOTQ1NjA3NywxMDUyOS4wLDAuMTAzMDMzODAzMzg0MDgzMDQsMC4xMTA2MjMxNDE2NTkzOTk2NQoyMzEwMC4wLDMsMjE5Ny4wNzgwMjkwOTA5MzcsMC41NTAwMTQwODE4OTQ5NTQ4LDExNjE2LjAsMC4xMzkzMjY1NjA2MDUwNzgsMC4xMjIwNDM3MjgxMzMzMDY3MgoyMzEwMC4wLDQsMTk0OS4wOTgxNzYxNzQ5Njc2LDAuNjQ4OTg1NzA3MDExOTQ0NiwxMTAyNS4wLDAuMTIzNjAxMDQ3MTk2NTEyMDgsMC4xMTU4MzQzNzUyMjk4MzAxCjIzMTAwLjAsNSwyMTA5LjcwMDM1Mjg0MjM1MDYsMC43NDYxNjAzODk3NzY1MDMzLDEwNjkxLjAsMC4xMzM3ODU1NTA3MDczMDE3OCwwLjExMjMyNTE5Nzc4NTIyNTczCjIzMTAwLjAsNiwyMDY5LjgwMTg0ODAwNjI5NzQsMC44NDg2NDM4MzYxMTk3NTQ4LDk3NjUuMCwwLjEzMTI1NTQwNzc3MjY5MTMsMC4xMDI1OTYxNjA5MTc4NDk1MgoyMzEwMC4wLDcsMTQ0MS4zNzE4MDcxODAwMDI5LDAuOTQ2OTQ5MDE3NDUxNjUzOSw2NDYzLjAsMC4wOTE0MDM4NDM1NTQyNTM0MywwLjA2NzkwMzYzNDIwNTAyNDIyCjIzMTAwLjAsMSwyMTQwLjUzODE1ODYwNDk5OTQsMS4zMTg1MDM1NTk1MDcwMjI1LDkyMzAuMCwwLjEzNTc0MTExNDEyMjI2ODQ0LDAuMDk2OTc1MTczMDk0OTA1MzkKXV0+PC9EYXRhPjxTdHJpbmdUYWJsZSBmb3JtYXQ9IkNTViIgcm93Q291bnQ9IjgiIHNpemU9IjExNCIgY29udGVudEtleT0iUUpHU0haSVBETFVNSlNJVU1QVEZKTVJHVDVXR1VaM1UiPjwhW0NEQVRBWyI+MCAtIDw9NDAgJSIKIj4xMDAgJSIKIj40MCAtIDw9NTAgJSIKIj41MCAtIDw9NjAgJSIKIj42MCAtIDw9NzAgJSIKIj43MCAtIDw9ODAgJSIKIj44MCAtIDw9OTAgJSIKIj45MCAtIDw9MTAwICUiCl1dPjwvU3RyaW5nVGFibGU+PC9SZXN1bHQ+VgFhYwBjAGMAYwFjAGMAYwBWAWFjAQAAAGMAYwBdRU5EX1JDKw==</data>
</ReportState>
</file>

<file path=customXml/item116.xml><?xml version="1.0" encoding="utf-8"?>
<ReportState xmlns="sas.reportstate">
  <data type="reportstate">UkNfU1RBUlRbVgVnZ1VjAwAAAFNnYwIAAABjAAAAAGRVBgAAAHZlMTQyNWRVAAAAAGMAAAAAZ5lmVQEAAABTVgFnmGRVBgAAAGJpODUyOGRVDgAAAEFUVCBBc3NldCBUeXBlYVYBZ2MBZFULAAAAUmVzaWRlbnRpYWxjGPz//2IAAAAAAAD4f2RVCwAAAFJlc2lkZW50aWFsYwEAAABUYwgAAABhYwBnYwIAAABjAAAAAGRVBgAAAHZlMzU2OWRVAAAAAGMAAAAAZ5lmVQEAAABTVgFnmGRVBgAAAGJpODUyOWRVEgAAAFJlZmluYW5jaW5nIE1hcmtlcmFWAWdjAWRVAgAAADcxYxj8//9iAAAAAAAA+H9kVQIAAAA3MWMBAAAAVGMIAAAAYWMAZ2MCAAAAYwAAAABkVQUAAAB2ZTcyM2RVAAAAAGMAAAAAZ5lmVQEAAABTVgFnmGRVBgAAAGJpMzAyOWRVDAAAAEN1dCBPZmYgRGF0ZWFWAWdjAGFjGPz//2IAAAAAAI/WQGRVCgAAADMxLzAzLzIwMjNjAQAAAFRjCAAAAGFjAFRWAWZVAgAAAFNkVQYAAABiaTMwNTFkVQYAAABiaTMwMjlUVgFhVgFnZFUGAAAAZGQzMDM0VgFmVQIAAABTZFUZAAAAMXN0IGxpZW4gLyBObyBwcmlvciByYW5rc2RVBQAAAE90aGVyVFYBZmdVAwAAAFNWAWfAYwAAAABkVQYAAABiaTMwMjlkVQwAAABDdXQgT2ZmIERhdGVkVQcAAABERE1NWVk4YxgAAABWAWZjVQIAAABTAAAAAACP1kAAAAAAAI/WQFRWAWFjAQAAAGICAAAAYgAAAAAAAPh/YgAAAAAAAPh/YgAAAAAAAPh/YgAAAAAAAPh/YgAAAAAAAPh/YWMAYwBjAGMBVgFnwGMBAAAAZFUGAAAAYmkzMDUxZFUPAAAATG9hbiBieSBSYW5raW5nYWMYAAAAVgFhVgFmY1UCAAAAUwAAAAABAAAAVGMBAAAAYgIAAABiAAAAAAAA+H9iAAAAAAAA+H9iAAAAAAAA+H9iAAAAAAAA+H9iAAAAAAAA+H9hYwBjAGMAYwFWAWfAYwAAAABkVQYAAABiaTMwNjJkVRIAAAAlIG9mIFRPVEFMIEJhbGFuY2VkVQsAAABQRVJDRU5UMTIuMmMYAAAAVgFmY1UCAAAAUyiYHIbmWuU/Ns/G8zJK1T9UVgFhYwIAAABiAgAAAGIAAAAAAAD4f2IAAAAAAAD4f2IAAAAAAAD4f2IAAAAAAAD4f2IAAAAAAAD4f2FjAGMAYwBjAVRnoGZjVQIAAABTAABUVgFlY1UAAAAAU1RhVgFhYwIAAABiAgAAAGMBYwBiAAAAAAAAAABWAWFWAWFWA2dnZFUGAAAAZGQzMDM0VgFhVgFmZ1UCAAAAU2dkVRkAAAAxc3QgbGllbiAvIE5vIHByaW9yIHJhbmtzVgFnYwFkVRkAAAAxc3QgbGllbiAvIE5vIHByaW9yIHJhbmtzYwAAAABiAAAAAAAA+H9kVRkAAAAxc3QgbGllbiAvIE5vIHByaW9yIHJhbmtzVgFmZ1UBAAAAU2dkVQoAAAAzMS8wMy8yMDIzVgFnYwBhYxj8//9iAAAAAACP1kBkVQoAAAAzMS8wMy8yMDIzVgFhYwIAAABjAVYBZmNVAQAAAFMAAAAAVFYBYVYBZmdVAQAAAFNWAWdjAGFjGPz//2IomByG5lrlP2RVBwAAADY2LDczICVUVgFhVGMBAAAAYwFWAWFWAWFWAWFWAWFnZFUFAAAAT3RoZXJWAWdjAWRVBQAAAE90aGVyYwEAAABiAAAAAAAA+H9kVQUAAABPdGhlclYBZmdVAQAAAFNnZFUKAAAAMzEvMDMvMjAyM1YBZ2MAYWMY/P//YgAAAAAAj9ZAZFUKAAAAMzEvMDMvMjAyM1YBYWMCAAAAYwFWAWZjVQEAAABTAQAAAFRWAWFWAWZnVQEAAABTVgFnYwBhYxj8//9iNs/G8zJK1T9kVQcAAAAzMywyNyAlVFYBYVRjAQAAAGMBVgFhVgFhVgFhVgFhVGMAAAAAYwFWAWFWAWFWAWFWAWFWAWZnVQIAAABTZ2RVFwAAAGRlZmF1bHRSb3dBeGlzSGllcmFyY2h5ZFUQAAAAWmVpbGVuaGllcmFyY2hpZVYBZmdVAQAAAFNnZFUGAAAAYmkzMDUxZFUPAAAATG9hbiBieSBSYW5raW5nYWMBAAAAYwFWAWFWAWFUYwAAAABnZFUEAAAAcm9vdFYBYVYBZmdVAgAAAFNnZFUZAAAAMXN0IGxpZW4gLyBObyBwcmlvciByYW5rc1YBZ2MBZFUZAAAAMXN0IGxpZW4gLyBObyBwcmlvciByYW5rc2MAAAAAYgAAAAAAAPh/ZFUZAAAAMXN0IGxpZW4gLyBObyBwcmlvciByYW5rc1YBYWMBAAAAYwFWAWFWAWFWAWFWAWFnZFUFAAAAT3RoZXJWAWdjAWRVBQAAAE90aGVyYwEAAABiAAAAAAAA+H9kVQUAAABPdGhlclYBYWMBAAAAYwFWAWFWAWFWAWFWAWFUYwAAAABjAFYBYVYBYVYBYVYBYWdkVQQAAAByb290VgFhVgFmZ1UCAAAAU2dkVRkAAAAxc3QgbGllbiAvIE5vIHByaW9yIHJhbmtzVgFnYwFkVRkAAAAxc3QgbGllbiAvIE5vIHByaW9yIHJhbmtzYwAAAABiAAAAAAAA+H9kVRkAAAAxc3QgbGllbiAvIE5vIHByaW9yIHJhbmtzVgFhYwEAAABjAVYBYVYBYVYBYVYBYWdkVQUAAABPdGhlclYBZ2MBZFUFAAAAT3RoZXJjAQAAAGIAAAAAAAD4f2RVBQAAAE90aGVyVgFhYwEAAABjAVYBYVYBYVYBYVYBYVRjAAAAAGMAVgFhVgFhVgFhVgFhYwFnZFUaAAAAZGVmYXVsdENvbHVtbkF4aXNIaWVyYXJjaHlkVREAAABTcGFsdGVuaGllcmFyY2hpZVYBZmdVAQAAAFNnZFUGAAAAYmkzMDI5ZFUMAAAAQ3V0IE9mZiBEYXRlZFUHAAAARERNTVlZOGMAAAAAYwFWAWFWAWFUYwAAAABnZFUEAAAAcm9vdFYBYVYBZmdVAQAAAFNnZFUKAAAAMzEvMDMvMjAyM1YBZ2MAYWMY/P//YgAAAAAAj9ZAZFUKAAAAMzEvMDMvMjAyM1YBYWMBAAAAYwFWAWFWAWFWAWFWAWFUYwAAAABjAFYBYVYBYVYBYVYBYWdkVQQAAAByb290VgFhVgFmZ1UBAAAAU2dkVQoAAAAzMS8wMy8yMDIzVgFnYwBhYxj8//9iAAAAAACP1kBkVQoAAAAzMS8wMy8yMDIzVgFhYwEAAABjAVYBYVYBYVYBYVYBYVRjAAAAAGMAVgFhVgFhVgFhVgFhYwFUYwFjAGMAYgAAAAAAAAAAVgFmVQEAAABTZFUGAAAAYmkzMDYyVGMAYwBjAGFjQgUCAFYBYWRVzAQAADxSZXN1bHQgcmVmPSJkZDMwMz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TnVtZXJpY1ZhcmlhYmxlIHZhcm5hbWU9ImJpMzAyOSIgbGFiZWw9IkN1dCBPZmYgRGF0ZSIgcmVmPSJiaTMwMjkiIGNvbHVtbj0iYzAiIGZvcm1hdD0iRERNTVlZOCIgdXNhZ2U9ImNhdGVnb3JpY2FsIi8+PFN0cmluZ1ZhcmlhYmxlIHZhcm5hbWU9ImJpMzA1MSIgbGFiZWw9IkxvYW4gYnkgUmFua2luZyIgcmVmPSJiaTMwNTEiIGNvbHVtbj0iYzEiLz48TnVtZXJpY1ZhcmlhYmxlIHZhcm5hbWU9ImJpMzA2MiIgbGFiZWw9IiUgb2YgVE9UQUwgQmFsYW5jZSIgcmVmPSJiaTMwNjIiIGNvbHVtbj0iYzI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wvQ29sdW1ucz48RGF0YSBmb3JtYXQ9IkNTViIgcm93Q291bnQ9IjIiIGF2YWlsYWJsZVJvd0NvdW50PSIyIiBzaXplPSI1OSIgZGF0YUxheW91dD0ibWluaW1hbCIgZ3JhbmRUb3RhbD0iZmFsc2UiIGlzSW5kZXhlZD0idHJ1ZSIgY29udGVudEtleT0iUldEVjI3VlZNMk5STzZMQ1ZOT1lNRTVCVzVLN0FLRjIiPjwhW0NEQVRBWzIzMTAwLjAsMCwwLjY2NzM0NjI1MDQ3Mzg4ODEKMjMxMDAuMCwxLDAuMzMyNjUzNzQ5NTI2MTA1MTYKXV0+PC9EYXRhPjxTdHJpbmdUYWJsZSBmb3JtYXQ9IkNTViIgcm93Q291bnQ9IjIiIHNpemU9IjM2IiBjb250ZW50S2V5PSI1UElDTkxQNks2SktFTkNPTVBGQTVRQlBSSkdIWU5PRSI+PCFbQ0RBVEFbIjFzdCBsaWVuIC8gTm8gcHJpb3IgcmFua3MiCiJPdGhlciIKXV0+PC9TdHJpbmdUYWJsZT48L1Jlc3VsdD5WAWFjAGMAYwBjAWMAYwBjAFYBYWMBAAAAYwBjAF1FTkRfUkMr</data>
</ReportState>
</file>

<file path=customXml/item12.xml><?xml version="1.0" encoding="utf-8"?>
<ReportState xmlns="sas.reportstate">
  <data type="reportstate">UkNfU1RBUlRbVgVnZ1VjAwAAAFNnYwIAAABjAAAAAGRVBgAAAHZlNjQ2MmRVAAAAAGMAAAAAZ5lmVQEAAABTVgFnmGRVBgAAAGJpODU1MWRVEgAAAFJlZmluYW5jaW5nIE1hcmtlcmFWAWdjAWRVAgAAADcxYxj8//9iAAAAAAAA+H9kVQIAAAA3MWMBAAAAVGMIAAAAYWMAZ2MCAAAAYwAAAABkVQYAAAB2ZTY0NjlkVQAAAABjAAAAAGeZZlUBAAAAU1YBZ5hkVQYAAABiaTg1NTJkVQ4AAABBVFQgQXNzZXQgVHlwZWFWAWdjAWRVCgAAAENvbW1lcmNpYWxjGPz//2IAAAAAAAD4f2RVCgAAAENvbW1lcmNpYWxjAQAAAFRjCAAAAGFjAGdjAgAAAGMAAAAAZFUFAAAAdmU3MjNkVQAAAABjAAAAAGeZZlUBAAAAU1YBZ5hkVQYAAABiaTY1MTRkVQwAAABDdXQgT2ZmIERhdGVhVgFnYwBhYxj8//9iAAAAAACP1kBkVQoAAAAzMS8wMy8yMDIzYwEAAABUYwgAAABhYwBUVgFmVQIAAABTZFUGAAAAYmk2NTE0ZFUGAAAAYmk2NTE1VFYBYVYBZ2RVBgAAAGRkNjUxOFYBZlUIAAAAU2RVCwAAAD4wIC0gPD00MCAlZFUGAAAAPjEwMCAlZFUMAAAAPjQwIC0gPD01MCAlZFUMAAAAPjUwIC0gPD02MCAlZFUMAAAAPjYwIC0gPD03MCAlZFUMAAAAPjcwIC0gPD04MCAlZFUMAAAAPjgwIC0gPD05MCAlZFUNAAAAPjkwIC0gPD0xMDAgJVRWAWZnVQcAAABTVgFnwGMAAAAAZFUGAAAAYmk2NTE0ZFUMAAAAQ3V0IE9mZiBEYXRlZFUHAAAARERNTVlZOGMYAAAAVgFmY1UJAAAAUwAAAAAAj9ZAAAAAAACP1kAAAAAAAI/WQAAAAAAAj9ZAAAAAAACP1kAAAAAAAI/WQAAAAAAAj9ZAAAAAAACP1kAAAAAAAI/WQFRWAWFjAQAAAGIJAAAAYgAAAAAAAPh/YgAAAAAAAPh/YgAAAAAAAPh/YgAAAAAAAPh/YgAAAAAAAPh/YWMAYwBjAGMBVgFnwGMBAAAAZFUGAAAAYmk2NTE1ZFURAAAASW5kZXhlZCBMVFYgcmFuZ2VhYxgAAABWAWFWAWZjVQkAAABTnP///wAAAAACAAAAAwAAAAQAAAAFAAAABgAAAAcAAAABAAAAVGMBAAAAYgkAAABiAAAAAAAA+H9iAAAAAAAA+H9iAAAAAAAA+H9iAAAAAAAA+H9iAAAAAAAA+H9hYwBjAGMAYwFWAWfAYwAAAABkVQYAAABiaTY1MTBkVQwAAABOb21pbmFsIChtbilkVQgAAABDT01NQTEyLmMAAAAAVgFmY1UJAAAAUwlV/T3LwsdA1m27mAQKq0BrNyUYIrmhQM4PJFcF9Z1A5PjAwMq3l0D4zDr7tE2TQHsiHYasnYZA5sq5dz2HckDxBxm0w0mHQFRWAWFjAgAAAGIJAAAAYgAAAAAAAPh/YgAAAAAAAPh/YgAAAAAAAPh/YgAAAAAAAPh/YgAAAAAAAPh/YWMAYwBjAGMBVgFnwGMAAAAAZFUGAAAAYmk2NTA5ZFU5AAAAV0EgSW5kZXhlZCBMVFYgKExPQU4gQkFMQU5DRSAvIElOREVYRUQgdmFsdWF0aW9uKSAoaW4gJSk6ZFULAAAAUEVSQ0VOVDEyLjJjGAAAAFYBZmNVCQAAAFPXdWtCBGviP/nOJDw8QtE/tls9xxlF3T/ORPgACqLhP9AbGxjhxeQ/GwiVVTrg5z8E/wMx7eXqP3BtZRbkMO4/yzYTPW9T+T9UVgFhYwIAAABiCQAAAGIAAAAAAAD4f2IAAAAAAAD4f2IAAAAAAAD4f2IAAAAAAAD4f2IAAAAAAAD4f2FjAGMAYwBjAVYBZ8BjAAAAAGRVBgAAAGJpNjUxMWRVGAAAAE51bWJlciBvZiBNb3J0Z2FnZSBMb2Fuc2RVCAAAAENPTU1BMTIuYxgAAABWAWZjVQkAAABTAAAAAEBJ0EAAAAAAAEe9QAAAAAAAQKNAAAAAAAAMoEAAAAAAACCYQAAAAAAAiI9AAAAAAAAoh0AAAAAAALB3QAAAAAAA+I5AVFYBYWMCAAAAYgkAAABiAAAAAAAA+H9iAAAAAAAA+H9iAAAAAAAA+H9iAAAAAAAA+H9iAAAAAAAA+H9hYwBjAGMAYwFWAWfAYwAAAABkVQYAAABiaTY1MTJkVREAAAAlIG9mIFRvdGFsIEFzc2V0c2RVCwAAAFBFUkNFTlQxMi4yYxgAAABWAWZjVQkAAABTAAAAAAAA8D/IItK/HDXSP0d469Bh3sc/rPI9DiAsxD+mpvjkLvG/P3eEt9w9/7k/F/G4oz11rj+F+Z7d9POYP2d54O4AXa8/VFYBYWMCAAAAYgkAAABiAAAAAAAA+H9iAAAAAAAA+H9iAAAAAAAA+H9iAAAAAAAA+H9iAAAAAAAA+H9hYwBjAGMAYwFWAWfAYwAAAABkVQYAAABiaTY1MTNkVREAAAAlIE51bWJlciBvZiBMb2Fuc2RVCwAAAFBFUkNFTlQxMi4yYxgAAABWAWZjVQkAAABTAAAAAAAA8D+fNX/NUcPcPwCYamBr6cI/83Ca96aHvz+w8/lBfrO3P8ENgKIu+q4/hfNor9m/pj/f+8j/dUWXP4+qZU22bK4/VFYBYWMCAAAAYgkAAABiAAAAAAAA+H9iAAAAAAAA+H9iAAAAAAAA+H9iAAAAAAAA+H9iAAAAAAAA+H9hYwBjAGMAYwFUZ6BmY1UJAAAAUwAAAAAAAAAAAFRWAWVjVQAAAABTVGFWAWFjCQAAAGIJAAAAYwFjAGIAAAAAAAAAAFYBYVYBYVYDZ2dkVQYAAABkZDY1MThWAWFWAWZnVQEAAABTZ2RVCgAAADMxLzAzLzIwMjNWAWdjAGFjGPz//2IAAAAAAI/WQGRVCgAAADMxLzAzLzIwMjNWAWZnVQkAAABTZ2RVCwAAAE1BVENIRVNfQUxMVgFnYwFkVQsAAABNQVRDSEVTX0FMTGOc////YgAAAAAAAPh/ZFULAAAATUFUQ0hFU19BTExWAWFjAgAAAGMBVgFmY1UBAAAAUwAAAABUVgFhVgFmZ1UFAAAAU1YBZ2MAYWMY/P//Ytd1a0IEa+I/ZFUHAAAANTcsNTYgJVYBZ2MAYWMY/P//YglV/T3LwsdAZFUHAAAAMTLCoDE2NlYBZ2MAYWMY/P//YgAAAABASdBAZFUHAAAAMTbCoDY3N1YBZ2MAYWMY/P//YgAAAAAAAPA/ZFUIAAAAMTAwLDAwICVWAWdjAGFjGPz//2IAAAAAAADwP2RVCAAAADEwMCwwMCAlVFYBYWdkVQsAAAA+MCAtIDw9NDAgJVYBZ2MBZFULAAAAPjAgLSA8PTQwICVjAAAAAGIAAAAAAAD4f2RVCwAAAD4wIC0gPD00MCAlVgFhYwIAAABjAVYBZmNVAQAAAFMBAAAAVFYBYVYBZmdVBQAAAFNWAWdjAGFjGPz//2L5ziQ8PELRP2RVBwAAADI2LDk3ICVWAWdjAGFjGPz//2LWbbuYBAqrQGRVBgAAADPCoDQ2MVYBZ2MAYWMY/P//YgAAAAAAR71AZFUGAAAAN8KgNDk1VgFnYwBhYxj8//9iyCLSvxw10j9kVQcAAAAyOCw0NSAlVgFnYwBhYxj8//9inzV/zVHD3D9kVQcAAAA0NCw5NCAlVFYBYWdkVQwAAAA+NDAgLSA8PTUwICVWAWdjAWRVDAAAAD40MCAtIDw9NTAgJWMCAAAAYgAAAAAAAPh/ZFUMAAAAPjQwIC0gPD01MCAlVgFhYwIAAABjAVYBZmNVAQAAAFMCAAAAVFYBYVYBZmdVBQAAAFNWAWdjAGFjGPz//2K2Wz3HGUXdP2RVBwAAADQ1LDczICVWAWdjAGFjGPz//2JrNyUYIrmhQGRVBgAAADLCoDI2OVYBZ2MAYWMY/P//YgAAAAAAQKNAZFUGAAAAMsKgNDY0VgFnYwBhYxj8//9iR3jr0GHexz9kVQcAAAAxOCw2NSAlVgFnYwBhYxj8//9iAJhqYGvpwj9kVQcAAAAxNCw3NyAlVFYBYWdkVQwAAAA+NTAgLSA8PTYwICVWAWdjAWRVDAAAAD41MCAtIDw9NjAgJWMDAAAAYgAAAAAAAPh/ZFUMAAAAPjUwIC0gPD02MCAlVgFhYwIAAABjAVYBZmNVAQAAAFMDAAAAVFYBYVYBZmdVBQAAAFNWAWdjAGFjGPz//2LORPgACqLhP2RVBwAAADU1LDEwICVWAWdjAGFjGPz//2LODyRXBfWdQGRVBgAAADHCoDkxN1YBZ2MAYWMY/P//YgAAAAAADKBAZFUGAAAAMsKgMDU0VgFnYwBhYxj8//9irPI9DiAsxD9kVQcAAAAxNSw3NiAlVgFnYwBhYxj8//9i83Ca96aHvz9kVQcAAAAxMiwzMiAlVFYBYWdkVQwAAAA+NjAgLSA8PTcwICVWAWdjAWRVDAAAAD42MCAtIDw9NzAgJWMEAAAAYgAAAAAAAPh/ZFUMAAAAPjYwIC0gPD03MCAlVgFhYwIAAABjAVYBZmNVAQAAAFMEAAAAVFYBYVYBZmdVBQAAAFNWAWdjAGFjGPz//2LQGxsY4cXkP2RVBwAAADY0LDkyICVWAWdjAGFjGPz//2Lk+MDAyreXQGRVBgAAADHCoDUxOFYBZ2MAYWMY/P//YgAAAAAAIJhAZFUGAAAAMcKgNTQ0VgFnYwBhYxj8//9ipqb45C7xvz9kVQcAAAAxMiw0OCAlVgFnYwBhYxj8//9isPP5QX6ztz9kVQYAAAA5LDI2ICVUVgFhZ2RVDAAAAD43MCAtIDw9ODAgJVYBZ2MBZFUMAAAAPjcwIC0gPD04MCAlYwUAAABiAAAAAAAA+H9kVQwAAAA+NzAgLSA8PTgwICVWAWFjAgAAAGMBVgFmY1UBAAAAUwUAAABUVgFhVgFmZ1UFAAAAU1YBZ2MAYWMY/P//YhsIlVU64Oc/ZFUHAAAANzQsNjEgJVYBZ2MAYWMY/P//YvjMOvu0TZNAZFUGAAAAMcKgMjM1VgFnYwBhYxj8//9iAAAAAACIj0BkVQYAAAAxwqAwMDlWAWdjAGFjGPz//2J3hLfcPf+5P2RVBwAAADEwLDE2ICVWAWdjAGFjGPz//2LBDYCiLvquP2RVBgAAADYsMDUgJVRWAWFnZFUMAAAAPjgwIC0gPD05MCAlVgFnYwFkVQwAAAA+ODAgLSA8PTkwICVjBgAAAGIAAAAAAAD4f2RVDAAAAD44MCAtIDw9OTAgJVYBYWMCAAAAYwFWAWZjVQEAAABTBgAAAFRWAWFWAWZnVQUAAABTVgFnYwBhYxj8//9iBP8DMe3l6j9kVQcAAAA4NCwwNiAlVgFnYwBhYxj8//9ieyIdhqydhkBkVQMAAAA3MjRWAWdjAGFjGPz//2IAAAAAACiHQGRVAwAAADc0MVYBZ2MAYWMY/P//YhfxuKM9da4/ZFUGAAAANSw5NSAlVgFnYwBhYxj8//9ihfNor9m/pj9kVQYAAAA0LDQ0ICVUVgFhZ2RVDQAAAD45MCAtIDw9MTAwICVWAWdjAWRVDQAAAD45MCAtIDw9MTAwICVjBwAAAGIAAAAAAAD4f2RVDQAAAD45MCAtIDw9MTAwICVWAWFjAgAAAGMBVgFmY1UBAAAAUwcAAABUVgFhVgFmZ1UFAAAAU1YBZ2MAYWMY/P//YnBtZRbkMO4/ZFUHAAAAOTQsMzUgJVYBZ2MAYWMY/P//YubKuXc9h3JAZFUDAAAAMjk2VgFnYwBhYxj8//9iAAAAAACwd0BkVQMAAAAzNzlWAWdjAGFjGPz//2KF+Z7d9POYP2RVBgAAADIsNDQgJVYBZ2MAYWMY/P//Yt/7yP91RZc/ZFUGAAAAMiwyNyAlVFYBYWdkVQYAAAA+MTAwICVWAWdjAWRVBgAAAD4xMDAgJWMBAAAAYgAAAAAAAPh/ZFUGAAAAPjEwMCAlVgFhYwIAAABjAVYBZmNVAQAAAFMIAAAAVFYBYVYBZmdVBQAAAFNWAWdjAGFjGPz//2LLNhM9b1P5P2RVCAAAADE1OCwyOSAlVgFnYwBhYxj8//9i8QcZtMNJh0BkVQMAAAA3NDVWAWdjAGFjGPz//2IAAAAAAPiOQGRVAwAAADk5MVYBZ2MAYWMY/P//Ymd54O4AXa8/ZFUGAAAANiwxMyAlVgFnYwBhYxj8//9ij6plTbZsrj9kVQYAAAA1LDk0ICVUVgFhVGMBAAAAYwFWAWFWAWFWAWFWAWFUYwAAAABjAVYBYVYBYVYBYVYBYVYBZmdVAQAAAFNnZFUXAAAAZGVmYXVsdFJvd0F4aXNIaWVyYXJjaHlkVRAAAABaZWlsZW5oaWVyYXJjaGllVgFmZ1UCAAAAU2dkVQYAAABiaTY1MTRkVQwAAABDdXQgT2ZmIERhdGVkVQcAAABERE1NWVk4YwAAAABjAVYBYVYBYWdkVQYAAABiaTY1MTVkVREAAABJbmRleGVkIExUViByYW5nZWFjAQAAAGMBVgFhVgFhVGMAAAAAZ2RVBAAAAHJvb3RWAWFWAWZnVQEAAABTZ2RVCgAAADMxLzAzLzIwMjNWAWdjAGFjGPz//2IAAAAAAI/WQGRVCgAAADMxLzAz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dkVQQAAAByb290VgFhVgFmZ1UBAAAAU2dkVQoAAAAzMS8wMy8yMDIzVgFnYwBhYxj8//9iAAAAAACP1kBkVQoAAAAzMS8wMy8yMDIz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jAVRjAWMAYwBiAAAAAAAAAABWAWZVBQAAAFNkVQYAAABiaTY1MDlkVQYAAABiaTY1MTBkVQYAAABiaTY1MTFkVQYAAABiaTY1MTJkVQYAAABiaTY1MTNUYwBjAGMAYWNCBQIAVgFhZFVyCwAAPFJlc3VsdCByZWY9ImRkNjUx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2NTE0IiBsYWJlbD0iQ3V0IE9mZiBEYXRlIiByZWY9ImJpNjUxNCIgY29sdW1uPSJjMCIgZm9ybWF0PSJERE1NWVk4IiB1c2FnZT0iY2F0ZWdvcmljYWwiLz48U3RyaW5nVmFyaWFibGUgdmFybmFtZT0iYmk2NTE1IiBsYWJlbD0iSW5kZXhlZCBMVFYgcmFuZ2UiIHJlZj0iYmk2NTE1IiBjb2x1bW49ImMxIiBzb3J0T249ImN1c3RvbSIgY3VzdG9tU29ydD0iY3MxODM2Ii8+PE51bWVyaWNWYXJpYWJsZSB2YXJuYW1lPSJiaTY1MTAiIGxhYmVsPSJOb21pbmFsIChtbikiIHJlZj0iYmk2NTEwIiBjb2x1bW49ImMyIiBmb3JtYXQ9IkNPTU1BMTIuIiB1c2FnZT0icXVhbnRpdGF0aXZlIiBkZWZpbmVkQWdncmVnYXRpb249InN1bSIvPjxOdW1lcmljVmFyaWFibGUgdmFybmFtZT0iYmk2NTA5IiBsYWJlbD0iV0EgSW5kZXhlZCBMVFYgKExPQU4gQkFMQU5DRSAvIElOREVYRUQgdmFsdWF0aW9uKSAoaW4gJSk6IiByZWY9ImJpNjUwOSIgY29sdW1uPSJjMyIgZm9ybWF0PSJQRVJDRU5UMTIuMiIgdXNhZ2U9InF1YW50aXRhdGl2ZSIvPjxOdW1lcmljVmFyaWFibGUgdmFybmFtZT0iYmk2NTExIiBsYWJlbD0iTnVtYmVyIG9mIE1vcnRnYWdlIExvYW5zIiByZWY9ImJpNjUxMSIgY29sdW1uPSJjNCIgZm9ybWF0PSJDT01NQTEyLiIgdXNhZ2U9InF1YW50aXRhdGl2ZSIvPjxOdW1lcmljVmFyaWFibGUgdmFybmFtZT0iYmk2NTEyIiBsYWJlbD0iJSBvZiBUb3RhbCBBc3NldHMiIHJlZj0iYmk2NTEyIiBjb2x1bW49ImM1IiBmb3JtYXQ9IlBFUkNFTlQxMi4yIiB1c2FnZT0icXVhbnRpdGF0aXZlIi8+PE51bWVyaWNWYXJpYWJsZSB2YXJuYW1lPSJiaTY1MTMiIGxhYmVsPSIlIE51bWJlciBvZiBMb2FucyIgcmVmPSJiaTY1MTM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kiIGF2YWlsYWJsZVJvd0NvdW50PSI5IiBzaXplPSI4MTkiIGRhdGFMYXlvdXQ9Im1pbmltYWwiIGdyYW5kVG90YWw9ImZhbHNlIiBpc0luZGV4ZWQ9InRydWUiIGNvbnRlbnRLZXk9IlA1VEpTN1ZQWFJHSE9XNkYzR0ZES0tQQUFIMkZHRDZFIj48IVtDREFUQVsyMzEwMC4wLC0xMDAsMTIxNjUuNTg3ODI5MjcxODEzLDAuNTc1NTYzNTU0NTAyNTg5MywxNjY3Ny4wLDEuMCwxLjAKMjMxMDAuMCwwLDM0NjEuMDA4OTc3NzUzNzg5NiwwLjI2OTY2NzY4MTQ0MDUwOTA3LDc0OTUuMCwwLjI4NDQ5MTcxNzY0ODU0NjQsMC40NDk0MjEzNTg3NTc1NzAzMwoyMzEwMC4wLDIsMjI2OC41NjY1OTA0NjQ2MDYsMC40NTczNDI1NzE4MDIxMzk5LDI0NjQuMCwwLjE4NjQ3NDA2MjkzMDcwMTMyLDAuMTQ3NzQ4Mzk1OTk0NDgzNDIKMjMxMDAuMCwzLDE5MTcuMjU1MjE1MjI4NTIzOSwwLjU1MTAzMDE2MDgwMjk3NTEsMjA1NC4wLDAuMTU3NTk2NTk0NzY2NzA2MywwLjEyMzE2MzYzODU0NDEwMjY2CjIzMTAwLjAsNCwxNTE3Ljk0ODAwMDkyMjM4NTMsMC42NDkxNTUxODQ4MjM4MjA2LDE1NDQuMCwwLjEyNDc3MzkxMzI4OTI1NTY2LDAuMDkyNTgyNTk4Nzg4NzUwOTcKMjMxMDAuMCw1LDEyMzUuNDI2NzM5NjE1MjExOCwwLjc0NjEyMTU2NTk2NDM2MTUsMTAwOS4wLDAuMTAxNTUwOTI4NDgzOTE4NTQsMC4wNjA1MDI0ODg0NTcxNTY1NgoyMzEwMC4wLDYsNzIzLjcwOTI0MDE3Njc4NzEsMC44NDA1NjcyMDMyNjc2ODIzLDc0MS4wLDAuMDU5NDg4MjI2MTYxNjIxMTMsMC4wNDQ0MzI0NTE4Nzk4MzQ1CjIzMTAwLjAsNywyOTYuNDUyNTA2NzU3NDk5OSwwLjk0MzQ2ODEzNTU4ODI0NTcsMzc5LjAsMC4wMjQzNjgxMjAyMTg5MTc4OTQsMC4wMjI3MjU5MDk5MzU4Mzk3OAoyMzEwMC4wLDEsNzQ1LjIyMDU1ODM1Mjk5OTUsMS41ODI4Njk3NTcyNDY0MzAzLDk5MS4wLDAuMDYxMjU2NDM2NTAwMzMxOTA1LDAuMDU5NDIzMTU3NjQyMjYxOApdXT48L0RhdGE+PFN0cmluZ1RhYmxlIGZvcm1hdD0iQ1NWIiByb3dDb3VudD0iOCIgc2l6ZT0iMTE0IiBjb250ZW50S2V5PSJRSkdTSFpJUERMVU1KU0lVTVBURkpNUkdUNVdHVVozVSI+PCFbQ0RBVEFbIj4wIC0gPD00MCAlIgoiPjEwMCAlIgoiPjQwIC0gPD01MCAlIgoiPjUwIC0gPD02MCAlIgoiPjYwIC0gPD03MCAlIgoiPjcwIC0gPD04MCAlIgoiPjgwIC0gPD05MCAlIgoiPjkwIC0gPD0xMDAgJSIKXV0+PC9TdHJpbmdUYWJsZT48L1Jlc3VsdD5WAWFjAGMAYwBjAWMAYwBjAFYBYWMBAAAAYwBjAF1FTkRfUkMr</data>
</ReportState>
</file>

<file path=customXml/item13.xml><?xml version="1.0" encoding="utf-8"?>
<ReportState xmlns="sas.reportstate">
  <data type="reportstate">U0NTX1NUQVJUW1YBZ1YBYV1FTkRfU0NTKys=</data>
</ReportState>
</file>

<file path=customXml/item14.xml><?xml version="1.0" encoding="utf-8"?>
<ReportState xmlns="sas.reportstate">
  <data type="reportstate">UEVDU19TVEFSVFtWAWdWAWZnVQEAAABTVgFnYwBhYxj8//9iAAAAAACP1kBkVQoAAAAzMS8wMy8yMDIzVGNVAgAAAFMAAFRdRU5EX1BFQ1MrKw==</data>
</ReportState>
</file>

<file path=customXml/item15.xml><?xml version="1.0" encoding="utf-8"?>
<ReportState xmlns="sas.reportstate">
  <data type="reportstate">UkNfU1RBUlRbVgVnZ1VjAwAAAFNnYwIAAABjAAAAAGRVBgAAAHZlMTQyNWRVAAAAAGMAAAAAZ5lmVQEAAABTVgFnmGRVBgAAAGJpODUxNmRVDgAAAEFUVCBBc3NldCBUeXBlYVYBZ2MBZFULAAAAUmVzaWRlbnRpYWxjGPz//2IAAAAAAAD4f2RVCwAAAFJlc2lkZW50aWFsYwEAAABUYwgAAABhYwBnYwIAAABjAAAAAGRVBgAAAHZlMzU2OWRVAAAAAGMAAAAAZ5lmVQEAAABTVgFnmGRVBgAAAGJpODUxN2RVEgAAAFJlZmluYW5jaW5nIE1hcmtlcmFWAWdjAWRVAgAAADcxYxj8//9iAAAAAAAA+H9kVQIAAAA3MWMBAAAAVGMIAAAAYWMAZ2MCAAAAYwAAAABkVQUAAAB2ZTcyM2RVAAAAAGMAAAAAZ5lmVQEAAABTVgFnmGRVBgAAAGJpMTYyMmRVDAAAAEN1dCBPZmYgRGF0ZWFWAWdjAGFjGPz//2IAAAAAAI/WQGRVCgAAADMxLzAzLzIwMjNjAQAAAFRjCAAAAGFjAFRWAWZVAgAAAFNkVQYAAABiaTE2MjJkVQYAAABiaTE0NjVUVgFhVgFnZFUGAAAAZGQxNDQ1VgFmVQYAAABTZFUOAAAAPjAgLSA8PTEwMCwwMDBkVRgAAAA+MSwwMDAsMDAwIC0gPD01LDAwMCwwMDBkVRQAAAA+MTAwLDAwMCAtIDw9MzAwLDAwMGRVFAAAAD4zMDAsMDAwIC0gPD01MDAsMDAwZFUKAAAAPjUsMDAwLDAwMGRVFgAAAD41MDAsMDAwIC0gPD0xLDAwMCwwMDBUVgFmZ1UHAAAAU1YBZ8BjAAAAAGRVBgAAAGJpMTYyMmRVDAAAAEN1dCBPZmYgRGF0ZWRVBwAAAERETU1ZWThjGAAAAFYBZmNVBwAAAFMAAAAAAI/WQAAAAAAAj9ZAAAAAAACP1kAAAAAAAI/WQAAAAAAAj9ZAAAAAAACP1kAAAAAAAI/WQFRWAWFjAQAAAGIHAAAAYgAAAAAAAPh/YgAAAAAAAPh/YgAAAAAAAPh/YgAAAAAAAPh/YgAAAAAAAPh/YWMAYwBjAGMBVgFnwGMBAAAAZFUGAAAAYmkxNDY1ZFUMAAAATG9hbiBCdWNrZXRzYWMYAAAAVgFhVgFmY1UHAAAAU5z///8AAAAAAgAAAAMAAAAFAAAAAQAAAAQAAABUYwEAAABiBwAAAGIAAAAAAAD4f2IAAAAAAAD4f2IAAAAAAAD4f2IAAAAAAAD4f2IAAAAAAAD4f2FjAGMAYwBjAVYBZ8BjAAAAAGRVBgAAAGJpMTYzMGRVFgAAAEF2ZXJhZ2UgTm9taW5hbCAoMDAwcylkVQgAAABDT01NQTEyLmMCAAAAVgFmY1UHAAAAU0yneaDDtWRAbeQpHdb4SEAyeUB8byBmQDwDB9hdLndAvR9dSnqPhEAxws1S70idQC/GMMKGP79AVFYBYWMCAAAAYgcAAABiAAAAAAAA+H9iAAAAAAAA+H9iAAAAAAAA+H9iAAAAAAAA+H9iAAAAAAAA+H9hYwBjAGMAYwFWAWfAYwAAAABkVQYAAABiaTE0NzJkVQwAAABOb21pbmFsIChtbilkVQgAAABDT01NQTEyLmMAAAAAVgFmY1UHAAAAU+jGXnKizM5AP2oFHCTwoECTP6ht+jW8QF5flJuPfqZAM/+Gz/LBl0AcyANh582YQKl8W/Kgf3hAVFYBYWMCAAAAYgcAAABiAAAAAAAA+H9iAAAAAAAA+H9iAAAAAAAA+H9iAAAAAAAA+H9iAAAAAAAA+H9hYwBjAGMAYwFWAWfAYwAAAABkVQYAAABiaTE0NzdkVRgAAABOdW1iZXIgb2YgTW9ydGdhZ2UgTG9hbnNkVQgAAABDT01NQTEyLmMYAAAAVgFmY1UHAAAAUwAAAACwPPdAAAAAAEAy5UAAAAAA4OvjQAAAAAAAU75AAAAAAAAOokAAAAAAAHiKQAAAAAAAgEhAVFYBYWMCAAAAYgcAAABiAAAAAAAA+H9iAAAAAAAA+H9iAAAAAAAA+H9iAAAAAAAA+H9iAAAAAAAA+H9hYwBjAGMAYwFWAWfAYwAAAABkVQYAAABiaTE3ODFkVREAAAAlIG9mIFRvdGFsIEFzc2V0c2RVCwAAAFBFUkNFTlQxMi4yYxgAAABWAWZjVQcAAABTAAAAAAAA8D9/Sa8XLZnBP3zKl+6CT90/FaJIyAtfxz9Oj/hDCq+4P7M8Puxwxbk/tc7oVR10mT9UVgFhYwIAAABiBwAAAGIAAAAAAAD4f2IAAAAAAAD4f2IAAAAAAAD4f2IAAAAAAAD4f2IAAAAAAAD4f2FjAGMAYwBjAVYBZ8BjAAAAAGRVBgAAAGJpMTUxMWRVEQAAACUgTnVtYmVyIG9mIExvYW5zZFULAAAAUEVSQ0VOVDEyLjJjGAAAAFYBZmNVBwAAAFMAAAAAAADwP2aA0ruLMN0/ufq9ZRdv2z/R/PwfQeG0P2RLKTUB3Zg/FSlCfqY5gj/rWj9Xnt5AP1RWAWFjAgAAAGIHAAAAYgAAAAAAAPh/YgAAAAAAAPh/YgAAAAAAAPh/YgAAAAAAAPh/YgAAAAAAAPh/YWMAYwBjAGMBVGegZmNVBwAAAFMAAAAAAAAAVFYBZWNVAAAAAFNUYVYBYWMHAAAAYgcAAABjAWMAYgAAAAAAAAAAVgFhVgFhVgNnZ2RVBgAAAGRkMTQ0NVYBYVYBZmdVAQAAAFNnZFUKAAAAMzEvMDMvMjAyM1YBZ2MAYWMY/P//YgAAAAAAj9ZAZFUKAAAAMzEvMDMvMjAyM1YBZmdVBwAAAFNnZFULAAAATUFUQ0hFU19BTExWAWdjAWRVCwAAAE1BVENIRVNfQUxMY5z///9iAAAAAAAA+H9kVQsAAABNQVRDSEVTX0FMTFYBYWMCAAAAYwFWAWZjVQEAAABTAAAAAFRWAWFWAWZnVQUAAABTVgFnYwBhYxj8//9iTKd5oMO1ZEBkVQMAAAAxNjZWAWdjAGFjGPz//2Loxl5yoszOQGRVBwAAADE1wqA3NjlWAWdjAGFjGPz//2IAAAAAsDz3QGRVBwAAADk1wqAxNzlWAWdjAGFjGPz//2IAAAAAAADwP2RVCAAAADEwMCwwMCAlVgFnYwBhYxj8//9iAAAAAAAA8D9kVQgAAAAxMDAsMDAgJVRWAWFnZFUOAAAAPjAgLSA8PTEwMCwwMDBWAWdjAWRVDgAAAD4wIC0gPD0xMDAsMDAwYwAAAABiAAAAAAAA+H9kVQ4AAAA+MCAtIDw9MTAwLDAwMFYBYWMCAAAAYwFWAWZjVQEAAABTAQAAAFRWAWFWAWZnVQUAAABTVgFnYwBhYxj8//9ibeQpHdb4SEBkVQIAAAA1MFYBZ2MAYWMY/P//Yj9qBRwk8KBAZFUGAAAAMsKgMTY4VgFnYwBhYxj8//9iAAAAAEAy5UBkVQcAAAA0M8KgNDEwVgFnYwBhYxj8//9if0mvFy2ZwT9kVQcAAAAxMyw3NSAlVgFnYwBhYxj8//9iZoDSu4sw3T9kVQcAAAA0NSw2MSAlVFYBYWdkVRQAAAA+MTAwLDAwMCAtIDw9MzAwLDAwMFYBZ2MBZFUUAAAAPjEwMCwwMDAgLSA8PTMwMCwwMDBjAgAAAGIAAAAAAAD4f2RVFAAAAD4xMDAsMDAwIC0gPD0zMDAsMDAwVgFhYwIAAABjAVYBZmNVAQAAAFMCAAAAVFYBYVYBZmdVBQAAAFNWAWdjAGFjGPz//2IyeUB8byBmQGRVAwAAADE3N1YBZ2MAYWMY/P//YpM/qG36NbxAZFUGAAAAN8KgMjIyVgFnYwBhYxj8//9iAAAAAODr40BkVQcAAAA0MMKgNzk5VgFnYwBhYxj8//9ifMqX7oJP3T9kVQcAAAA0NSw4MCAlVgFnYwBhYxj8//9iufq9ZRdv2z9kVQcAAAA0Miw4NyAlVFYBYWdkVRQAAAA+MzAwLDAwMCAtIDw9NTAwLDAwMFYBZ2MBZFUUAAAAPjMwMCwwMDAgLSA8PTUwMCwwMDBjAwAAAGIAAAAAAAD4f2RVFAAAAD4zMDAsMDAwIC0gPD01MDAsMDAwVgFhYwIAAABjAVYBZmNVAQAAAFMDAAAAVFYBYVYBZmdVBQAAAFNWAWdjAGFjGPz//2I8AwfYXS53QGRVAwAAADM3MVYBZ2MAYWMY/P//Yl5flJuPfqZAZFUGAAAAMsKgODc5VgFnYwBhYxj8//9iAAAAAABTvkBkVQYAAAA3wqA3NjNWAWdjAGFjGPz//2IVokjIC1/HP2RVBwAAADE4LDI2ICVWAWdjAGFjGPz//2LR/PwfQeG0P2RVBgAAADgsMTYgJVRWAWFnZFUWAAAAPjUwMCwwMDAgLSA8PTEsMDAwLDAwMFYBZ2MBZFUWAAAAPjUwMCwwMDAgLSA8PTEsMDAwLDAwMGMFAAAAYgAAAAAAAPh/ZFUWAAAAPjUwMCwwMDAgLSA8PTEsMDAwLDAwMFYBYWMCAAAAYwFWAWZjVQEAAABTBAAAAFRWAWFWAWZnVQUAAABTVgFnYwBhYxj8//9ivR9dSnqPhEBkVQMAAAA2NThWAWdjAGFjGPz//2Iz/4bP8sGXQGRVBgAAADHCoDUyMFYBZ2MAYWMY/P//YgAAAAAADqJAZFUGAAAAMsKgMzExVgFnYwBhYxj8//9iTo/4QwqvuD9kVQYAAAA5LDY0ICVWAWdjAGFjGPz//2JkSyk1Ad2YP2RVBgAAADIsNDMgJVRWAWFnZFUYAAAAPjEsMDAwLDAwMCAtIDw9NSwwMDAsMDAwVgFnYwFkVRgAAAA+MSwwMDAsMDAwIC0gPD01LDAwMCwwMDBjAQAAAGIAAAAAAAD4f2RVGAAAAD4xLDAwMCwwMDAgLSA8PTUsMDAwLDAwMFYBYWMCAAAAYwFWAWZjVQEAAABTBQAAAFRWAWFWAWZnVQUAAABTVgFnYwBhYxj8//9iMcLNUu9InUBkVQYAAAAxwqA4NzRWAWdjAGFjGPz//2IcyANh582YQGRVBgAAADHCoDU4N1YBZ2MAYWMY/P//YgAAAAAAeIpAZFUDAAAAODQ3VgFnYwBhYxj8//9iszw+7HDFuT9kVQcAAAAxMCwwNyAlVgFnYwBhYxj8//9iFSlCfqY5gj9kVQYAAAAwLDg5ICVUVgFhZ2RVCgAAAD41LDAwMCwwMDBWAWdjAWRVCgAAAD41LDAwMCwwMDBjBAAAAGIAAAAAAAD4f2RVCgAAAD41LDAwMCwwMDBWAWFjAgAAAGMBVgFmY1UBAAAAUwYAAABUVgFhVgFmZ1UFAAAAU1YBZ2MAYWMY/P//Yi/GMMKGP79AZFUGAAAAOMKgMDAwVgFnYwBhYxj8//9iqXxb8qB/eEBkVQMAAAAzOTJWAWdjAGFjGPz//2IAAAAAAIBIQGRVAgAAADQ5VgFnYwBhYxj8//9itc7oVR10mT9kVQYAAAAyLDQ5ICVWAWdjAGFjGPz//2LrWj9Xnt5AP2RVBgAAADAsMDUgJVRWAWFUYwEAAABjAVYBYVYBYVYBYVYBYVRjAAAAAGMBVgFhVgFhVgFhVgFhVgFmZ1UBAAAAU2dkVRcAAABkZWZhdWx0Um93QXhpc0hpZXJhcmNoeWRVEAAAAFplaWxlbmhpZXJhcmNoaWVWAWZnVQIAAABTZ2RVBgAAAGJpMTYyMmRVDAAAAEN1dCBPZmYgRGF0ZWRVBwAAAERETU1ZWThjAAAAAGMBVgFhVgFhZ2RVBgAAAGJpMTQ2NWRVDAAAAExvYW4gQnVja2V0c2FjAQAAAGMBVgFhVgFhVGMAAAAAZ2RVBAAAAHJvb3RWAWFWAWZnVQEAAABTZ2RVCgAAADMxLzAzLzIwMjNWAWdjAGFjGPz//2IAAAAAAI/WQGRVCgAAADMxLzAzLzIwMjN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dkVQQAAAByb290VgFhVgFmZ1UBAAAAU2dkVQoAAAAzMS8wMy8yMDIzVgFnYwBhYxj8//9iAAAAAACP1kBkVQoAAAAzMS8wMy8yMDIzVgFmZ1UGAAAAU2dkVQ4AAAA+MCAtIDw9MTAwLDAwMFYBZ2MBZFUOAAAAPjAgLSA8PTEwMCwwMDBjAAAAAGIAAAAAAAD4f2RVDgAAAD4wIC0gPD0xMDAsMDAwVgFhYwIAAABjAVYBYVYBYVYBYVYBYWdkVRQAAAA+MTAwLDAwMCAtIDw9MzAwLDAwMFYBZ2MBZFUUAAAAPjEwMCwwMDAgLSA8PTMwMCwwMDBjAgAAAGIAAAAAAAD4f2RVFAAAAD4xMDAsMDAwIC0gPD0zMDAsMDAwVgFhYwIAAABjAVYBYVYBYVYBYVYBYWdkVRQAAAA+MzAwLDAwMCAtIDw9NTAwLDAwMFYBZ2MBZFUUAAAAPjMwMCwwMDAgLSA8PTUwMCwwMDBjAwAAAGIAAAAAAAD4f2RVFAAAAD4zMDAsMDAwIC0gPD01MDAsMDAwVgFhYwIAAABjAVYBYVYBYVYBYVYBYWdkVRYAAAA+NTAwLDAwMCAtIDw9MSwwMDAsMDAwVgFnYwFkVRYAAAA+NTAwLDAwMCAtIDw9MSwwMDAsMDAwYwUAAABiAAAAAAAA+H9kVRYAAAA+NTAwLDAwMCAtIDw9MSwwMDAsMDAwVgFhYwIAAABjAVYBYVYBYVYBYVYBYWdkVRgAAAA+MSwwMDAsMDAwIC0gPD01LDAwMCwwMDBWAWdjAWRVGAAAAD4xLDAwMCwwMDAgLSA8PTUsMDAwLDAwMGMBAAAAYgAAAAAAAPh/ZFUYAAAAPjEsMDAwLDAwMCAtIDw9NSwwMDAsMDAwVgFhYwIAAABjAVYBYVYBYVYBYVYBYWdkVQoAAAA+NSwwMDAsMDAwVgFnYwFkVQoAAAA+NSwwMDAsMDAwYwQAAABiAAAAAAAA+H9kVQoAAAA+NSwwMDAsMDAwVgFhYwIAAABjAVYBYVYBYVYBYVYBYVRjAQAAAGMAVgFhVgFhVgFhVgFhVGMAAAAAYwBWAWFWAWFWAWFWAWFjAVRjAWMAYwBiAAAAAAAAAABWAWZVBQAAAFNkVQYAAABiaTE2MzBkVQYAAABiaTE0NzJkVQYAAABiaTE0NzdkVQYAAABiaTE3ODFkVQYAAABiaTE1MTFUYwBjAGMAYWNCBQIAVgFhZFW4CgAAPFJlc3VsdCByZWY9ImRkMTQ0N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xNjIyIiBsYWJlbD0iQ3V0IE9mZiBEYXRlIiByZWY9ImJpMTYyMiIgY29sdW1uPSJjMCIgZm9ybWF0PSJERE1NWVk4IiB1c2FnZT0iY2F0ZWdvcmljYWwiLz48U3RyaW5nVmFyaWFibGUgdmFybmFtZT0iYmkxNDY1IiBsYWJlbD0iTG9hbiBCdWNrZXRzIiByZWY9ImJpMTQ2NSIgY29sdW1uPSJjMSIgc29ydE9uPSJjdXN0b20iIGN1c3RvbVNvcnQ9ImNzMTUxNiIvPjxOdW1lcmljVmFyaWFibGUgdmFybmFtZT0iYmkxNjMwIiBsYWJlbD0iQXZlcmFnZSBOb21pbmFsICgwMDBzKSIgcmVmPSJiaTE2MzAiIGNvbHVtbj0iYzIiIGZvcm1hdD0iQ09NTUExMi4iIHVzYWdlPSJxdWFudGl0YXRpdmUiIGRlZmluZWRBZ2dyZWdhdGlvbj0iYXZlcmFnZSIvPjxOdW1lcmljVmFyaWFibGUgdmFybmFtZT0iYmkxNDcyIiBsYWJlbD0iTm9taW5hbCAobW4pIiByZWY9ImJpMTQ3MiIgY29sdW1uPSJjMyIgZm9ybWF0PSJDT01NQTEyLiIgdXNhZ2U9InF1YW50aXRhdGl2ZSIgZGVmaW5lZEFnZ3JlZ2F0aW9uPSJzdW0iLz48TnVtZXJpY1ZhcmlhYmxlIHZhcm5hbWU9ImJpMTQ3NyIgbGFiZWw9Ik51bWJlciBvZiBNb3J0Z2FnZSBMb2FucyIgcmVmPSJiaTE0NzciIGNvbHVtbj0iYzQiIGZvcm1hdD0iQ09NTUExMi4iIHVzYWdlPSJxdWFudGl0YXRpdmUiLz48TnVtZXJpY1ZhcmlhYmxlIHZhcm5hbWU9ImJpMTc4MSIgbGFiZWw9IiUgb2YgVG90YWwgQXNzZXRzIiByZWY9ImJpMTc4MSIgY29sdW1uPSJjNSIgZm9ybWF0PSJQRVJDRU5UMTIuMiIgdXNhZ2U9InF1YW50aXRhdGl2ZSIvPjxOdW1lcmljVmFyaWFibGUgdmFybmFtZT0iYmkxNTExIiBsYWJlbD0iJSBOdW1iZXIgb2YgTG9hbnMiIHJlZj0iYmkxNTEx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3IiBhdmFpbGFibGVSb3dDb3VudD0iNyIgc2l6ZT0iNjMzIiBkYXRhTGF5b3V0PSJtaW5pbWFsIiBncmFuZFRvdGFsPSJmYWxzZSIgaXNJbmRleGVkPSJ0cnVlIiBjb250ZW50S2V5PSJLR1lQVEk3M1NDNk1LV1BSWklCQkZLTkhWSEpHV01DSCI+PCFbQ0RBVEFbMjMxMDAuMCwtMTAwLDE2NS42ODAxMzAyMzE0ODAxMiwxNTc2OS4yNjkxMTUzMDIyMDIsOTUxNzkuMCwxLjAsMS4wCjIzMTAwLjAsMCw0OS45NDQwMzQyMzgyOTU3NjQsMjE2OC4wNzA1MjYyODQ0MjcsNDM0MTAuMCwwLjEzNzQ4NzA2NDkwMDIwOTc2LDAuNDU2MDg4MDAyNjA1NjE2NzcKMjMxMDAuMCwyLDE3Ny4wMTM2MDkwNTI1ODYyMiw3MjIxLjk3ODIzNTczNjM5LDQwNzk5LjAsMC40NTc5Nzc5OTM5NjYwMTgyNCwwLjQyODY1NTQ4MDcyNTc5MDM1CjIzMTAwLjAsMywzNzAuODk3OTExMDk3OTAxNDQsMjg3OS4yODA0ODM4NTI5OTgzLDc3NjMuMCwwLjE4MjU4ODA3NDQ4ODQzNjQyLDAuMDgxNTYyMTA5Mjg4ODEzNwoyMzEwMC4wLDUsNjU3LjkzNDcxMjE1MDEyNjUsMTUyMC40ODcxMTk3Nzg5NDQxLDIzMTEuMCwwLjA5NjQyMDg5OTk1ODEwMjE5LDAuMDI0MjgwNTY2MDkxMjU5NjMKMjMxMDAuMCwxLDE4NzQuMjMzNzE0MzA4NzE3MywxNTg3LjQ3NTk1NjAxOTQ4NjEsODQ3LjAsMC4xMDA2Njg5NjIxNzAxNjM1NiwwLjAwODg5OTAyMTg0MzA1MzYxNQoyMzEwMC4wLDQsNzk5OS41MjY0MDA2MTIyNDQsMzkxLjk3Njc5MzYzMDAwMDAzLDQ5LjAsMC4wMjQ4NTcwMDQ1MTcwNzI1ODUsNS4xNDgxOTQ0NTQ2NTkxMTZFLTQKXV0+PC9EYXRhPjxTdHJpbmdUYWJsZSBmb3JtYXQ9IkNTViIgcm93Q291bnQ9IjYiIHNpemU9IjEyOCIgY29udGVudEtleT0iUExZMkM0V1QzS0pRUFJERkMyMlhOVlZMNEFVVkhLV00iPjwhW0NEQVRBWyI+MCAtIDw9MTAwLDAwMCIKIj4xLDAwMCwwMDAgLSA8PTUsMDAwLDAwMCIKIj4xMDAsMDAwIC0gPD0zMDAsMDAwIgoiPjMwMCwwMDAgLSA8PTUwMCwwMDAiCiI+NSwwMDAsMDAwIgoiPjUwMCwwMDAgLSA8PTEsMDAwLDAwMCIKXV0+PC9TdHJpbmdUYWJsZT48L1Jlc3VsdD5WAWFjAGMAYwBjAWMAYwBjAFYBYWMBAAAAYwBjAF1FTkRfUkMr</data>
</ReportState>
</file>

<file path=customXml/item16.xml><?xml version="1.0" encoding="utf-8"?>
<ReportState xmlns="sas.reportstate">
  <data type="reportstate">Q0VDU19TVEFSVFtWAWdVAAAAAFNUXUVORF9DRUNTKys=</data>
</ReportState>
</file>

<file path=customXml/item17.xml><?xml version="1.0" encoding="utf-8"?>
<ReportState xmlns="sas.reportstate">
  <data type="reportstate">Q0VDU19TVEFSVFtWAWdVAAAAAFNUXUVORF9DRUNTKys=</data>
</ReportState>
</file>

<file path=customXml/item18.xml><?xml version="1.0" encoding="utf-8"?>
<ReportState xmlns="sas.reportstate">
  <data type="reportstate">Q0VDU19TVEFSVFtWAWdVAAAAAFNUXUVORF9DRUNTKys=</data>
</ReportState>
</file>

<file path=customXml/item19.xml><?xml version="1.0" encoding="utf-8"?>
<ReportState xmlns="sas.reportstate">
  <data type="reportstate">UkNfU1RBUlRbVgVnZ1VjAgAAAFNnYwIAAABjAAAAAGRVBgAAAHZlMTIzNmRVAAAAAGMAAAAAZ5lmVQEAAABTVgFnmGRVBgAAAGJpODUwOGRVEgAAAFJlZmluYW5jaW5nIE1hcmtlcmFWAWdjAWRVAgAAADcxYxj8//9iAAAAAAAA+H9kVQIAAAA3MWMBAAAAVGMIAAAAYWMAZ2MCAAAAYwAAAABkVQUAAAB2ZTcyM2RVAAAAAGMAAAAAZ5lmVQEAAABTVgFnmGRVBgAAAGJpNjIyMWRVDAAAAEN1dCBPZmYgRGF0ZWFWAWdjAGFjGPz//2IAAAAAAI/WQGRVCgAAADMxLzAzLzIwMjNjAQAAAFRjCAAAAGFjAFRWAWZVAwAAAFNkVQUAAABiaTY1NmRVBQAAAGJpNjU0ZFUGAAAAYmk2MjIxVFYBYVYBZ2RVBgAAAGRkMTAzMFYBZlUJAAAAU2RVBwAAADAgLSAxIFlkVQcAAAAxIC0gMiBZZFUFAAAAMTArIFlkVQcAAAAyIC0gMyBZZFUHAAAAMyAtIDQgWWRVBwAAADQgLSA1IFlkVQgAAAA1IC0gMTAgWWRVBQAAAEFzc2V0ZFUJAAAATGlhYmlsaXR5VFYBZmdVBAAAAFNWAWfAYwAAAABkVQYAAABiaTYyMjFkVQwAAABDdXQgT2ZmIERhdGVkVQcAAABERE1NWVk4YxgAAABWAWZjVRAAAABTAAAAAACP1kAAAAAAAI/WQAAAAAAAj9ZAAAAAAACP1kAAAAAAAI/WQAAAAAAAj9ZAAAAAAACP1kAAAAAAAI/WQAAAAAAAj9ZAAAAAAACP1kAAAAAAAI/WQAAAAAAAj9ZAAAAAAACP1kAAAAAAAI/WQAAAAAAAj9ZAAAAAAACP1kBUVgFhYwEAAABiEAAAAGIAAAAAAAD4f2IAAAAAAAD4f2IAAAAAAAD4f2IAAAAAAAD4f2IAAAAAAAD4f2FjAGMAYwBjAVYBZ8BjAQAAAGRVBQAAAGJpNjU2ZFURAAAAQXNzZXQgLyBMaWFiaWxpdHlhYxgAAABWAWFWAWZjVRAAAABTBwAAAAcAAAAHAAAABwAAAAcAAAAHAAAABwAAAAcAAAAIAAAACAAAAAgAAAAIAAAACAAAAAgAAAAIAAAACAAAAFRjAQAAAGIQAAAAYgAAAAAAAPh/YgAAAAAAAPh/YgAAAAAAAPh/YgAAAAAAAPh/YgAAAAAAAPh/YWMAYwBjAGMBVgFnwGMBAAAAZFUFAAAAYmk2NTRkVRgAAABSZXNpZHVhbCBMaWZlIGJ5IEJ1Y2tldHNhYxgAAABWAWFWAWZjVRAAAABTnP///wAAAAABAAAAAwAAAAQAAAAFAAAABgAAAAIAAACc////AAAAAAEAAAADAAAABAAAAAUAAAAGAAAAAgAAAFRjAQAAAGIQAAAAYgAAAAAAAPh/YgAAAAAAAPh/YgAAAAAAAPh/YgAAAAAAAPh/YgAAAAAAAPh/YWMAYwBjAGMBVgFnwGMAAAAAZFUFAAAAYmk0ODNkVRUAAABQcmluY2lwYWwgUGFpZCBpbiBFVVJkVQkAAABDT01NQTMyLjJjAAAAAFYBZmNVEAAAAFObntdaMAQaQqlCenhlJttBYpixKtle3kGP2PCIpw/cQT/QOvOu5NpBah8jPafF2UFhvnD8TKX5QaqJ56vS7QVCRMvcCX+bE0IAAACAwA2WQQAAAOALrt9BzczMh3FYoEEwspJgy+zuQQAAAJjfFudByrZ15lveAkIAAABgxaPTQVRWAWFjAgAAAGIQAAAAYgAAAAAAAPh/YgAAAAAAAPh/YgAAAAAAAPh/YgAAAAAAAPh/YgAAAAAAAPh/YWMAYwBjAGMBVGegZmNVEAAAAFMAAAAAAAAAAAAAAAAAAAAAVFYBZWNVAAAAAFNUYVYBYWMQAAAAYhAAAABjAWMAYgAAAAAAAAAAVgFhVgFhVgNnZ2RVBgAAAGRkMTAzMFYBYVYBZmdVAgAAAFNnZFUFAAAAQXNzZXRWAWdjAWRVBQAAAEFzc2V0YwcAAABiAAAAAAAA+H9kVQUAAABBc3NldFYBZmdVCAAAAFNnZFULAAAATUFUQ0hFU19BTExWAWdjAWRVCwAAAE1BVENIRVNfQUxMY5z///9iAAAAAAAA+H9kVQsAAABNQVRDSEVTX0FMTFYBZmdVAQAAAFNnZFUKAAAAMzEvMDMvMjAyM1YBZ2MAYWMY/P//YgAAAAAAj9ZAZFUKAAAAMzEvMDMvMjAyM1YBYWMDAAAAYwFWAWZjVQEAAABTAAAAAFRWAWFWAWZnVQEAAABTVgFnYwBhYxj8//9im57XWjAEGkJkVRQAAAAyN8KgOTM0wqA4NTbCoDg4NSw5MFRWAWFUYwIAAABjAVYBYVYBYVYBYVYBYWdkVQcAAAAwIC0gMSBZVgFnYwFkVQcAAAAwIC0gMSBZYwAAAABiAAAAAAAA+H9kVQcAAAAwIC0gMSBZVgFmZ1UBAAAAU2dkVQoAAAAzMS8wMy8yMDIzVgFnYwBhYxj8//9iAAAAAACP1kBkVQoAAAAzMS8wMy8yMDIzVgFhYwMAAABjAVYBZmNVAQAAAFMBAAAAVFYBYVYBZmdVAQAAAFNWAWdjAGFjGPz//2KpQnp4ZSbbQWRVEwAAADHCoDgyMsKgMDA0wqA3MDUsOTFUVgFhVGMCAAAAYwFWAWFWAWFWAWFWAWFnZFUHAAAAMSAtIDIgWVYBZ2MBZFUHAAAAMSAtIDIgWWMBAAAAYgAAAAAAAPh/ZFUHAAAAMSAtIDIgWVYBZmdVAQAAAFNnZFUKAAAAMzEvMDMvMjAyM1YBZ2MAYWMY/P//YgAAAAAAj9ZAZFUKAAAAMzEvMDMvMjAyM1YBYWMDAAAAYwFWAWZjVQEAAABTAgAAAFRWAWFWAWZnVQEAAABTVgFnYwBhYxj8//9iYpixKtle3kFkVRMAAAAywqAwMzjCoDEyOcKgODM0LDc3VFYBYVRjAgAAAGMBVgFhVgFhVgFhVgFhZ2RVBwAAADIgLSAzIFlWAWdjAWRVBwAAADIgLSAzIFljAwAAAGIAAAAAAAD4f2RVBwAAADIgLSAzIFlWAWZnVQEAAABTZ2RVCgAAADMxLzAzLzIwMjNWAWdjAGFjGPz//2IAAAAAAI/WQGRVCgAAADMxLzAzLzIwMjNWAWFjAwAAAGMBVgFmY1UBAAAAUwMAAABUVgFhVgFmZ1UBAAAAU1YBZ2MAYWMY/P//Yo/Y8IinD9xBZFUTAAAAMcKgODgzwqAxNTHCoDkwNyw3NlRWAWFUYwIAAABjAVYBYVYBYVYBYVYBYWdkVQcAAAAzIC0gNCBZVgFnYwFkVQcAAAAzIC0gNCBZYwQAAABiAAAAAAAA+H9kVQcAAAAzIC0gNCBZVgFmZ1UBAAAAU2dkVQoAAAAzMS8wMy8yMDIzVgFnYwBhYxj8//9iAAAAAACP1kBkVQoAAAAzMS8wMy8yMDIzVgFhYwMAAABjAVYBZmNVAQAAAFMEAAAAVFYBYVYBZmdVAQAAAFNWAWdjAGFjGPz//2I/0DrzruTaQWRVEwAAADHCoDgwNMKgNzc4wqA0NDQsOTJUVgFhVGMCAAAAYwFWAWFWAWFWAWFWAWFnZFUHAAAANCAtIDUgWVYBZ2MBZFUHAAAANCAtIDUgWWMFAAAAYgAAAAAAAPh/ZFUHAAAANCAtIDUgWVYBZmdVAQAAAFNnZFUKAAAAMzEvMDMvMjAyM1YBZ2MAYWMY/P//YgAAAAAAj9ZAZFUKAAAAMzEvMDMvMjAyM1YBYWMDAAAAYwFWAWZjVQEAAABTBQAAAFRWAWFWAWZnVQEAAABTVgFnYwBhYxj8//9iah8jPafF2UFkVRMAAAAxwqA3MjnCoDUzNcKgMjIwLDU1VFYBYVRjAgAAAGMBVgFhVgFhVgFhVgFhZ2RVCAAAADUgLSAxMCBZVgFnYwFkVQgAAAA1IC0gMTAgWWMGAAAAYgAAAAAAAPh/ZFUIAAAANSAtIDEwIFlWAWZnVQEAAABTZ2RVCgAAADMxLzAzLzIwMjNWAWdjAGFjGPz//2IAAAAAAI/WQGRVCgAAADMxLzAzLzIwMjNWAWFjAwAAAGMBVgFmY1UBAAAAUwYAAABUVgFhVgFmZ1UBAAAAU1YBZ2MAYWMY/P//YmG+cPxMpflBZFUTAAAANsKgODg0wqAyMTbCoDc3NSwwNVRWAWFUYwIAAABjAVYBYVYBYVYBYVYBYWdkVQUAAAAxMCsgWVYBZ2MBZFUFAAAAMTArIFljAgAAAGIAAAAAAAD4f2RVBQAAADEwKyBZVgFmZ1UBAAAAU2dkVQoAAAAzMS8wMy8yMDIzVgFnYwBhYxj8//9iAAAAAACP1kBkVQoAAAAzMS8wMy8yMDIzVgFhYwMAAABjAVYBZmNVAQAAAFMHAAAAVFYBYVYBZmdVAQAAAFNWAWdjAGFjGPz//2Kqieer0u0FQmRVFAAAADExwqA3NzPCoDAzOcKgOTk2LDk0VFYBYVRjAgAAAGMBVgFhVgFhVgFhVgFhVGMBAAAAYwFWAWFWAWFWAWFWAWFnZFUJAAAATGlhYmlsaXR5VgFnYwFkVQkAAABMaWFiaWxpdHljCAAAAGIAAAAAAAD4f2RVCQAAAExpYWJpbGl0eVYBZmdVCAAAAFNnZFULAAAATUFUQ0hFU19BTExWAWdjAWRVCwAAAE1BVENIRVNfQUxMY5z///9iAAAAAAAA+H9kVQsAAABNQVRDSEVTX0FMTFYBZmdVAQAAAFNnZFUKAAAAMzEvMDMvMjAyM1YBZ2MAYWMY/P//YgAAAAAAj9ZAZFUKAAAAMzEvMDMvMjAyM1YBYWMDAAAAYwFWAWZjVQEAAABTCAAAAFRWAWFWAWZnVQEAAABTVgFnYwBhYxj8//9iRMvcCX+bE0JkVRQAAAAyMcKgMDUzwqAyOTPCoDE3NSwyMFRWAWFUYwIAAABjAVYBYVYBYVYBYVYBYWdkVQcAAAAwIC0gMSBZVgFnYwFkVQcAAAAwIC0gMSBZYwAAAABiAAAAAAAA+H9kVQcAAAAwIC0gMSBZVgFmZ1UBAAAAU2dkVQoAAAAzMS8wMy8yMDIzVgFnYwBhYxj8//9iAAAAAACP1kBkVQoAAAAzMS8wMy8yMDIzVgFhYwMAAABjAVYBZmNVAQAAAFMJAAAAVFYBYVYBZmdVAQAAAFNWAWdjAGFjGPz//2IAAACAwA2WQWRVDwAAADkywqA1MDDCoDAwMCwwMFRWAWFUYwIAAABjAVYBYVYBYVYBYVYBYWdkVQcAAAAxIC0gMiBZVgFnYwFkVQcAAAAxIC0gMiBZYwEAAABiAAAAAAAA+H9kVQcAAAAxIC0gMiBZVgFmZ1UBAAAAU2dkVQoAAAAzMS8wMy8yMDIzVgFnYwBhYxj8//9iAAAAAACP1kBkVQoAAAAzMS8wMy8yMDIzVgFhYwMAAABjAVYBZmNVAQAAAFMKAAAAVFYBYVYBZmdVAQAAAFNWAWdjAGFjGPz//2IAAADgC67fQWRVEwAAADLCoDEyNsKgMDAwwqAwMDAsMDBUVgFhVGMCAAAAYwFWAWFWAWFWAWFWAWFnZFUHAAAAMiAtIDMgWVYBZ2MBZFUHAAAAMiAtIDMgWWMDAAAAYgAAAAAAAPh/ZFUHAAAAMiAtIDMgWVYBZmdVAQAAAFNnZFUKAAAAMzEvMDMvMjAyM1YBZ2MAYWMY/P//YgAAAAAAj9ZAZFUKAAAAMzEvMDMvMjAyM1YBYWMDAAAAYwFWAWZjVQEAAABTCwAAAFRWAWFWAWZnVQEAAABTVgFnYwBhYxj8//9izczMh3FYoEFkVRAAAAAxMzfCoDExNcKgODQzLDkwVFYBYVRjAgAAAGMBVgFhVgFhVgFhVgFhZ2RVBwAAADMgLSA0IFlWAWdjAWRVBwAAADMgLSA0IFljBAAAAGIAAAAAAAD4f2RVBwAAADMgLSA0IFlWAWZnVQEAAABTZ2RVCgAAADMxLzAzLzIwMjNWAWdjAGFjGPz//2IAAAAAAI/WQGRVCgAAADMxLzAzLzIwMjNWAWFjAwAAAGMBVgFmY1UBAAAAUwwAAABUVgFhVgFmZ1UBAAAAU1YBZ2MAYWMY/P//YjCykmDL7O5BZFUTAAAANMKgMTUwwqA2ODDCoDMyNCw1OFRWAWFUYwIAAABjAVYBYVYBYVYBYVYBYWdkVQcAAAA0IC0gNSBZVgFnYwFkVQcAAAA0IC0gNSBZYwUAAABiAAAAAAAA+H9kVQcAAAA0IC0gNSBZVgFmZ1UBAAAAU2dkVQoAAAAzMS8wMy8yMDIzVgFnYwBhYxj8//9iAAAAAACP1kBkVQoAAAAzMS8wMy8yMDIzVgFhYwMAAABjAVYBZmNVAQAAAFMNAAAAVFYBYVYBZmdVAQAAAFNWAWdjAGFjGPz//2IAAACY3xbnQWRVEwAAADPCoDA5OcKgMDAwwqAwMDAsMDBUVgFhVGMCAAAAYwFWAWFWAWFWAWFWAWFnZFUIAAAANSAtIDEwIFlWAWdjAWRVCAAAADUgLSAxMCBZYwYAAABiAAAAAAAA+H9kVQgAAAA1IC0gMTAgWVYBZmdVAQAAAFNnZFUKAAAAMzEvMDMvMjAyM1YBZ2MAYWMY/P//YgAAAAAAj9ZAZFUKAAAAMzEvMDMvMjAyM1YBYWMDAAAAYwFWAWZjVQEAAABTDgAAAFRWAWFWAWZnVQEAAABTVgFnYwBhYxj8//9iyrZ15lveAkJkVRQAAAAxMMKgMTI5wqA5OTfCoDAwNiw3MVRWAWFUYwIAAABjAVYBYVYBYVYBYVYBYWdkVQUAAAAxMCsgWVYBZ2MBZFUFAAAAMTArIFljAgAAAGIAAAAAAAD4f2RVBQAAADEwKyBZVgFmZ1UBAAAAU2dkVQoAAAAzMS8wMy8yMDIzVgFnYwBhYxj8//9iAAAAAACP1kBkVQoAAAAzMS8wMy8yMDIzVgFhYwMAAABjAVYBZmNVAQAAAFMPAAAAVFYBYVYBZmdVAQAAAFNWAWdjAGFjGPz//2IAAABgxaPTQWRVEwAAADHCoDMxOMKgMDAwwqAwMDAsMDBUVgFhVGMCAAAAYwFWAWFWAWFWAWFWAWFUYwEAAABjAVYBYVYBYVYBYVYBYVRjAAAAAGMBVgFhVgFhVgFhVgFhVgFmZ1UCAAAAU2dkVRcAAABkZWZhdWx0Um93QXhpc0hpZXJhcmNoeWRVEAAAAFplaWxlbmhpZXJhcmNoaWVWAWZnVQIAAABTZ2RVBQAAAGJpNjU2ZFURAAAAQXNzZXQgLyBMaWFiaWxpdHlhYwEAAABjAVYBYVYBYWdkVQUAAABiaTY1NGRVGAAAAFJlc2lkdWFsIExpZmUgYnkgQnVja2V0c2FjAQAAAGMBVgFhVgFhVGMAAAAA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YwFnZFUaAAAAZGVmYXVsdENvbHVtbkF4aXNIaWVyYXJjaHlkVREAAABTcGFsdGVuaGllcmFyY2hpZVYBZmdVAQAAAFNnZFUGAAAAYmk2MjIxZFUMAAAAQ3V0IE9mZiBEYXRlZFUHAAAARERNTVlZOGMAAAAAYwFWAWFWAWFUYwAAAABnZFUEAAAAcm9vdFYBYVYBZmdVAQAAAFNnZFUKAAAAMzEvMDMvMjAyM1YBZ2MAYWMY/P//YgAAAAAAj9ZAZFUKAAAAMzEvMDMvMjAyM1YBYWMBAAAAYwFWAWFWAWFWAWFWAWFUYwAAAABjAFYBYVYBYVYBYVYBYWdkVQQAAAByb290VgFhVgFmZ1UBAAAAU2dkVQoAAAAzMS8wMy8yMDIzVgFnYwBhYxj8//9iAAAAAACP1kBkVQoAAAAzMS8wMy8yMDIzVgFhYwEAAABjAVYBYVYBYVYBYVYBYVRjAAAAAGMAVgFhVgFhVgFhVgFhYwFUYwFjAGMAYgAAAAAAAAAAVgFmVQEAAABTZFUFAAAAYmk0ODNUYwBjAGMAYWNCBQIAVgFhZFVyBwAAPFJlc3VsdCByZWY9ImRkMTAzM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Ny42NjhaIj48VmFyaWFibGVzPjxOdW1lcmljVmFyaWFibGUgdmFybmFtZT0iYmk2MjIxIiBsYWJlbD0iQ3V0IE9mZiBEYXRlIiByZWY9ImJpNjIyMSIgY29sdW1uPSJjMCIgZm9ybWF0PSJERE1NWVk4IiB1c2FnZT0iY2F0ZWdvcmljYWwiLz48U3RyaW5nVmFyaWFibGUgdmFybmFtZT0iYmk2NTYiIGxhYmVsPSJBc3NldCAvIExpYWJpbGl0eSIgcmVmPSJiaTY1NiIgY29sdW1uPSJjMSIvPjxTdHJpbmdWYXJpYWJsZSB2YXJuYW1lPSJiaTY1NCIgbGFiZWw9IlJlc2lkdWFsIExpZmUgYnkgQnVja2V0cyIgcmVmPSJiaTY1NCIgY29sdW1uPSJjMiIgc29ydE9uPSJjdXN0b20iIGN1c3RvbVNvcnQ9ImNzNjU1Ii8+PE51bWVyaWNWYXJpYWJsZSB2YXJuYW1lPSJiaTQ4MyIgbGFiZWw9IlByaW5jaXBhbCBQYWlkIGluIEVVUiIgcmVmPSJiaTQ4MyIgY29sdW1uPSJjMyIgZm9ybWF0PSJDT01NQTMyLjIiIHVzYWdlPSJxdWFudGl0YXRpdmUiIGRlZmluZWRBZ2dyZWdhdGlvbj0ic3Vt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MTYiIGF2YWlsYWJsZVJvd0NvdW50PSIxNiIgc2l6ZT0iNDc0IiBkYXRhTGF5b3V0PSJtaW5pbWFsIiBncmFuZFRvdGFsPSJmYWxzZSIgaXNJbmRleGVkPSJ0cnVlIiBjb250ZW50S2V5PSJHRVVXVFI2U01WSzRDT1JCV0JEQUFCTTNGTElZU1ZURSI+PCFbQ0RBVEFbMjMxMDAuMCw3LC0xMDAsMi43OTM0ODU2ODg1OTA0ODlFMTAKMjMxMDAuMCw3LDAsMS44MjIwMDQ3MDU5MTAzMTg2RTkKMjMxMDAuMCw3LDEsMi4wMzgxMjk4MzQ3NzQ5MjU3RTkKMjMxMDAuMCw3LDMsMS44ODMxNTE5MDc3NjMyMTc3RTkKMjMxMDAuMCw3LDQsMS44MDQ3Nzg0NDQ5MTg5NjAzRTkKMjMxMDAuMCw3LDUsMS43Mjk1MzUyMjA1NDg3OTI0RTkKMjMxMDAuMCw3LDYsNi44ODQyMTY3NzUwNDY0NzlFOQoyMzEwMC4wLDcsMiwxLjE3NzMwMzk5OTY5NDIyMTlFMTAKMjMxMDAuMCw4LC0xMDAsMi4xMDUzMjkzMTc1MTk4NUUxMAoyMzEwMC4wLDgsMCw5LjI1RTcKMjMxMDAuMCw4LDEsMi4xMjZFOQoyMzEwMC4wLDgsMywxLjM3MTE1ODQzOUU4CjIzMTAwLjAsOCw0LDQuMTUwNjgwMzI0NTg0MjUxNEU5CjIzMTAwLjAsOCw1LDMuMDk5RTkKMjMxMDAuMCw4LDYsMS4wMTI5OTk3MDA2NzE0MjUyRTEwCjIzMTAwLjAsOCwyLDEuMzE4RTkKXV0+PC9EYXRhPjxTdHJpbmdUYWJsZSBmb3JtYXQ9IkNTViIgcm93Q291bnQ9IjkiIHNpemU9Ijg5IiBjb250ZW50S2V5PSJDQkFHRUZXSUozRjYyRUk1NVBBT0tNWE81VldQTkJHUyI+PCFbQ0RBVEFbIjAgLSAxIFkiCiIxIC0gMiBZIgoiMTArIFkiCiIyIC0gMyBZIgoiMyAtIDQgWSIKIjQgLSA1IFkiCiI1IC0gMTAgWSIKIkFzc2V0IgoiTGlhYmlsaXR5IgpdXT48L1N0cmluZ1RhYmxlPjwvUmVzdWx0PlYBYWMAYwBjAGMBYwBjAGMAVgFhYwEAAABjAGMAXUVORF9SQys=</data>
</ReportState>
</file>

<file path=customXml/item2.xml><?xml version="1.0" encoding="utf-8"?>
<ReportState xmlns="sas.reportstate">
  <data type="reportstate">UkNfU1RBUlRbVgVnZ1VjAgAAAFNnYwIAAABjAAAAAGRVBgAAAHZlNjYwNWRVAAAAAGMAAAAAZ5lmVQEAAABTVgFnmGRVBgAAAGJpODU1OGRVEgAAAFJlZmluYW5jaW5nIE1hcmtlcmFWAWdjAWRVAgAAADc0Yxj8//9iAAAAAAAA+H9kVQIAAAA3NGMBAAAAVGMIAAAAYWMAZ2MCAAAAYwAAAABkVQUAAAB2ZTcyM2RVAAAAAGMAAAAAZ5lmVQEAAABTVgFnmGRVBgAAAGJpNjYyNWRVDAAAAEN1dCBPZmYgRGF0ZWFWAWdjAGFjGPz//2IAAAAAAI/WQGRVCgAAADMxLzAzLzIwMjNjAQAAAFRjCAAAAGFjAFRWAWZVAwAAAFNkVQYAAABiaTY2MjdkVQYAAABiaTY2MjhkVQYAAABiaTY2MjVUVgFhVgFnZFUGAAAAZGQ2NjMxVgFmVQkAAABTZFUHAAAAMCAtIDEgWWRVBwAAADEgLSAyIFlkVQUAAAAxMCsgWWRVBwAAADIgLSAzIFlkVQcAAAAzIC0gNCBZZFUHAAAANCAtIDUgWWRVCAAAADUgLSAxMCBZZFUFAAAAQXNzZXRkVQkAAABMaWFiaWxpdHlUVgFmZ1UEAAAAU1YBZ8BjAAAAAGRVBgAAAGJpNjYyNWRVDAAAAEN1dCBPZmYgRGF0ZWRVBwAAAERETU1ZWThjGAAAAFYBZmNVEAAAAFMAAAAAAI/WQAAAAAAAj9ZAAAAAAACP1kAAAAAAAI/WQAAAAAAAj9ZAAAAAAACP1kAAAAAAAI/WQAAAAAAAj9ZAAAAAAACP1kAAAAAAAI/WQAAAAAAAj9ZAAAAAAACP1kAAAAAAAI/WQAAAAAAAj9ZAAAAAAACP1kAAAAAAAI/WQFRWAWFjAQAAAGIQAAAAYgAAAAAAAPh/YgAAAAAAAPh/YgAAAAAAAPh/YgAAAAAAAPh/YgAAAAAAAPh/YWMAYwBjAGMBVgFnwGMBAAAAZFUGAAAAYmk2NjI3ZFURAAAAQXNzZXQgLyBMaWFiaWxpdHlhYxgAAABWAWFWAWZjVRAAAABTBwAAAAcAAAAHAAAABwAAAAcAAAAHAAAABwAAAAcAAAAIAAAACAAAAAgAAAAIAAAACAAAAAgAAAAIAAAACAAAAFRjAQAAAGIQAAAAYgAAAAAAAPh/YgAAAAAAAPh/YgAAAAAAAPh/YgAAAAAAAPh/YgAAAAAAAPh/YWMAYwBjAGMBVgFnwGMBAAAAZFUGAAAAYmk2NjI4ZFUYAAAAUmVzaWR1YWwgTGlmZSBieSBCdWNrZXRzYWMYAAAAVgFhVgFmY1UQAAAAU5z///8AAAAAAQAAAAMAAAAEAAAABQAAAAYAAAACAAAAnP///wAAAAABAAAAAwAAAAQAAAAFAAAABgAAAAIAAABUYwEAAABiEAAAAGIAAAAAAAD4f2IAAAAAAAD4f2IAAAAAAAD4f2IAAAAAAAD4f2IAAAAAAAD4f2FjAGMAYwBjAVYBZ8BjAAAAAGRVBgAAAGJpNjYyNmRVFQAAAFByaW5jaXBhbCBQYWlkIGluIEVVUmRVCQAAAENPTU1BMzIuMmMAAAAAVgFmY1UQAAAAU6hWTcj6Y+tBKDUck+L9wkHTErk6orm9QUbpqUGLQ8JBpMAk3Wo6tEHGnOH3ldioQfCEwQElRMZBZmbGQCzawkHNzLxH9Q3mQQAAAAAAAAAAAAAAAHawgEHNzMy8T19hQQAAAHgIoeVBAAAAAAAAAAAAAAAAqMtoQQAAAAAAAAAAVFYBYWMCAAAAYhAAAABiAAAAAAAA+H9iAAAAAAAA+H9iAAAAAAAA+H9iAAAAAAAA+H9iAAAAAAAA+H9hYwBjAGMAYwFUZ6BmY1UQAAAAUwAAAAAAAAAAAAAAAAAAAABUVgFlY1UAAAAAU1RhVgFhYxAAAABiEAAAAGMBYwBiAAAAAAAAAABWAWFWAWFWA2dnZFUGAAAAZGQ2NjMxVgFhVgFmZ1UCAAAAU2dkVQUAAABBc3NldFYBZ2MBZFUFAAAAQXNzZXRjBwAAAGIAAAAAAAD4f2RVBQAAAEFzc2V0VgFmZ1UIAAAAU2dkVQsAAABNQVRDSEVTX0FMTFYBZ2MBZFULAAAATUFUQ0hFU19BTExjnP///2IAAAAAAAD4f2RVCwAAAE1BVENIRVNfQUxMVgFmZ1UBAAAAU2dkVQoAAAAzMS8wMy8yMDIzVgFnYwBhYxj8//9iAAAAAACP1kBkVQoAAAAzMS8wMy8yMDIzVgFhYwMAAABjAVYBZmNVAQAAAFMAAAAAVFYBYVYBZmdVAQAAAFNWAWdjAGFjGPz//2KoVk3I+mPrQWRVEwAAADPCoDY3NsKgMjk2wqA3NzAsNDJUVgFhVGMCAAAAYwFWAWFWAWFWAWFWAWFnZFUHAAAAMCAtIDEgWVYBZ2MBZFUHAAAAMCAtIDEgWWMAAAAAYgAAAAAAAPh/ZFUHAAAAMCAtIDEgWVYBZmdVAQAAAFNnZFUKAAAAMzEvMDMvMjAyM1YBZ2MAYWMY/P//YgAAAAAAj9ZAZFUKAAAAMzEvMDMvMjAyM1YBYWMDAAAAYwFWAWZjVQEAAABTAQAAAFRWAWFWAWZnVQEAAABTVgFnYwBhYxj8//9iKDUck+L9wkFkVRAAAAA2MzfCoDI1NsKgOTk4LDIyVFYBYVRjAgAAAGMBVgFhVgFhVgFhVgFhZ2RVBwAAADEgLSAyIFlWAWdjAWRVBwAAADEgLSAyIFljAQAAAGIAAAAAAAD4f2RVBwAAADEgLSAyIFlWAWZnVQEAAABTZ2RVCgAAADMxLzAzLzIwMjNWAWdjAGFjGPz//2IAAAAAAI/WQGRVCgAAADMxLzAzLzIwMjNWAWFjAwAAAGMBVgFmY1UBAAAAUwIAAABUVgFhVgFmZ1UBAAAAU1YBZ2MAYWMY/P//YtMSuTqiub1BZFUQAAAANDk4wqA3MDTCoDk1NCw3MlRWAWFUYwIAAABjAVYBYVYBYVYBYVYBYWdkVQcAAAAyIC0gMyBZVgFnYwFkVQcAAAAyIC0gMyBZYwMAAABiAAAAAAAA+H9kVQcAAAAyIC0gMyBZVgFmZ1UBAAAAU2dkVQoAAAAzMS8wMy8yMDIzVgFnYwBhYxj8//9iAAAAAACP1kBkVQoAAAAzMS8wMy8yMDIzVgFhYwMAAABjAVYBZmNVAQAAAFMDAAAAVFYBYVYBZmdVAQAAAFNWAWdjAGFjGPz//2JG6alBi0PCQWRVEAAAADYxMsKgODMywqA4OTksMzNUVgFhVGMCAAAAYwFWAWFWAWFWAWFWAWFnZFUHAAAAMyAtIDQgWVYBZ2MBZFUHAAAAMyAtIDQgWWMEAAAAYgAAAAAAAPh/ZFUHAAAAMyAtIDQgWVYBZmdVAQAAAFNnZFUKAAAAMzEvMDMvMjAyM1YBZ2MAYWMY/P//YgAAAAAAj9ZAZFUKAAAAMzEvMDMvMjAyM1YBYWMDAAAAYwFWAWZjVQEAAABTBAAAAFRWAWFWAWZnVQEAAABTVgFnYwBhYxj8//9ipMAk3Wo6tEFkVRAAAAAzMznCoDM3MsKgNzY1LDE0VFYBYVRjAgAAAGMBVgFhVgFhVgFhVgFhZ2RVBwAAADQgLSA1IFlWAWdjAWRVBwAAADQgLSA1IFljBQAAAGIAAAAAAAD4f2RVBwAAADQgLSA1IFlWAWZnVQEAAABTZ2RVCgAAADMxLzAzLzIwMjNWAWdjAGFjGPz//2IAAAAAAI/WQGRVCgAAADMxLzAzLzIwMjNWAWFjAwAAAGMBVgFmY1UBAAAAUwUAAABUVgFhVgFmZ1UBAAAAU1YBZ2MAYWMY/P//Ysac4feV2KhBZFUQAAAAMjA4wqA0MjPCoDY3NSw5NFRWAWFUYwIAAABjAVYBYVYBYVYBYVYBYWdkVQgAAAA1IC0gMTAgWVYBZ2MBZFUIAAAANSAtIDEwIFljBgAAAGIAAAAAAAD4f2RVCAAAADUgLSAxMCBZVgFmZ1UBAAAAU2dkVQoAAAAzMS8wMy8yMDIzVgFnYwBhYxj8//9iAAAAAACP1kBkVQoAAAAzMS8wMy8yMDIzVgFhYwMAAABjAVYBZmNVAQAAAFMGAAAAVFYBYVYBZmdVAQAAAFNWAWdjAGFjGPz//2LwhMEBJUTGQWRVEAAAADc0N8KgMTI5wqAzNDcsNTFUVgFhVGMCAAAAYwFWAWFWAWFWAWFWAWFnZFUFAAAAMTArIFlWAWdjAWRVBQAAADEwKyBZYwIAAABiAAAAAAAA+H9kVQUAAAAxMCsgWVYBZmdVAQAAAFNnZFUKAAAAMzEvMDMvMjAyM1YBZ2MAYWMY/P//YgAAAAAAj9ZAZFUKAAAAMzEvMDMvMjAyM1YBYWMDAAAAYwFWAWZjVQEAAABTBwAAAFRWAWFWAWZnVQEAAABTVgFnYwBhYxj8//9iZmbGQCzawkFkVRAAAAA2MzLCoDU3NsKgMTI5LDU1VFYBYVRjAgAAAGMBVgFhVgFhVgFhVgFhVGMBAAAAYwFWAWFWAWFWAWFWAWFnZFUJAAAATGlhYmlsaXR5VgFnYwFkVQkAAABMaWFiaWxpdHljCAAAAGIAAAAAAAD4f2RVCQAAAExpYWJpbGl0eVYBZmdVCAAAAFNnZFULAAAATUFUQ0hFU19BTExWAWdjAWRVCwAAAE1BVENIRVNfQUxMY5z///9iAAAAAAAA+H9kVQsAAABNQVRDSEVTX0FMTFYBZmdVAQAAAFNnZFUKAAAAMzEvMDMvMjAyM1YBZ2MAYWMY/P//YgAAAAAAj9ZAZFUKAAAAMzEvMDMvMjAyM1YBYWMDAAAAYwFWAWZjVQEAAABTCAAAAFRWAWFWAWZnVQEAAABTVgFnYwBhYxj8//9izcy8R/UN5kFkVRMAAAAywqA5NjDCoDEwOMKgMDkzLDkwVFYBYVRjAgAAAGMBVgFhVgFhVgFhVgFhZ2RVBwAAADAgLSAxIFlWAWdjAWRVBwAAADAgLSAxIFljAAAAAGIAAAAAAAD4f2RVBwAAADAgLSAxIFlWAWZnVQEAAABTZ2RVCgAAADMxLzAzLzIwMjNWAWdjAGFjGPz//2IAAAAAAI/WQGRVCgAAADMxLzAzLzIwMjNWAWFjAwAAAGMBVgFmY1UBAAAAUwkAAABUVgFhVgFmZ1UBAAAAU1YBZ2MAYWMY/P//YgAAAAAAAAAAZFUEAAAAMCwwMFRWAWFUYwIAAABjAVYBYVYBYVYBYVYBYWdkVQcAAAAxIC0gMiBZVgFnYwFkVQcAAAAxIC0gMiBZYwEAAABiAAAAAAAA+H9kVQcAAAAxIC0gMiBZVgFmZ1UBAAAAU2dkVQoAAAAzMS8wMy8yMDIzVgFnYwBhYxj8//9iAAAAAACP1kBkVQoAAAAzMS8wMy8yMDIzVgFhYwMAAABjAVYBZmNVAQAAAFMKAAAAVFYBYVYBZmdVAQAAAFNWAWdjAGFjGPz//2IAAAAAdrCAQWRVDwAAADM1wqAwMDDCoDAwMCwwMFRWAWFUYwIAAABjAVYBYVYBYVYBYVYBYWdkVQcAAAAyIC0gMyBZVgFnYwFkVQcAAAAyIC0gMyBZYwMAAABiAAAAAAAA+H9kVQcAAAAyIC0gMyBZVgFmZ1UBAAAAU2dkVQoAAAAzMS8wMy8yMDIzVgFnYwBhYxj8//9iAAAAAACP1kBkVQoAAAAzMS8wMy8yMDIzVgFhYwMAAABjAVYBZmNVAQAAAFMLAAAAVFYBYVYBZmdVAQAAAFNWAWdjAGFjGPz//2LNzMy8T19hQWRVDgAAADnCoDEwOMKgMDkzLDkwVFYBYVRjAgAAAGMBVgFhVgFhVgFhVgFhZ2RVBwAAADMgLSA0IFlWAWdjAWRVBwAAADMgLSA0IFljBAAAAGIAAAAAAAD4f2RVBwAAADMgLSA0IFlWAWZnVQEAAABTZ2RVCgAAADMxLzAzLzIwMjNWAWdjAGFjGPz//2IAAAAAAI/WQGRVCgAAADMxLzAzLzIwMjNWAWFjAwAAAGMBVgFmY1UBAAAAUwwAAABUVgFhVgFmZ1UBAAAAU1YBZ2MAYWMY/P//YgAAAHgIoeVBZFUTAAAAMsKgOTAzwqAwMDDCoDAwMCwwMFRWAWFUYwIAAABjAVYBYVYBYVYBYVYBYWdkVQcAAAA0IC0gNSBZVgFnYwFkVQcAAAA0IC0gNSBZYwUAAABiAAAAAAAA+H9kVQcAAAA0IC0gNSBZVgFmZ1UBAAAAU2dkVQoAAAAzMS8wMy8yMDIzVgFnYwBhYxj8//9iAAAAAACP1kBkVQoAAAAzMS8wMy8yMDIzVgFhYwMAAABjAVYBZmNVAQAAAFMNAAAAVFYBYVYBZmdVAQAAAFNWAWdjAGFjGPz//2IAAAAAAAAAAGRVBAAAADAsMDBUVgFhVGMCAAAAYwFWAWFWAWFWAWFWAWFnZFUIAAAANSAtIDEwIFlWAWdjAWRVCAAAADUgLSAxMCBZYwYAAABiAAAAAAAA+H9kVQgAAAA1IC0gMTAgWVYBZmdVAQAAAFNnZFUKAAAAMzEvMDMvMjAyM1YBZ2MAYWMY/P//YgAAAAAAj9ZAZFUKAAAAMzEvMDMvMjAyM1YBYWMDAAAAYwFWAWZjVQEAAABTDgAAAFRWAWFWAWZnVQEAAABTVgFnYwBhYxj8//9iAAAAAKjLaEFkVQ8AAAAxM8KgMDAwwqAwMDAsMDBUVgFhVGMCAAAAYwFWAWFWAWFWAWFWAWFnZFUFAAAAMTArIFlWAWdjAWRVBQAAADEwKyBZYwIAAABiAAAAAAAA+H9kVQUAAAAxMCsgWVYBZmdVAQAAAFNnZFUKAAAAMzEvMDMvMjAyM1YBZ2MAYWMY/P//YgAAAAAAj9ZAZFUKAAAAMzEvMDMvMjAyM1YBYWMDAAAAYwFWAWZjVQEAAABTDwAAAFRWAWFWAWZnVQEAAABTVgFnYwBhYxj8//9iAAAAAAAAAABkVQQAAAAwLDAwVFYBYVRjAgAAAGMBVgFhVgFhVgFhVgFhVGMBAAAAYwFWAWFWAWFWAWFWAWFUYwAAAABjAVYBYVYBYVYBYVYBYVYBZmdVAgAAAFNnZFUXAAAAZGVmYXVsdFJvd0F4aXNIaWVyYXJjaHlkVRAAAABaZWlsZW5oaWVyYXJjaGllVgFmZ1UCAAAAU2dkVQYAAABiaTY2MjdkVREAAABBc3NldCAvIExpYWJpbGl0eWFjAQAAAGMBVgFhVgFhZ2RVBgAAAGJpNjYyOGRVGAAAAFJlc2lkdWFsIExpZmUgYnkgQnVja2V0c2FjAQAAAGMBVgFhVgFhVGMAAAAA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YwFnZFUaAAAAZGVmYXVsdENvbHVtbkF4aXNIaWVyYXJjaHlkVREAAABTcGFsdGVuaGllcmFyY2hpZVYBZmdVAQAAAFNnZFUGAAAAYmk2NjI1ZFUMAAAAQ3V0IE9mZiBEYXRlZFUHAAAARERNTVlZOGMAAAAAYwFWAWFWAWFUYwAAAABnZFUEAAAAcm9vdFYBYVYBZmdVAQAAAFNnZFUKAAAAMzEvMDMvMjAyM1YBZ2MAYWMY/P//YgAAAAAAj9ZAZFUKAAAAMzEvMDMvMjAyM1YBYWMBAAAAYwFWAWFWAWFWAWFWAWFUYwAAAABjAFYBYVYBYVYBYVYBYWdkVQQAAAByb290VgFhVgFmZ1UBAAAAU2dkVQoAAAAzMS8wMy8yMDIzVgFnYwBhYxj8//9iAAAAAACP1kBkVQoAAAAzMS8wMy8yMDIzVgFhYwEAAABjAVYBYVYBYVYBYVYBYVRjAAAAAGMAVgFhVgFhVgFhVgFhYwFUYwFjAGMAYgAAAAAAAAAAVgFmVQEAAABTZFUGAAAAYmk2NjI2VGMAYwBjAGFjQgUCAFYBYWRVOQcAADxSZXN1bHQgcmVmPSJkZDY2Mz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cuNjY4WiI+PFZhcmlhYmxlcz48TnVtZXJpY1ZhcmlhYmxlIHZhcm5hbWU9ImJpNjYyNSIgbGFiZWw9IkN1dCBPZmYgRGF0ZSIgcmVmPSJiaTY2MjUiIGNvbHVtbj0iYzAiIGZvcm1hdD0iRERNTVlZOCIgdXNhZ2U9ImNhdGVnb3JpY2FsIi8+PFN0cmluZ1ZhcmlhYmxlIHZhcm5hbWU9ImJpNjYyNyIgbGFiZWw9IkFzc2V0IC8gTGlhYmlsaXR5IiByZWY9ImJpNjYyNyIgY29sdW1uPSJjMSIvPjxTdHJpbmdWYXJpYWJsZSB2YXJuYW1lPSJiaTY2MjgiIGxhYmVsPSJSZXNpZHVhbCBMaWZlIGJ5IEJ1Y2tldHMiIHJlZj0iYmk2NjI4IiBjb2x1bW49ImMyIiBzb3J0T249ImN1c3RvbSIgY3VzdG9tU29ydD0iY3M2NTUiLz48TnVtZXJpY1ZhcmlhYmxlIHZhcm5hbWU9ImJpNjYyNiIgbGFiZWw9IlByaW5jaXBhbCBQYWlkIGluIEVVUiIgcmVmPSJiaTY2MjYiIGNvbHVtbj0iYzMiIGZvcm1hdD0iQ09NTUEzMi4yIiB1c2FnZT0icXVhbnRpdGF0aXZlIiBkZWZpbmVkQWdncmVnYXRpb249InN1bSIvPjwvVmFyaWFibGVzPjxDb2x1bW5zPjxOdW1lcmljQ29sdW1uIGNvbG5hbWU9ImMwIiBlbmNvZGluZz0idGV4dCIgZGF0YVR5cGU9ImRhdGUiLz48U3RyaW5nQ29sdW1uIGNvbG5hbWU9ImMxIiBlbmNvZGluZz0idGV4dCIgbWF4TGVuZ3RoPSIxIi8+PFN0cmluZ0NvbHVtbiBjb2xuYW1lPSJjMiIgZW5jb2Rpbmc9InRleHQiIG1heExlbmd0aD0iMSIvPjxOdW1lcmljQ29sdW1uIGNvbG5hbWU9ImMzIiBlbmNvZGluZz0idGV4dCIgZGF0YVR5cGU9ImRvdWJsZSIvPjwvQ29sdW1ucz48RGF0YSBmb3JtYXQ9IkNTViIgcm93Q291bnQ9IjE2IiBhdmFpbGFibGVSb3dDb3VudD0iMTYiIHNpemU9IjQxMSIgZGF0YUxheW91dD0ibWluaW1hbCIgZ3JhbmRUb3RhbD0iZmFsc2UiIGlzSW5kZXhlZD0idHJ1ZSIgY29udGVudEtleT0iNkxVSUlCTjYzUkNOVkZaVU9JSlhZQVdLSFJZRE9aRUYiPjwhW0NEQVRBWzIzMTAwLjAsNywtMTAwLDMuNjc2Mjk2NzcwNDE2ODI4RTkKMjMxMDAuMCw3LDAsNi4zNzI1Njk5ODIyMDM3MjJFOAoyMzEwMC4wLDcsMSw0Ljk4NzA0OTU0NzIyOTQzNUU4CjIzMTAwLjAsNywzLDYuMTI4MzI4OTkzMjc0MzE0RTgKMjMxMDAuMCw3LDQsMy4zOTM3Mjc2NTE0MzU2NDQ2RTgKMjMxMDAuMCw3LDUsMi4wODQyMzY3NTk0MDY0OTJFOAoyMzEwMC4wLDcsNiw3LjQ3MTI5MzQ3NTExODY5NEU4CjIzMTAwLjAsNywyLDYuMzI1NzYxMjk1NUU4CjIzMTAwLjAsOCwtMTAwLDIuOTYwMTA4MDkzOUU5CjIzMTAwLjAsOCwwLDAuMAoyMzEwMC4wLDgsMSwzLjVFNwoyMzEwMC4wLDgsMyw5MTA4MDkzLjkKMjMxMDAuMCw4LDQsMi45MDNFOQoyMzEwMC4wLDgsNSwwLjAKMjMxMDAuMCw4LDYsMS4zRTcKMjMxMDAuMCw4LDIsMC4wCl1dPjwvRGF0YT48U3RyaW5nVGFibGUgZm9ybWF0PSJDU1YiIHJvd0NvdW50PSI5IiBzaXplPSI4OSIgY29udGVudEtleT0iQ0JBR0VGV0lKM0Y2MkVJNTVQQU9LTVhPNVZXUE5CR1MiPjwhW0NEQVRBWyIwIC0gMSBZIgoiMSAtIDIgWSIKIjEwKyBZIgoiMiAtIDMgWSIKIjMgLSA0IFkiCiI0IC0gNSBZIgoiNSAtIDEwIFkiCiJBc3NldCIKIkxpYWJpbGl0eSIKXV0+PC9TdHJpbmdUYWJsZT48L1Jlc3VsdD5WAWFjAGMAYwBjAWMAYwBjAFYBYWMBAAAAYwBjAF1FTkRfUkMr</data>
</ReportState>
</file>

<file path=customXml/item20.xml><?xml version="1.0" encoding="utf-8"?>
<ReportState xmlns="sas.reportstate">
  <data type="reportstate">U0NTX1NUQVJUW1YBZ1YBYV1FTkRfU0NTKys=</data>
</ReportState>
</file>

<file path=customXml/item21.xml><?xml version="1.0" encoding="utf-8"?>
<ReportState xmlns="sas.reportstate">
  <data type="reportstate">Q0VDU19TVEFSVFtWAWdVAAAAAFNUXUVORF9DRUNTKys=</data>
</ReportState>
</file>

<file path=customXml/item22.xml><?xml version="1.0" encoding="utf-8"?>
<ReportState xmlns="sas.reportstate">
  <data type="reportstate">UkNfU1RBUlRbVgVnZ1VjAgAAAFNnYwIAAABjAAAAAGRVBgAAAHZlMTIzNmRVAAAAAGMAAAAAZ5lmVQEAAABTVgFnmGRVBgAAAGJpODUwNmRVEgAAAFJlZmluYW5jaW5nIE1hcmtlcmFWAWdjAWRVAgAAADcxYxj8//9iAAAAAAAA+H9kVQIAAAA3MWMBAAAAVGMIAAAAYWMAZ2MCAAAAYwAAAABkVQUAAAB2ZTcyM2RVAAAAAGMAAAAAZ5lmVQEAAABTVgFnmGRVBgAAAGJpODUwNWRVDAAAAEN1dCBPZmYgRGF0ZWFWAWdjAGFjGPz//2IAAAAAAI/WQGRVCgAAADMxLzAzLzIwMjNjAQAAAFRjCAAAAGFjAFRWAWZVAQAAAFNkVQYAAABiaTEwMDhUVgFhVgFnZFUFAAAAZGQ4NDlWAWZVAQAAAFNkVQEAAABZVFYBZmdVAgAAAFNWAWfAYwEAAABkVQYAAABiaTEwMDhkVQ4AAABDQyBlbGlnaWJpbGl0eWFjGAAAAFYBYVYBZmNVAQAAAFMAAAAAVGMBAAAAYgEAAABiAAAAAAAA+H9iAAAAAAAA+H9iAAAAAAAA+H9iAAAAAAAA+H9iAAAAAAAA+H9kVQEAAABZYwBjAGMAYwBWAWfAYwAAAABkVQYAAABiaTEwNDdkVQwAAABOb21pbmFsIChtbilkVQgAAABDT01NQTEyLmMAAAAAVgFmY1UBAAAAU4mOyv81zahAVFYBYWMCAAAAYgEAAABiiY7K/zXNqEBiiY7K/zXNqEBiiY7K/zXNqEBiAAAAAAAA+H9iAAAAAAAA+H9hYwBjAGMAYwBUZ6BmY1UBAAAAUwBUVgFlY1UAAAAAU1RhVgFhYwEAAABiAQAAAGMBYwBiAAAAAAAAAABWAWFWAWFWA2FhY0IEAgRWAWFkVWYDAAA8UmVzdWx0IHJlZj0iZGQ4NDk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U3RyaW5nVmFyaWFibGUgdmFybmFtZT0iYmkxMDA4IiBsYWJlbD0iQ0MgZWxpZ2liaWxpdHkiIHJlZj0iYmkxMDA4IiBjb2x1bW49ImMwIi8+PE51bWVyaWNWYXJpYWJsZSB2YXJuYW1lPSJiaTEwNDciIGxhYmVsPSJOb21pbmFsIChtbikiIHJlZj0iYmkxMDQ3IiBjb2x1bW49ImMxIiBmb3JtYXQ9IkNPTU1BMTIuIiB1c2FnZT0icXVhbnRpdGF0aXZlIiBkZWZpbmVkQWdncmVnYXRpb249InN1bSIvPjwvVmFyaWFibGVzPjxDb2x1bW5zPjxTdHJpbmdDb2x1bW4gY29sbmFtZT0iYzAiIGVuY29kaW5nPSJ0ZXh0IiBtYXhMZW5ndGg9IjMiLz48TnVtZXJpY0NvbHVtbiBjb2xuYW1lPSJjMSIgZW5jb2Rpbmc9InRleHQiIGRhdGFUeXBlPSJkb3VibGUiLz48L0NvbHVtbnM+PERhdGEgZm9ybWF0PSJDU1YiIHJvd0NvdW50PSIxIiBhdmFpbGFibGVSb3dDb3VudD0iMSIgc2l6ZT0iMjIiIGRhdGFMYXlvdXQ9Im1pbmltYWwiIGdyYW5kVG90YWw9ImZhbHNlIiBpc0luZGV4ZWQ9ImZhbHNlIiBjb250ZW50S2V5PSJRQUVOQ1QzU0ZIQ0Y0UlVISk1EWEVFWFBZV1NDMlJGTCI+PCFbQ0RBVEFbIlkiLDMxNzQuNjA1NDY3MTU3MjY4Cl1dPjwvRGF0YT48L1Jlc3VsdD5WAWFjAGMAYwBjAWMAYwBjAFYBYWMBAAAAYwBjAF1FTkRfUkMr</data>
</ReportState>
</file>

<file path=customXml/item23.xml><?xml version="1.0" encoding="utf-8"?>
<ReportState xmlns="sas.reportstate">
  <data type="reportstate">UkNfU1RBUlRbVgVnZ1VjAgAAAFNnYwIAAABjAAAAAGRVBQAAAHZlNzIzZFUAAAAAYwAAAABnmWZVAQAAAFNWAWeYZFUGAAAAYmk4NTY3ZFUMAAAAQ3V0IE9mZiBEYXRlYVYBZ2MAYWMY/P//YgAAAAAAj9ZAZFUKAAAAMzEvMDMvMjAyM2MBAAAAVGMIAAAAYWMAZ2MQAAAAYwIAAABkVQYAAAB2ZTY5NDBkVQAAAABjAAAAAGeZZlUBAAAAU1YBZ5hkVQYAAABiaTY5MzRkVRIAAABSZWZpbmFuY2luZyBNYXJrZXJhVgFnYwFkVQIAAAA3MWMY/P//YgAAAAAAAPh/ZFUCAAAANzFjAQAAAFRjCAAAAGFjAFRWAWZVAQAAAFNkVQYAAABiaTY5MzRUVgFhVgFnZFUGAAAAZGQ2OTM1VgFmVQEAAABTZFUCAAAANzFUVgFmZ1UBAAAAU1YBZ8BjAQAAAGRVBgAAAGJpNjkzNGRVEgAAAFJlZmluYW5jaW5nIE1hcmtlcmFjGAAAAFYBYVYBZmNVAQAAAFMAAAAAVGMBAAAAYgEAAABiAAAAAAAA+H9iAAAAAAAA+H9iAAAAAAAA+H9iAAAAAAAA+H9iAAAAAAAA+H9hYwBjAGMAYwFUZ6BmY1UBAAAAUwBUVgFlY1UAAAAAU1RhVgFhYwEAAABiAQAAAGMBYwBiAAAAAAAAAABWAWFWAWFWA2FhY0IEAgBWAWFkVYkCAAA8UmVzdWx0IHJlZj0iZGQ2OTM1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NjkzNCIgbGFiZWw9IlJlZmluYW5jaW5nIE1hcmtlciIgcmVmPSJiaTY5MzQ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24.xml><?xml version="1.0" encoding="utf-8"?>
<ReportState xmlns="sas.reportstate">
  <data type="reportstate">Q0VDU19TVEFSVFtWAWdVAAAAAFNUXUVORF9DRUNTKys=</data>
</ReportState>
</file>

<file path=customXml/item25.xml><?xml version="1.0" encoding="utf-8"?>
<ReportState xmlns="sas.reportstate">
  <data type="reportstate">Q0VDU19TVEFSVFtWAWdVAAAAAFNUXUVORF9DRUNTKys=</data>
</ReportState>
</file>

<file path=customXml/item26.xml><?xml version="1.0" encoding="utf-8"?>
<ReportState xmlns="sas.reportstate">
  <data type="reportstate">UkNfU1RBUlRbVgVnZ1VjAgAAAFNnYwIAAABjAAAAAGRVBgAAAHZlMzU0MGRVAAAAAGMAAAAAZ5lmVQEAAABTVgFnmGRVBgAAAGJpODUxNGRVEgAAAFJlZmluYW5jaW5nIE1hcmtlcmFWAWdjAWRVAgAAADcxYxj8//9iAAAAAAAA+H9kVQIAAAA3MWMBAAAAVGMIAAAAYWMAZ2MCAAAAYwAAAABkVQUAAAB2ZTcyM2RVAAAAAGMAAAAAZ5lmVQEAAABTVgFnmGRVBgAAAGJpMTYzOGRVDAAAAEN1dCBPZmYgRGF0ZWFWAWdjAGFjGPz//2IAAAAAAI/WQGRVCgAAADMxLzAzLzIwMjNjAQAAAFRjCAAAAGFjAFRWAWZVAwAAAFNkVQYAAABiaTE2MzhkVQYAAABiaTI5MzFkVQYAAABiaTEzOTZUVgFhVgFnZFUGAAAAZGQxNDAxVgFmVQcAAABTZFUWAAAA4omlIDEyIC0g4omkIDI0IG1vbnRoc2RVFgAAAOKJpSAyNCAtIOKJpCAzNiBtb250aHNkVRYAAADiiaUgMzYgLSDiiaQgNjAgbW9udGhzZFUNAAAA4omlIDYwIG1vbnRoc2RVCgAAAENvbW1lcmNpYWxkVQsAAABSZXNpZGVudGlhbGRVDgAAAFVwIHRvIDEybW9udGhzVFYBZmdVBAAAAFNWAWfAYwEAAABkVQYAAABiaTEzOTZkVQ4AAABBVFQgQXNzZXQgVHlwZWFjGAAAAFYBYVYBZmNVEgAAAFOc////nP///5z///+c////nP///5z///8FAAAABQAAAAUAAAAFAAAABQAAAAUAAAAEAAAABAAAAAQAAAAEAAAABAAAAAQAAABUYwEAAABiEgAAAGIAAAAAAAD4f2IAAAAAAAD4f2IAAAAAAAD4f2IAAAAAAAD4f2IAAAAAAAD4f2FjAGMAYwBjAVYBZ8BjAAAAAGRVBgAAAGJpMTYzOGRVDAAAAEN1dCBPZmYgRGF0ZWRVBwAAAERETU1ZWThjGAAAAFYBZmNVEgAAAFMAAAAAAI/WQAAAAAAAj9ZAAAAAAACP1kAAAAAAAI/WQAAAAAAAj9ZAAAAAAACP1kAAAAAAAI/WQAAAAAAAj9ZAAAAAAACP1kAAAAAAAI/WQAAAAAAAj9ZAAAAAAACP1kAAAAAAAI/WQAAAAAAAj9ZAAAAAAACP1kAAAAAAAI/WQAAAAAAAj9ZAAAAAAACP1kBUVgFhYwEAAABiEgAAAGIAAAAAAAD4f2IAAAAAAAD4f2IAAAAAAAD4f2IAAAAAAAD4f2IAAAAAAAD4f2FjAGMAYwBjAVYBZ8BjAQAAAGRVBgAAAGJpMjkzMWRVGQAAAEFUVCBTZWFzb25pbmcgKGluIG1vbnRocylhYxgAAABWAWFWAWZjVRIAAABTnP///wYAAAADAAAAAAAAAAEAAAACAAAAnP///wYAAAADAAAAAAAAAAEAAAACAAAAnP///wYAAAADAAAAAAAAAAEAAAACAAAAVGMBAAAAYhIAAABiAAAAAAAA+H9iAAAAAAAA+H9iAAAAAAAA+H9iAAAAAAAA+H9iAAAAAAAA+H9hYwBjAGMAYwFWAWfAYwAAAABkVQYAAABiaTI4OThkVRIAAAAlIG9mIFRPVEFMIEJhbGFuY2VkVQsAAABQRVJDRU5UMTIuMmMYAAAAVgFmY1USAAAAUwAAAAAAAPA/lGHVkpL6vz9oEauPb0jVPyd/nFcZF8c/z2tUoLjjwj9fQk6fBXfLPzf3HnxlEOI/NixPVn5fqT9qfAL9vu/MP6xLWLgh7rg/NP3uowhAtT844YNfxMW7P34Swgc139s/esutZ9NKsz+ETadEQEK7P5Sy4PYQQLU/XNq5nGiHsD9hoxjfRii7P1RWAWFjAgAAAGISAAAAYgAAAAAAAPh/YgAAAAAAAPh/YgAAAAAAAPh/YgAAAAAAAPh/YgAAAAAAAPh/YWMAYwBjAGMBVGegZmNVEgAAAFMAAAAAAAAAAAAAAAAAAAAAAABUVgFlY1UAAAAAU1RhVgFhYxIAAABiEgAAAGMBYwBiAAAAAAAAAABWAWFWAWFWA2dnZFUGAAAAZGQxNDAxVgFhVgFmZ1UBAAAAU2dkVQoAAAAzMS8wMy8yMDIzVgFnYwBhYxj8//9iAAAAAACP1kBkVQoAAAAzMS8wMy8yMDIzVgFmZ1UGAAAAU2dkVQsAAABNQVRDSEVTX0FMTFYBZ2MBZFULAAAATUFUQ0hFU19BTExjnP///2IAAAAAAAD4f2RVCwAAAE1BVENIRVNfQUxMVgFmZ1UDAAAAU2dkVQsAAABNQVRDSEVTX0FMTFYBZ2MBZFULAAAATUFUQ0hFU19BTExjnP///2IAAAAAAAD4f2RVCwAAAE1BVENIRVNfQUxMVgFhYwMAAABjAVYBZmNVAQAAAFMAAAAAVFYBYVYBZmdVAQAAAFNWAWdjAGFjGPz//2IAAAAAAADwP2RVCAAAADEwMCwwMCAlVFYBYWdkVQsAAABSZXNpZGVudGlhbFYBZ2MBZFULAAAAUmVzaWRlbnRpYWxjBQAAAGIAAAAAAAD4f2RVCwAAAFJlc2lkZW50aWFsVgFhYwMAAABjAVYBZmNVAQAAAFMGAAAAVFYBYVYBZmdVAQAAAFNWAWdjAGFjGPz//2I39x58ZRDiP2RVBwAAADU2LDQ1ICVUVgFhZ2RVCgAAAENvbW1lcmNpYWxWAWdjAWRVCgAAAENvbW1lcmNpYWxjBAAAAGIAAAAAAAD4f2RVCgAAAENvbW1lcmNpYWxWAWFjAwAAAGMBVgFmY1UBAAAAUwwAAABUVgFhVgFmZ1UBAAAAU1YBZ2MAYWMY/P//Yn4Swgc139s/ZFUHAAAANDMsNTUgJVRWAWFUYwIAAABjAVYBYVYBYVYBYVYBYWdkVQ4AAABVcCB0byAxMm1vbnRoc1YBZ2MBZFUOAAAAVXAgdG8gMTJtb250aHNjBgAAAGIAAAAAAAD4f2RVDgAAAFVwIHRvIDEybW9udGhzVgFmZ1UDAAAAU2dkVQsAAABNQVRDSEVTX0FMTFYBZ2MBZFULAAAATUFUQ0hFU19BTExjnP///2IAAAAAAAD4f2RVCwAAAE1BVENIRVNfQUxMVgFhYwMAAABjAVYBZmNVAQAAAFMBAAAAVFYBYVYBZmdVAQAAAFNWAWdjAGFjGPz//2KUYdWSkvq/P2RVBwAAADEyLDQ5ICVUVgFhZ2RVCwAAAFJlc2lkZW50aWFsVgFnYwFkVQsAAABSZXNpZGVudGlhbGMFAAAAYgAAAAAAAPh/ZFULAAAAUmVzaWRlbnRpYWxWAWFjAwAAAGMBVgFmY1UBAAAAUwcAAABUVgFhVgFmZ1UBAAAAU1YBZ2MAYWMY/P//YjYsT1Z+X6k/ZFUGAAAANCw5NiAlVFYBYWdkVQoAAABDb21tZXJjaWFsVgFnYwFkVQoAAABDb21tZXJjaWFsYwQAAABiAAAAAAAA+H9kVQoAAABDb21tZXJjaWFsVgFhYwMAAABjAVYBZmNVAQAAAFMNAAAAVFYBYVYBZmdVAQAAAFNWAWdjAGFjGPz//2J6y61n00qzP2RVBgAAADcsNTQgJVRWAWFUYwIAAABjAVYBYVYBYVYBYVYBYWdkVQ0AAADiiaUgNjAgbW9udGhzVgFnYwFkVQ0AAADiiaUgNjAgbW9udGhzYwMAAABiAAAAAAAA+H9kVQ0AAADiiaUgNjAgbW9udGhzVgFmZ1UDAAAAU2dkVQsAAABNQVRDSEVTX0FMTFYBZ2MBZFULAAAATUFUQ0hFU19BTExjnP///2IAAAAAAAD4f2RVCwAAAE1BVENIRVNfQUxMVgFhYwMAAABjAVYBZmNVAQAAAFMCAAAAVFYBYVYBZmdVAQAAAFNWAWdjAGFjGPz//2JoEauPb0jVP2RVBwAAADMzLDI1ICVUVgFhZ2RVCwAAAFJlc2lkZW50aWFsVgFnYwFkVQsAAABSZXNpZGVudGlhbGMFAAAAYgAAAAAAAPh/ZFULAAAAUmVzaWRlbnRpYWxWAWFjAwAAAGMBVgFmY1UBAAAAUwgAAABUVgFhVgFmZ1UBAAAAU1YBZ2MAYWMY/P//Ymp8Av2+78w/ZFUHAAAAMjIsNjEgJVRWAWFnZFUKAAAAQ29tbWVyY2lhbFYBZ2MBZFUKAAAAQ29tbWVyY2lhbGMEAAAAYgAAAAAAAPh/ZFUKAAAAQ29tbWVyY2lhbFYBYWMDAAAAYwFWAWZjVQEAAABTDgAAAFRWAWFWAWZnVQEAAABTVgFnYwBhYxj8//9ihE2nREBCuz9kVQcAAAAxMCw2NSAlVFYBYVRjAgAAAGMBVgFhVgFhVgFhVgFhZ2RVFgAAAOKJpSAxMiAtIOKJpCAyNCBtb250aHNWAWdjAWRVFgAAAOKJpSAxMiAtIOKJpCAyNCBtb250aHNjAAAAAGIAAAAAAAD4f2RVFgAAAOKJpSAxMiAtIOKJpCAyNCBtb250aHNWAWZnVQMAAABTZ2RVCwAAAE1BVENIRVNfQUxMVgFnYwFkVQsAAABNQVRDSEVTX0FMTGOc////YgAAAAAAAPh/ZFULAAAATUFUQ0hFU19BTExWAWFjAwAAAGMBVgFmY1UBAAAAUwMAAABUVgFhVgFmZ1UBAAAAU1YBZ2MAYWMY/P//Yid/nFcZF8c/ZFUHAAAAMTgsMDQgJVRWAWFnZFULAAAAUmVzaWRlbnRpYWxWAWdjAWRVCwAAAFJlc2lkZW50aWFsYwUAAABiAAAAAAAA+H9kVQsAAABSZXNpZGVudGlhbFYBYWMDAAAAYwFWAWZjVQEAAABTCQAAAFRWAWFWAWZnVQEAAABTVgFnYwBhYxj8//9irEtYuCHuuD9kVQYAAAA5LDc0ICVUVgFhZ2RVCgAAAENvbW1lcmNpYWxWAWdjAWRVCgAAAENvbW1lcmNpYWxjBAAAAGIAAAAAAAD4f2RVCgAAAENvbW1lcmNpYWxWAWFjAwAAAGMBVgFmY1UBAAAAUw8AAABUVgFhVgFmZ1UBAAAAU1YBZ2MAYWMY/P//YpSy4PYQQLU/ZFUGAAAAOCwzMCAlVFYBYVRjAgAAAGMBVgFhVgFhVgFhVgFhZ2RVFgAAAOKJpSAyNCAtIOKJpCAzNiBtb250aHNWAWdjAWRVFgAAAOKJpSAyNCAtIOKJpCAzNiBtb250aHNjAQAAAGIAAAAAAAD4f2RVFgAAAOKJpSAyNCAtIOKJpCAzNiBtb250aHNWAWZnVQMAAABTZ2RVCwAAAE1BVENIRVNfQUxMVgFnYwFkVQsAAABNQVRDSEVTX0FMTGOc////YgAAAAAAAPh/ZFULAAAATUFUQ0hFU19BTExWAWFjAwAAAGMBVgFmY1UBAAAAUwQAAABUVgFhVgFmZ1UBAAAAU1YBZ2MAYWMY/P//Ys9rVKC448I/ZFUHAAAAMTQsNzYgJVRWAWFnZFULAAAAUmVzaWRlbnRpYWxWAWdjAWRVCwAAAFJlc2lkZW50aWFsYwUAAABiAAAAAAAA+H9kVQsAAABSZXNpZGVudGlhbFYBYWMDAAAAYwFWAWZjVQEAAABTCgAAAFRWAWFWAWZnVQEAAABTVgFnYwBhYxj8//9iNP3uowhAtT9kVQYAAAA4LDMwICVUVgFhZ2RVCgAAAENvbW1lcmNpYWxWAWdjAWRVCgAAAENvbW1lcmNpYWxjBAAAAGIAAAAAAAD4f2RVCgAAAENvbW1lcmNpYWxWAWFjAwAAAGMBVgFmY1UBAAAAUxAAAABUVgFhVgFmZ1UBAAAAU1YBZ2MAYWMY/P//YlzauZxoh7A/ZFUGAAAANiw0NiAlVFYBYVRjAgAAAGMBVgFhVgFhVgFhVgFhZ2RVFgAAAOKJpSAzNiAtIOKJpCA2MCBtb250aHNWAWdjAWRVFgAAAOKJpSAzNiAtIOKJpCA2MCBtb250aHNjAgAAAGIAAAAAAAD4f2RVFgAAAOKJpSAzNiAtIOKJpCA2MCBtb250aHNWAWZnVQMAAABTZ2RVCwAAAE1BVENIRVNfQUxMVgFnYwFkVQsAAABNQVRDSEVTX0FMTGOc////YgAAAAAAAPh/ZFULAAAATUFUQ0hFU19BTExWAWFjAwAAAGMBVgFmY1UBAAAAUwUAAABUVgFhVgFmZ1UBAAAAU1YBZ2MAYWMY/P//Yl9CTp8Fd8s/ZFUHAAAAMjEsNDYgJVRWAWFnZFULAAAAUmVzaWRlbnRpYWxWAWdjAWRVCwAAAFJlc2lkZW50aWFsYwUAAABiAAAAAAAA+H9kVQsAAABSZXNpZGVudGlhbFYBYWMDAAAAYwFWAWZjVQEAAABTCwAAAFRWAWFWAWZnVQEAAABTVgFnYwBhYxj8//9iOOGDX8TFuz9kVQcAAAAxMCw4NSAlVFYBYWdkVQoAAABDb21tZXJjaWFsVgFnYwFkVQoAAABDb21tZXJjaWFsYwQAAABiAAAAAAAA+H9kVQoAAABDb21tZXJjaWFsVgFhYwMAAABjAVYBZmNVAQAAAFMRAAAAVFYBYVYBZmdVAQAAAFNWAWdjAGFjGPz//2JhoxjfRii7P2RVBwAAADEwLDYxICVUVgFhVGMCAAAAYwFWAWFWAWFWAWFWAWFUYwEAAABjAVYBYVYBYVYBYVYBYVRjAAAAAGMBVgFhVgFhVgFhVgFhVgFmZ1UCAAAAU2dkVRcAAABkZWZhdWx0Um93QXhpc0hpZXJhcmNoeWRVEAAAAFplaWxlbmhpZXJhcmNoaWVWAWZnVQIAAABTZ2RVBgAAAGJpMTYzOGRVDAAAAEN1dCBPZmYgRGF0ZWRVBwAAAERETU1ZWThjAAAAAGMBVgFhVgFhZ2RVBgAAAGJpMjkzMWRVGQAAAEFUVCBTZWFzb25pbmcgKGluIG1vbnRocylhYwEAAABjAVYBYVYBYVRjAAAAAGdkVQQAAAByb290VgFhVgFmZ1UBAAAAU2dkVQoAAAAzMS8wMy8yMDIzVgFnYwBhYxj8//9iAAAAAACP1kBkVQoAAAAzMS8wMy8yMDIzVgFmZ1UFAAAAU2dkVQ4AAABVcCB0byAxMm1vbnRoc1YBZ2MBZFUOAAAAVXAgdG8gMTJtb250aHNjBgAAAGIAAAAAAAD4f2RVDgAAAFVwIHRvIDEybW9udGhzVgFhYwIAAABjAVYBYVYBYVYBYVYBYWdkVQ0AAADiiaUgNjAgbW9udGhzVgFnYwFkVQ0AAADiiaUgNjAgbW9udGhzYwMAAABiAAAAAAAA+H9kVQ0AAADiiaUgNjAgbW9udGhzVgFhYwIAAABjAVYBYVYBYVYBYVYBYWdkVRYAAADiiaUgMTIgLSDiiaQgMjQgbW9udGhzVgFnYwFkVRYAAADiiaUgMTIgLSDiiaQgMjQgbW9udGhzYwAAAABiAAAAAAAA+H9kVRYAAADiiaUgMTIgLSDiiaQgMjQgbW9udGhzVgFhYwIAAABjAVYBYVYBYVYBYVYBYWdkVRYAAADiiaUgMjQgLSDiiaQgMzYgbW9udGhzVgFnYwFkVRYAAADiiaUgMjQgLSDiiaQgMzYgbW9udGhzYwEAAABiAAAAAAAA+H9kVRYAAADiiaUgMjQgLSDiiaQgMzYgbW9udGhzVgFhYwIAAABjAVYBYVYBYVYBYVYBYWdkVRYAAADiiaUgMzYgLSDiiaQgNjAgbW9udGhzVgFnYwFkVRYAAADiiaUgMzYgLSDiiaQgNjAgbW9udGhzYwIAAABiAAAAAAAA+H9kVRYAAADiiaUgMzYgLSDiiaQgNjAgbW9udGhzVgFhYwIAAABjAVYBYVYBYVYBYVYBYVRjAQAAAGMAVgFhVgFhVgFhVgFhVGMAAAAAYwBWAWFWAWFWAWFWAWFnZFUEAAAAcm9vdFYBYVYBZmdVAQAAAFNnZFUKAAAAMzEvMDMvMjAyM1YBZ2MAYWMY/P//YgAAAAAAj9ZAZFUKAAAAMzEvMDMvMjAyM1YBZmdVBQAAAFNnZFUOAAAAVXAgdG8gMTJtb250aHNWAWdjAWRVDgAAAFVwIHRvIDEybW9udGhzYwYAAABiAAAAAAAA+H9kVQ4AAABVcCB0byAxMm1vbnRoc1YBYWMCAAAAYwFWAWFWAWFWAWFWAWFnZFUNAAAA4omlIDYwIG1vbnRoc1YBZ2MBZFUNAAAA4omlIDYwIG1vbnRoc2MDAAAAYgAAAAAAAPh/ZFUNAAAA4omlIDYwIG1vbnRoc1YBYWMCAAAAYwFWAWFWAWFWAWFWAWFnZFUWAAAA4omlIDEyIC0g4omkIDI0IG1vbnRoc1YBZ2MBZFUWAAAA4omlIDEyIC0g4omkIDI0IG1vbnRoc2MAAAAAYgAAAAAAAPh/ZFUWAAAA4omlIDEyIC0g4omkIDI0IG1vbnRoc1YBYWMCAAAAYwFWAWFWAWFWAWFWAWFnZFUWAAAA4omlIDI0IC0g4omkIDM2IG1vbnRoc1YBZ2MBZFUWAAAA4omlIDI0IC0g4omkIDM2IG1vbnRoc2MBAAAAYgAAAAAAAPh/ZFUWAAAA4omlIDI0IC0g4omkIDM2IG1vbnRoc1YBYWMCAAAAYwFWAWFWAWFWAWFWAWFnZFUWAAAA4omlIDM2IC0g4omkIDYwIG1vbnRoc1YBZ2MBZFUWAAAA4omlIDM2IC0g4omkIDYwIG1vbnRoc2MCAAAAYgAAAAAAAPh/ZFUWAAAA4omlIDM2IC0g4omkIDYwIG1vbnRoc1YBYWMCAAAAYwFWAWFWAWFWAWFWAWFUYwEAAABjAFYBYVYBYVYBYVYBYVRjAAAAAGMAVgFhVgFhVgFhVgFhYwFnZFUaAAAAZGVmYXVsdENvbHVtbkF4aXNIaWVyYXJjaHlkVREAAABTcGFsdGVuaGllcmFyY2hpZVYBZmdVAQAAAFNnZFUGAAAAYmkxMzk2ZFUOAAAAQVRUIEFzc2V0IFR5cGVhYwEAAABjAVYBYVYBYVRjAAAAAGdkVQQAAAByb290VgFhVgFmZ1UCAAAAU2dkVQsAAABSZXNpZGVudGlhbFYBZ2MBZFULAAAAUmVzaWRlbnRpYWxjBQAAAGIAAAAAAAD4f2RVCwAAAFJlc2lkZW50aWFsVgFhYwEAAABjAVYBYVYBYVYBYVYBYWdkVQoAAABDb21tZXJjaWFsVgFnYwFkVQoAAABDb21tZXJjaWFsYwQAAABiAAAAAAAA+H9kVQoAAABDb21tZXJjaWFsVgFhYwEAAABjAVYBYVYBYVYBYVYBYVRjAAAAAGMAVgFhVgFhVgFhVgFhZ2RVBAAAAHJvb3RWAWFWAWZnVQIAAABTZ2RVCwAAAFJlc2lkZW50aWFsVgFnYwFkVQsAAABSZXNpZGVudGlhbGMFAAAAYgAAAAAAAPh/ZFULAAAAUmVzaWRlbnRpYWxWAWFjAQAAAGMBVgFhVgFhVgFhVgFhZ2RVCgAAAENvbW1lcmNpYWxWAWdjAWRVCgAAAENvbW1lcmNpYWxjBAAAAGIAAAAAAAD4f2RVCgAAAENvbW1lcmNpYWxWAWFjAQAAAGMBVgFhVgFhVgFhVgFhVGMAAAAAYwBWAWFWAWFWAWFWAWFjAVRjAWMAYwBiAAAAAAAAAABWAWZVAQAAAFNkVQYAAABiaTI4OThUYwBjAGMAYWNCBQIAVgFhZFUYCAAAPFJlc3VsdCByZWY9ImRkMTQw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TdHJpbmdWYXJpYWJsZSB2YXJuYW1lPSJiaTEzOTYiIGxhYmVsPSJBVFQgQXNzZXQgVHlwZSIgcmVmPSJiaTEzOTYiIGNvbHVtbj0iYzAiIHNvcnRPbj0iY3VzdG9tIiBjdXN0b21Tb3J0PSJjczYxMjAiLz48TnVtZXJpY1ZhcmlhYmxlIHZhcm5hbWU9ImJpMTYzOCIgbGFiZWw9IkN1dCBPZmYgRGF0ZSIgcmVmPSJiaTE2MzgiIGNvbHVtbj0iYzEiIGZvcm1hdD0iRERNTVlZOCIgdXNhZ2U9ImNhdGVnb3JpY2FsIi8+PFN0cmluZ1ZhcmlhYmxlIHZhcm5hbWU9ImJpMjkzMSIgbGFiZWw9IkFUVCBTZWFzb25pbmcgKGluIG1vbnRocykiIHJlZj0iYmkyOTMxIiBjb2x1bW49ImMyIiBzb3J0T249ImN1c3RvbSIgY3VzdG9tU29ydD0iY3MyOTM1Ii8+PE51bWVyaWNWYXJpYWJsZSB2YXJuYW1lPSJiaTI4OTgiIGxhYmVsPSIlIG9mIFRPVEFMIEJhbGFuY2UiIHJlZj0iYmkyODk4IiBjb2x1bW49ImMzIiBmb3JtYXQ9IlBFUkNFTlQxMi4yIiB1c2FnZT0icXVhbnRpdGF0aXZlIi8+PC9WYXJpYWJsZXM+PENvbHVtbnM+PFN0cmluZ0NvbHVtbiBjb2xuYW1lPSJjMCIgZW5jb2Rpbmc9InRleHQiIG1heExlbmd0aD0iMSIvPjxOdW1lcmljQ29sdW1uIGNvbG5hbWU9ImMxIiBlbmNvZGluZz0idGV4dCIgZGF0YVR5cGU9ImRhdGUiLz48U3RyaW5nQ29sdW1uIGNvbG5hbWU9ImMyIiBlbmNvZGluZz0idGV4dCIgbWF4TGVuZ3RoPSIxIi8+PE51bWVyaWNDb2x1bW4gY29sbmFtZT0iYzMiIGVuY29kaW5nPSJ0ZXh0IiBkYXRhVHlwZT0iZG91YmxlIi8+PC9Db2x1bW5zPjxEYXRhIGZvcm1hdD0iQ1NWIiByb3dDb3VudD0iMTgiIGF2YWlsYWJsZVJvd0NvdW50PSIxOCIgc2l6ZT0iNTc4IiBkYXRhTGF5b3V0PSJtaW5pbWFsIiBncmFuZFRvdGFsPSJmYWxzZSIgaXNJbmRleGVkPSJ0cnVlIiBjb250ZW50S2V5PSJHV1JBUlY3UzI3SDU0R1pSUjc1RElPQkdLUVlJWEdOUSI+PCFbQ0RBVEFbLTEwMCwyMzEwMC4wLC0xMDAsMS4wCi0xMDAsMjMxMDAuMCw2LDAuMTI0OTE3MTgzNzMxMTA1MjIKLTEwMCwyMzEwMC4wLDMsMC4zMzI1NDYxMjk1MTM3NTAyCi0xMDAsMjMxMDAuMCwwLDAuMTgwMzkyNDI1MzI2MzExNTgKLTEwMCwyMzEwMC4wLDEsMC4xNDc1NzQ0OTk0MDMwMTk0NQotMTAwLDIzMTAwLjAsMiwwLjIxNDU2OTc2MjAyNTgyMDIKNSwyMzEwMC4wLC0xMDAsMC41NjQ1MDE1MTY3NDYyODIKNSwyMzEwMC4wLDYsMC4wNDk1NTY2ODI2MjA4MTA4NQo1LDIzMTAwLjAsMywwLjIyNjA2NjQ2ODc1MzcxNzMzCjUsMjMxMDAuMCwwLDAuMDk3MzgzNjAxNjcxMjk1NAo1LDIzMTAwLjAsMSwwLjA4MzAwODMyNzUwNTkxMjQyCjUsMjMxMDAuMCwyLDAuMTA4NDg2NDM2MTk0NTQzNTcKNCwyMzEwMC4wLC0xMDAsMC40MzU0OTg0ODMyNTM3MzExCjQsMjMxMDAuMCw2LDAuMDc1MzYwNTAxMTEwMjk0MzgKNCwyMzEwMC4wLDMsMC4xMDY0Nzk2NjA3NjAwMzU0CjQsMjMxMDAuMCwwLDAuMDgzMDA4ODIzNjU1MDE2CjQsMjMxMDAuMCwxLDAuMDY0NTY2MTcxODk3MTA2ODQKNCwyMzEwMC4wLDIsMC4xMDYwODMzMjU4MzEyNzYxMgpdXT48L0RhdGE+PFN0cmluZ1RhYmxlIGZvcm1hdD0iQ1NWIiByb3dDb3VudD0iNyIgc2l6ZT0iMTM1IiBjb250ZW50S2V5PSJKVEpJUENKNko3RDJKUElMTkdJSFZYRDJTRUdONTNONSI+PCFbQ0RBVEFbIuKJpSAxMiAtIOKJpCAyNCBtb250aHMiCiLiiaUgMjQgLSDiiaQgMzYgbW9udGhzIgoi4omlIDM2IC0g4omkIDYwIG1vbnRocyIKIuKJpSA2MCBtb250aHMiCiJDb21tZXJjaWFsIgoiUmVzaWRlbnRpYWwiCiJVcCB0byAxMm1vbnRocyIKXV0+PC9TdHJpbmdUYWJsZT48L1Jlc3VsdD5WAWFjAGMAYwBjAWMAYwBjAFYBYWMBAAAAYwBjAF1FTkRfUkMr</data>
</ReportState>
</file>

<file path=customXml/item27.xml><?xml version="1.0" encoding="utf-8"?>
<ReportState xmlns="sas.reportstate">
  <data type="reportstate">UEVDU19TVEFSVFtWAWdWAWZnVQEAAABTVgFnYwFkVQIAAAA3MWMY/P//YgAAAAAAAPh/ZFUCAAAANzFUY1UCAAAAUwAAVF1FTkRfUEVDUysr</data>
</ReportState>
</file>

<file path=customXml/item28.xml><?xml version="1.0" encoding="utf-8"?>
<ReportState xmlns="sas.reportstate">
  <data type="reportstate">Q0VDU19TVEFSVFtWAWdVAAAAAFNUXUVORF9DRUNTKys=</data>
</ReportState>
</file>

<file path=customXml/item29.xml><?xml version="1.0" encoding="utf-8"?>
<ReportState xmlns="sas.reportstate">
  <data type="reportstate">U0NTX1NUQVJUW1YBZ1YBYV1FTkRfU0NTKys=</data>
</ReportState>
</file>

<file path=customXml/item3.xml><?xml version="1.0" encoding="utf-8"?>
<ReportState xmlns="sas.reportstate">
  <data type="reportstate">UkNfU1RBUlRbVgVnZ1VjAgAAAFNnYwIAAABjAAAAAGRVBgAAAHZlMzU5NmRVAAAAAGMAAAAAZ5lmVQEAAABTVgFnmGRVBgAAAGJpODU0NGRVEgAAAFJlZmluYW5jaW5nIE1hcmtlcmFWAWdjAWRVAgAAADc0Yxj8//9iAAAAAAAA+H9kVQIAAAA3NGMBAAAAVGMIAAAAYWMAZ2MCAAAAYwAAAABkVQUAAAB2ZTcyM2RVAAAAAGMAAAAAZ5lmVQEAAABTVgFnmGRVBgAAAGJpNTkxN2RVDAAAAEN1dCBPZmYgRGF0ZWFWAWdjAGFjGPz//2IAAAAAAI/WQGRVCgAAADMxLzAzLzIwMjNjAQAAAFRjCAAAAGFjAFRWAWZVAgAAAFNkVQYAAABiaTU5MTdkVQYAAABiaTU5MDFUVgFhVgFnZFUGAAAAZGQ1ODI2VgFmVQkAAABTZFUKAAAAQnVyZ2VubGFuZGRVCQAAAENhcmludGhpYWRVDQAAAExvd2VyIEF1c3RyaWFkVQgAAABTYWx6YnVyZ2RVBgAAAFN0eXJpYWRVBQAAAFR5cm9sZFUNAAAAVXBwZXIgQXVzdHJpYWRVBgAAAFZpZW5uYWRVCgAAAFZvcmFybGJlcmdUVgFmZ1UDAAAAU1YBZ8BjAAAAAGRVBgAAAGJpNTkxN2RVDAAAAEN1dCBPZmYgRGF0ZWRVBwAAAERETU1ZWThjGAAAAFYBZmNVCgAAAFMAAAAAAI/WQAAAAAAAj9ZAAAAAAACP1kAAAAAAAI/WQAAAAAAAj9ZAAAAAAACP1kAAAAAAAI/WQAAAAAAAj9ZAAAAAAACP1kAAAAAAAI/WQFRWAWFjAQAAAGIKAAAAYgAAAAAAAPh/YgAAAAAAAPh/YgAAAAAAAPh/YgAAAAAAAPh/YgAAAAAAAPh/YWMAYwBjAGMBVgFnwGMBAAAAZFUGAAAAYmk1OTAxZFUUAAAATWFpbiBDdXN0b21lciBSZWdpb25hYxgAAABWAWFWAWZjVQoAAABTnP///wcAAAACAAAABgAAAAMAAAAFAAAABAAAAAEAAAAAAAAACAAAAFRjAQAAAGIKAAAAYgAAAAAAAPh/YgAAAAAAAPh/YgAAAAAAAPh/YgAAAAAAAPh/YgAAAAAAAPh/YWMAYwBjAGMBVgFnwGMAAAAAZFUGAAAAYmk1OTEzZFUSAAAAJSBvZiBUT1RBTCBCYWxhbmNlZFULAAAAUEVSQ0VOVDEyLjJjGAAAAFYBZmNVCgAAAFMAAAAAAADwPzpG8pwThsg/cAiBGUaf0j806UVYdSm7PyhsyGHHDLc/3Aph2aO0xD8gzyKkgSq2P0qOAdbm6pI/WhejGJLtkz8u2/UmOO2hP1RWAWFjAgAAAGIKAAAAYgAAAAAAAPh/YgAAAAAAAPh/YgAAAAAAAPh/YgAAAAAAAPh/YgAAAAAAAPh/YWMAYwBjAGMBVGegZmNVCgAAAFMAAAAAAAAAAAAAVFYBZWNVAAAAAFNUYVYBYWMKAAAAYgoAAABjAWMAYgAAAAAAAAAAVgFhVgFhVgNnZ2RVBgAAAGRkNTgyNlYBYVYBZmdVAQAAAFNnZFUKAAAAMzEvMDMvMjAyM1YBZ2MAYWMY/P//YgAAAAAAj9ZAZFUKAAAAMzEvMDMvMjAyM1YBZmdVCgAAAFNnZFULAAAATUFUQ0hFU19BTExWAWdjAWRVCwAAAE1BVENIRVNfQUxMY5z///9iAAAAAAAA+H9kVQsAAABNQVRDSEVTX0FMTFYBYWMCAAAAYwFWAWZjVQEAAABTAAAAAFRWAWFWAWZnVQEAAABTVgFnYwBhYxj8//9iAAAAAAAA8D9kVQgAAAAxMDAsMDAgJVRWAWFnZFUGAAAAVmllbm5hVgFnYwFkVQYAAABWaWVubmFjBwAAAGIAAAAAAAD4f2RVBgAAAFZpZW5uYVYBYWMCAAAAYwFWAWZjVQEAAABTAQAAAFRWAWFWAWZnVQEAAABTVgFnYwBhYxj8//9iOkbynBOGyD9kVQcAAAAxOSwxNiAlVFYBYWdkVQ0AAABMb3dlciBBdXN0cmlhVgFnYwFkVQ0AAABMb3dlciBBdXN0cmlhYwIAAABiAAAAAAAA+H9kVQ0AAABMb3dlciBBdXN0cmlhVgFhYwIAAABjAVYBZmNVAQAAAFMCAAAAVFYBYVYBZmdVAQAAAFNWAWdjAGFjGPz//2JwCIEZRp/SP2RVBwAAADI5LDEwICVUVgFhZ2RVDQAAAFVwcGVyIEF1c3RyaWFWAWdjAWRVDQAAAFVwcGVyIEF1c3RyaWFjBgAAAGIAAAAAAAD4f2RVDQAAAFVwcGVyIEF1c3RyaWFWAWFjAgAAAGMBVgFmY1UBAAAAUwMAAABUVgFhVgFmZ1UBAAAAU1YBZ2MAYWMY/P//YjTpRVh1Kbs/ZFUHAAAAMTAsNjEgJVRWAWFnZFUIAAAAU2FsemJ1cmdWAWdjAWRVCAAAAFNhbHpidXJnYwMAAABiAAAAAAAA+H9kVQgAAABTYWx6YnVyZ1YBYWMCAAAAYwFWAWZjVQEAAABTBAAAAFRWAWFWAWZnVQEAAABTVgFnYwBhYxj8//9iKGzIYccMtz9kVQYAAAA5LDAwICVUVgFhZ2RVBQAAAFR5cm9sVgFnYwFkVQUAAABUeXJvbGMFAAAAYgAAAAAAAPh/ZFUFAAAAVHlyb2xWAWFjAgAAAGMBVgFmY1UBAAAAUwUAAABUVgFhVgFmZ1UBAAAAU1YBZ2MAYWMY/P//YtwKYdmjtMQ/ZFUHAAAAMTYsMTggJVRWAWFnZFUGAAAAU3R5cmlhVgFnYwFkVQYAAABTdHlyaWFjBAAAAGIAAAAAAAD4f2RVBgAAAFN0eXJpYVYBYWMCAAAAYwFWAWZjVQEAAABTBgAAAFRWAWFWAWZnVQEAAABTVgFnYwBhYxj8//9iIM8ipIEqtj9kVQYAAAA4LDY2ICVUVgFhZ2RVCQAAAENhcmludGhpYVYBZ2MBZFUJAAAAQ2FyaW50aGlhYwEAAABiAAAAAAAA+H9kVQkAAABDYXJpbnRoaWFWAWFjAgAAAGMBVgFmY1UBAAAAUwcAAABUVgFhVgFmZ1UBAAAAU1YBZ2MAYWMY/P//YkqOAdbm6pI/ZFUGAAAAMSw4NSAlVFYBYWdkVQoAAABCdXJnZW5sYW5kVgFnYwFkVQoAAABCdXJnZW5sYW5kYwAAAABiAAAAAAAA+H9kVQoAAABCdXJnZW5sYW5kVgFhYwIAAABjAVYBZmNVAQAAAFMIAAAAVFYBYVYBZmdVAQAAAFNWAWdjAGFjGPz//2JaF6MYku2TP2RVBgAAADEsOTUgJVRWAWFnZFUKAAAAVm9yYXJsYmVyZ1YBZ2MBZFUKAAAAVm9yYXJsYmVyZ2MIAAAAYgAAAAAAAPh/ZFUKAAAAVm9yYXJsYmVyZ1YBYWMCAAAAYwFWAWZjVQEAAABTCQAAAFRWAWFWAWZnVQEAAABTVgFnYwBhYxj8//9iLtv1JjjtoT9kVQYAAAAzLDUwICVUVgFhVGMBAAAAYwFWAWFWAWFWAWFWAWFUYwAAAABjAVYBYVYBYVYBYVYBYVYBZmdVAQAAAFNnZFUXAAAAZGVmYXVsdFJvd0F4aXNIaWVyYXJjaHlkVRAAAABaZWlsZW5oaWVyYXJjaGllVgFmZ1UCAAAAU2dkVQYAAABiaTU5MTdkVQwAAABDdXQgT2ZmIERhdGVkVQcAAABERE1NWVk4YwAAAABjAVYBYVYBYWdkVQYAAABiaTU5MDFkVRQAAABNYWluIEN1c3RvbWVyIFJlZ2lvbmFjAQAAAGMBVgFhVgFhVGMAAAAAZ2RVBAAAAHJvb3RWAWFWAWZnVQEAAABTZ2RVCgAAADMxLzAzLzIwMjNWAWdjAGFjGPz//2IAAAAAAI/WQGRVCgAAADMxLzAzLzIwMjNWAWZnVQkAAABTZ2RVBgAAAFZpZW5uYVYBZ2MBZFUGAAAAVmllbm5hYwcAAABiAAAAAAAA+H9kVQYAAABWaWVubmFWAWFjAgAAAGMBVgFhVgFhVgFhVgFhZ2RVDQAAAExvd2VyIEF1c3RyaWFWAWdjAWRVDQAAAExvd2VyIEF1c3RyaWFjAgAAAGIAAAAAAAD4f2RVDQAAAExvd2VyIEF1c3RyaWFWAWFjAgAAAGMBVgFhVgFhVgFhVgFhZ2RVDQAAAFVwcGVyIEF1c3RyaWFWAWdjAWRVDQAAAFVwcGVyIEF1c3RyaWFjBgAAAGIAAAAAAAD4f2RVDQAAAFVwcGVyIEF1c3RyaWFWAWFjAgAAAGMBVgFhVgFhVgFhVgFhZ2RVCAAAAFNhbHpidXJnVgFnYwFkVQgAAABTYWx6YnVyZ2MDAAAAYgAAAAAAAPh/ZFUIAAAAU2FsemJ1cmdWAWFjAgAAAGMBVgFhVgFhVgFhVgFhZ2RVBQAAAFR5cm9sVgFnYwFkVQUAAABUeXJvbGMFAAAAYgAAAAAAAPh/ZFUFAAAAVHlyb2xWAWFjAgAAAGMBVgFhVgFhVgFhVgFhZ2RVBgAAAFN0eXJpYVYBZ2MBZFUGAAAAU3R5cmlhYwQAAABiAAAAAAAA+H9kVQYAAABTdHlyaWFWAWFjAgAAAGMBVgFhVgFhVgFhVgFhZ2RVCQAAAENhcmludGhpYVYBZ2MBZFUJAAAAQ2FyaW50aGlhYwEAAABiAAAAAAAA+H9kVQkAAABDYXJpbnRoaWFWAWFjAgAAAGMBVgFhVgFhVgFhVgFhZ2RVCgAAAEJ1cmdlbmxhbmRWAWdjAWRVCgAAAEJ1cmdlbmxhbmRjAAAAAGIAAAAAAAD4f2RVCgAAAEJ1cmdlbmxhbmRWAWFjAgAAAGMBVgFhVgFhVgFhVgFhZ2RVCgAAAFZvcmFybGJlcmdWAWdjAWRVCgAAAFZvcmFybGJlcmdjCAAAAGIAAAAAAAD4f2RVCgAAAFZvcmFybGJlcmdWAWFjAgAAAGMBVgFhVgFhVgFhVgFhVGMBAAAAYwBWAWFWAWFWAWFWAWFUYwAAAABjAFYBYVYBYVYBYVYBYWdkVQQAAAByb290VgFhVgFmZ1UBAAAAU2dkVQoAAAAzMS8wMy8yMDIzVgFnYwBhYxj8//9iAAAAAACP1kBkVQoAAAAzMS8wMy8yMDIzVgFmZ1UJAAAAU2dkVQYAAABWaWVubmFWAWdjAWRVBgAAAFZpZW5uYWMHAAAAYgAAAAAAAPh/ZFUGAAAAVmllbm5hVgFhYwIAAABjAVYBYVYBYVYBYVYBYWdkVQ0AAABMb3dlciBBdXN0cmlhVgFnYwFkVQ0AAABMb3dlciBBdXN0cmlhYwIAAABiAAAAAAAA+H9kVQ0AAABMb3dlciBBdXN0cmlhVgFhYwIAAABjAVYBYVYBYVYBYVYBYWdkVQ0AAABVcHBlciBBdXN0cmlhVgFnYwFkVQ0AAABVcHBlciBBdXN0cmlhYwYAAABiAAAAAAAA+H9kVQ0AAABVcHBlciBBdXN0cmlhVgFhYwIAAABjAVYBYVYBYVYBYVYBYWdkVQgAAABTYWx6YnVyZ1YBZ2MBZFUIAAAAU2FsemJ1cmdjAwAAAGIAAAAAAAD4f2RVCAAAAFNhbHpidXJnVgFhYwIAAABjAVYBYVYBYVYBYVYBYWdkVQUAAABUeXJvbFYBZ2MBZFUFAAAAVHlyb2xjBQAAAGIAAAAAAAD4f2RVBQAAAFR5cm9sVgFhYwIAAABjAVYBYVYBYVYBYVYBYWdkVQYAAABTdHlyaWFWAWdjAWRVBgAAAFN0eXJpYWMEAAAAYgAAAAAAAPh/ZFUGAAAAU3R5cmlhVgFhYwIAAABjAVYBYVYBYVYBYVYBYWdkVQkAAABDYXJpbnRoaWFWAWdjAWRVCQAAAENhcmludGhpYWMBAAAAYgAAAAAAAPh/ZFUJAAAAQ2FyaW50aGlhVgFhYwIAAABjAVYBYVYBYVYBYVYBYWdkVQoAAABCdXJnZW5sYW5kVgFnYwFkVQoAAABCdXJnZW5sYW5kYwAAAABiAAAAAAAA+H9kVQoAAABCdXJnZW5sYW5kVgFhYwIAAABjAVYBYVYBYVYBYVYBYWdkVQoAAABWb3JhcmxiZXJnVgFnYwFkVQoAAABWb3JhcmxiZXJnYwgAAABiAAAAAAAA+H9kVQoAAABWb3JhcmxiZXJnVgFhYwIAAABjAVYBYVYBYVYBYVYBYVRjAQAAAGMAVgFhVgFhVgFhVgFhVGMAAAAAYwBWAWFWAWFWAWFWAWFjAVRjAWMAYwBiAAAAAAAAAABWAWZVAQAAAFNkVQYAAABiaTU5MTNUYwBjAWMAYWNCBQIAVgFhZFUkBgAAPFJlc3VsdCByZWY9ImRkNTgyN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1OTE3IiBsYWJlbD0iQ3V0IE9mZiBEYXRlIiByZWY9ImJpNTkxNyIgY29sdW1uPSJjMCIgZm9ybWF0PSJERE1NWVk4IiB1c2FnZT0iY2F0ZWdvcmljYWwiLz48U3RyaW5nVmFyaWFibGUgdmFybmFtZT0iYmk1OTAxIiBsYWJlbD0iTWFpbiBDdXN0b21lciBSZWdpb24iIHJlZj0iYmk1OTAxIiBjb2x1bW49ImMxIiBzb3J0T249ImN1c3RvbSIgY3VzdG9tU29ydD0iY3M1OTI1Ii8+PE51bWVyaWNWYXJpYWJsZSB2YXJuYW1lPSJiaTU5MTMiIGxhYmVsPSIlIG9mIFRPVEFMIEJhbGFuY2UiIHJlZj0iYmk1OTEz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xMCIgYXZhaWxhYmxlUm93Q291bnQ9IjEwIiBzaXplPSIyODciIGRhdGFMYXlvdXQ9Im1pbmltYWwiIGdyYW5kVG90YWw9ImZhbHNlIiBpc0luZGV4ZWQ9InRydWUiIGNvbnRlbnRLZXk9IlhPREZSSldLQUVTUFRDV1pCTFdHTUJKVVAyNkNNTjRJIj48IVtDREFUQVsyMzEwMC4wLC0xMDAsMS4wCjIzMTAwLjAsNywwLjE5MTU5MTY5MzUyOTEwNjcKMjMxMDAuMCwyLDAuMjkwOTcxMzAyODk2NzcwNjQKMjMxMDAuMCw2LDAuMTA2MTAxMzU0NjQ3NjgxNQoyMzEwMC4wLDMsMC4wOTAwMzg3Mzk1NTk5MTU5MwoyMzEwMC4wLDUsMC4xNjE3NjI2OTY0MDE3MTUyNgoyMzEwMC4wLDQsMC4wODY1ODYwOTYzNTU2ODUyNgoyMzEwMC4wLDEsMC4wMTg0NzQyMDM4ODQwMjQwMjIKMjMxMDAuMCwwLDAuMDE5NDYwOTQ3NzU1NTUzOTM4CjIzMTAwLjAsOCwwLjAzNTAxMjk2NDk2OTU0NDYzCl1dPjwvRGF0YT48U3RyaW5nVGFibGUgZm9ybWF0PSJDU1YiIHJvd0NvdW50PSI5IiBzaXplPSIxMDciIGNvbnRlbnRLZXk9IkUyTE43Sks0U1VBRDVEQVFFWE9LQzJPQUhJRFRLQlczIj48IVtDREFUQVsiQnVyZ2VubGFuZCIKIkNhcmludGhpYSIKIkxvd2VyIEF1c3RyaWEiCiJTYWx6YnVyZyIKIlN0eXJpYSIKIlR5cm9sIgoiVXBwZXIgQXVzdHJpYSIKIlZpZW5uYSIKIlZvcmFybGJlcmciCl1dPjwvU3RyaW5nVGFibGU+PC9SZXN1bHQ+VgFhYwBjAGMAYwFjAGMAYwBWAWFjAQAAAGMAYwBdRU5EX1JDKw==</data>
</ReportState>
</file>

<file path=customXml/item30.xml><?xml version="1.0" encoding="utf-8"?>
<ReportState xmlns="sas.reportstate">
  <data type="reportstate">UkNfU1RBUlRbVgVnZ1VjAwAAAFNnYwIAAABjAAAAAGRVBgAAAHZlNjQ2MmRVAAAAAGMAAAAAZ5lmVQEAAABTVgFnmGRVBgAAAGJpODU0OWRVEgAAAFJlZmluYW5jaW5nIE1hcmtlcmFWAWdjAWRVAgAAADcxYxj8//9iAAAAAAAA+H9kVQIAAAA3MWMBAAAAVGMIAAAAYWMAZ2MCAAAAYwAAAABkVQYAAAB2ZTY0NjlkVQAAAABjAAAAAGeZZlUBAAAAU1YBZ5hkVQYAAABiaTg1NTBkVQ4AAABBVFQgQXNzZXQgVHlwZWFWAWdjAWRVCgAAAENvbW1lcmNpYWxjGPz//2IAAAAAAAD4f2RVCgAAAENvbW1lcmNpYWxjAQAAAFRjCAAAAGFjAGdjAgAAAGMAAAAAZFUFAAAAdmU3MjNkVQAAAABjAAAAAGeZZlUBAAAAU1YBZ5hkVQYAAABiaTY0OTVkVQwAAABDdXQgT2ZmIERhdGVhVgFnYwBhYxj8//9iAAAAAACP1kBkVQoAAAAzMS8wMy8yMDIzYwEAAABUYwgAAABhYwBUVgFmVQIAAABTZFUGAAAAYmk2NDk1ZFUGAAAAYmk2NDk2VFYBYVYBZ2RVBgAAAGRkNjQ5OVYBZlUIAAAAU2RVCwAAAD4wIC0gPD00MCAlZFUGAAAAPjEwMCAlZFUMAAAAPjQwIC0gPD01MCAlZFUMAAAAPjUwIC0gPD02MCAlZFUMAAAAPjYwIC0gPD03MCAlZFUMAAAAPjcwIC0gPD04MCAlZFUMAAAAPjgwIC0gPD05MCAlZFUNAAAAPjkwIC0gPD0xMDAgJVRWAWZnVQcAAABTVgFnwGMAAAAAZFUGAAAAYmk2NDk1ZFUMAAAAQ3V0IE9mZiBEYXRlZFUHAAAARERNTVlZOGMYAAAAVgFmY1UJAAAAUwAAAAAAj9ZAAAAAAACP1kAAAAAAAI/WQAAAAAAAj9ZAAAAAAACP1kAAAAAAAI/WQAAAAAAAj9ZAAAAAAACP1kAAAAAAAI/WQFRWAWFjAQAAAGIJAAAAYgAAAAAAAPh/YgAAAAAAAPh/YgAAAAAAAPh/YgAAAAAAAPh/YgAAAAAAAPh/YWMAYwBjAGMBVgFnwGMBAAAAZFUGAAAAYmk2NDk2ZFUTAAAAVW5pbmRleGVkIExUViByYW5nZWFjGAAAAFYBYVYBZmNVCQAAAFOc////AAAAAAIAAAADAAAABAAAAAUAAAAGAAAABwAAAAEAAABUYwEAAABiCQAAAGIAAAAAAAD4f2IAAAAAAAD4f2IAAAAAAAD4f2IAAAAAAAD4f2IAAAAAAAD4f2FjAGMAYwBjAVYBZ8BjAAAAAGRVBgAAAGJpNjQ5MWRVDAAAAE5vbWluYWwgKG1uKWRVCAAAAENPTU1BMTIuYwAAAABWAWZjVQkAAABTCVX9PcvCx0BMyQYv9IGoQNxTU/nGZ6BA5Ht6B+lPnkCMjNHQzGeYQP6j8EOBVJVA5RQ9uwr5ikAY0J+Rl+l3QLmF5oGCf4lAVFYBYWMCAAAAYgkAAABiAAAAAAAA+H9iAAAAAAAA+H9iAAAAAAAA+H9iAAAAAAAA+H9iAAAAAAAA+H9hYwBjAGMAYwFWAWfAYwAAAABkVQYAAABiaTY0OTBkVTIAAABXQSBMVFYgKExPQU4gQkFMQU5DRSAvIG9yaWdpbmFsIHZhbHVhdGlvbikgKGluICUpOmRVCwAAAFBFUkNFTlQxMi4yYxgAAABWAWZjVQkAAABTV1xEaiQY4z/Wr398gj3RP6rCibGnG90/bFgYz6KN4T9c5/Eiiq3kP/4fnobS+ec/HpTVX/be6j/jsT66ZSfuP9FCE9H4DPk/VFYBYWMCAAAAYgkAAABiAAAAAAAA+H9iAAAAAAAA+H9iAAAAAAAA+H9iAAAAAAAA+H9iAAAAAAAA+H9hYwBjAGMAYwFWAWfAYwAAAABkVQYAAABiaTY0OTJkVRgAAABOdW1iZXIgb2YgTW9ydGdhZ2UgTG9hbnNkVQgAAABDT01NQTEyLmMYAAAAVgFmY1UJAAAAUwAAAABASdBAAAAAAACuukAAAAAAAEiiQAAAAAAAJKFAAAAAAAAkmUAAAAAAAIiTQAAAAAAA2IlAAAAAAABQf0AAAAAAAJiRQFRWAWFjAgAAAGIJAAAAYgAAAAAAAPh/YgAAAAAAAPh/YgAAAAAAAPh/YgAAAAAAAPh/YgAAAAAAAPh/YWMAYwBjAGMBVgFnwGMAAAAAZFUGAAAAYmk2NDkzZFURAAAAJSBvZiBUb3RhbCBBc3NldHNkVQsAAABQRVJDRU5UMTIuMmMYAAAAVgFmY1UJAAAAUwAAAAAAAPA/yXny5riA0D9HkHVSDBjGP1zmL+5TacQ/T8wCaRxvwD8sbiO/7rm8PwehcFquKbI/MeejLSAaoD/ij3/gdSuxP1RWAWFjAgAAAGIJAAAAYgAAAAAAAPh/YgAAAAAAAPh/YgAAAAAAAPh/YgAAAAAAAPh/YgAAAAAAAPh/YWMAYwBjAGMBVgFnwGMAAAAAZFUGAAAAYmk2NDk0ZFURAAAAJSBOdW1iZXIgb2YgTG9hbnNkVQsAAABQRVJDRU5UMTIuMmMYAAAAVgFmY1UJAAAAUwAAAAAAAPA/M3Z8xAA22j/Vl9nNxvXBPwWkRyHo1sA/IHyi2+yyuD+ZyfeKJzCzPx54A0bDY6k/2JFngSrDnj9DydVl3kixP1RWAWFjAgAAAGIJAAAAYgAAAAAAAPh/YgAAAAAAAPh/YgAAAAAAAPh/YgAAAAAAAPh/YgAAAAAAAPh/YWMAYwBjAGMBVGegZmNVCQAAAFMAAAAAAAAAAABUVgFlY1UAAAAAU1RhVgFhYwkAAABiCQAAAGMBYwBiAAAAAAAAAABWAWFWAWFWA2dnZFUGAAAAZGQ2NDk5VgFhVgFmZ1UBAAAAU2dkVQoAAAAzMS8wMy8yMDIzVgFnYwBhYxj8//9iAAAAAACP1kBkVQoAAAAzMS8wMy8yMDIzVgFmZ1UJAAAAU2dkVQsAAABNQVRDSEVTX0FMTFYBZ2MBZFULAAAATUFUQ0hFU19BTExjnP///2IAAAAAAAD4f2RVCwAAAE1BVENIRVNfQUxMVgFhYwIAAABjAVYBZmNVAQAAAFMAAAAAVFYBYVYBZmdVBQAAAFNWAWdjAGFjGPz//2JXXERqJBjjP2RVBwAAADU5LDY3ICVWAWdjAGFjGPz//2IJVf09y8LHQGRVBwAAADEywqAxNjZWAWdjAGFjGPz//2IAAAAAQEnQQGRVBwAAADE2wqA2NzdWAWdjAGFjGPz//2IAAAAAAADwP2RVCAAAADEwMCwwMCAlVgFnYwBhYxj8//9iAAAAAAAA8D9kVQgAAAAxMDAsMDAgJVRWAWFnZFULAAAAPjAgLSA8PTQwICVWAWdjAWRVCwAAAD4wIC0gPD00MCAlYwAAAABiAAAAAAAA+H9kVQsAAAA+MCAtIDw9NDAgJVYBYWMCAAAAYwFWAWZjVQEAAABTAQAAAFRWAWFWAWZnVQUAAABTVgFnYwBhYxj8//9i1q9/fII90T9kVQcAAAAyNiw5NCAlVgFnYwBhYxj8//9iTMkGL/SBqEBkVQYAAAAzwqAxMzdWAWdjAGFjGPz//2IAAAAAAK66QGRVBgAAADbCoDgzMFYBZ2MAYWMY/P//Ysl58ua4gNA/ZFUHAAAAMjUsNzkgJVYBZ2MAYWMY/P//YjN2fMQANto/ZFUHAAAANDAsOTUgJVRWAWFnZFUMAAAAPjQwIC0gPD01MCAlVgFnYwFkVQwAAAA+NDAgLSA8PTUwICVjAgAAAGIAAAAAAAD4f2RVDAAAAD40MCAtIDw9NTAgJVYBYWMCAAAAYwFWAWZjVQEAAABTAgAAAFRWAWFWAWZnVQUAAABTVgFnYwBhYxj8//9iqsKJsacb3T9kVQcAAAA0NSw0OCAlVgFnYwBhYxj8//9i3FNT+cZnoEBkVQYAAAAywqAxMDBWAWdjAGFjGPz//2IAAAAAAEiiQGRVBgAAADLCoDM0MFYBZ2MAYWMY/P//YkeQdVIMGMY/ZFUHAAAAMTcsMjYgJVYBZ2MAYWMY/P//YtWX2c3G9cE/ZFUHAAAAMTQsMDMgJVRWAWFnZFUMAAAAPjUwIC0gPD02MCAlVgFnYwFkVQwAAAA+NTAgLSA8PTYwICVjAwAAAGIAAAAAAAD4f2RVDAAAAD41MCAtIDw9NjAgJVYBYWMCAAAAYwFWAWZjVQEAAABTAwAAAFRWAWFWAWZnVQUAAABTVgFnYwBhYxj8//9ibFgYz6KN4T9kVQcAAAA1NCw4NSAlVgFnYwBhYxj8//9i5Ht6B+lPnkBkVQYAAAAxwqA5NDBWAWdjAGFjGPz//2IAAAAAACShQGRVBgAAADLCoDE5NFYBZ2MAYWMY/P//YlzmL+5TacQ/ZFUHAAAAMTUsOTUgJVYBZ2MAYWMY/P//YgWkRyHo1sA/ZFUHAAAAMTMsMTYgJVRWAWFnZFUMAAAAPjYwIC0gPD03MCAlVgFnYwFkVQwAAAA+NjAgLSA8PTcwICVjBAAAAGIAAAAAAAD4f2RVDAAAAD42MCAtIDw9NzAgJVYBYWMCAAAAYwFWAWZjVQEAAABTBAAAAFRWAWFWAWZnVQUAAABTVgFnYwBhYxj8//9iXOfxIoqt5D9kVQcAAAA2NCw2MiAlVgFnYwBhYxj8//9ijIzR0MxnmEBkVQYAAAAxwqA1NjJWAWdjAGFjGPz//2IAAAAAACSZQGRVBgAAADHCoDYwOVYBZ2MAYWMY/P//Yk/MAmkcb8A/ZFUHAAAAMTIsODQgJVYBZ2MAYWMY/P//YiB8otvssrg/ZFUGAAAAOSw2NSAlVFYBYWdkVQwAAAA+NzAgLSA8PTgwICVWAWdjAWRVDAAAAD43MCAtIDw9ODAgJWMFAAAAYgAAAAAAAPh/ZFUMAAAAPjcwIC0gPD04MCAlVgFhYwIAAABjAVYBZmNVAQAAAFMFAAAAVFYBYVYBZmdVBQAAAFNWAWdjAGFjGPz//2L+H56G0vnnP2RVBwAAADc0LDkyICVWAWdjAGFjGPz//2L+o/BDgVSVQGRVBgAAADHCoDM2NVYBZ2MAYWMY/P//YgAAAAAAiJNAZFUGAAAAMcKgMjUwVgFnYwBhYxj8//9iLG4jv+65vD9kVQcAAAAxMSwyMiAlVgFnYwBhYxj8//9imcn3iicwsz9kVQYAAAA3LDUwICVUVgFhZ2RVDAAAAD44MCAtIDw9OTAgJVYBZ2MBZFUMAAAAPjgwIC0gPD05MCAlYwYAAABiAAAAAAAA+H9kVQwAAAA+ODAgLSA8PTkwICVWAWFjAgAAAGMBVgFmY1UBAAAAUwYAAABUVgFhVgFmZ1UFAAAAU1YBZ2MAYWMY/P//Yh6U1V/23uo/ZFUHAAAAODMsOTcgJVYBZ2MAYWMY/P//YuUUPbsK+YpAZFUDAAAAODYzVgFnYwBhYxj8//9iAAAAAADYiUBkVQMAAAA4MjdWAWdjAGFjGPz//2IHoXBarimyP2RVBgAAADcsMDkgJVYBZ2MAYWMY/P//Yh54A0bDY6k/ZFUGAAAANCw5NiAlVFYBYWdkVQ0AAAA+OTAgLSA8PTEwMCAlVgFnYwFkVQ0AAAA+OTAgLSA8PTEwMCAlYwcAAABiAAAAAAAA+H9kVQ0AAAA+OTAgLSA8PTEwMCAlVgFhYwIAAABjAVYBZmNVAQAAAFMHAAAAVFYBYVYBZmdVBQAAAFNWAWdjAGFjGPz//2LjsT66ZSfuP2RVBwAAADk0LDIzICVWAWdjAGFjGPz//2IY0J+Rl+l3QGRVAwAAADM4M1YBZ2MAYWMY/P//YgAAAAAAUH9AZFUDAAAANTAxVgFnYwBhYxj8//9iMeejLSAaoD9kVQYAAAAzLDE0ICVWAWdjAGFjGPz//2LYkWeBKsOeP2RVBgAAADMsMDAgJVRWAWFnZFUGAAAAPjEwMCAlVgFnYwFkVQYAAAA+MTAwICVjAQAAAGIAAAAAAAD4f2RVBgAAAD4xMDAgJVYBYWMCAAAAYwFWAWZjVQEAAABTCAAAAFRWAWFWAWZnVQUAAABTVgFnYwBhYxj8//9i0UIT0fgM+T9kVQgAAAAxNTYsNTcgJVYBZ2MAYWMY/P//YrmF5oGCf4lAZFUDAAAAODE2VgFnYwBhYxj8//9iAAAAAACYkUBkVQYAAAAxwqAxMjZWAWdjAGFjGPz//2Lij3/gdSuxP2RVBgAAADYsNzEgJVYBZ2MAYWMY/P//YkPJ1WXeSLE/ZFUGAAAANiw3NSAlVFYBYVRjAQAAAGMBVgFhVgFhVgFhVgFhVGMAAAAAYwFWAWFWAWFWAWFWAWFWAWZnVQEAAABTZ2RVFwAAAGRlZmF1bHRSb3dBeGlzSGllcmFyY2h5ZFUQAAAAWmVpbGVuaGllcmFyY2hpZVYBZmdVAgAAAFNnZFUGAAAAYmk2NDk1ZFUMAAAAQ3V0IE9mZiBEYXRlZFUHAAAARERNTVlZOGMAAAAAYwFWAWFWAWFnZFUGAAAAYmk2NDk2ZFUTAAAAVW5pbmRleGVkIExUViByYW5nZWFjAQAAAGMBVgFhVgFhVGMAAAAAZ2RVBAAAAHJvb3RWAWFWAWZnVQEAAABTZ2RVCgAAADMxLzAzLzIwMjNWAWdjAGFjGPz//2IAAAAAAI/WQGRVCgAAADMxLzAz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dkVQQAAAByb290VgFhVgFmZ1UBAAAAU2dkVQoAAAAzMS8wMy8yMDIzVgFnYwBhYxj8//9iAAAAAACP1kBkVQoAAAAzMS8wMy8yMDIz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jAVRjAWMAYwBiAAAAAAAAAABWAWZVBQAAAFNkVQYAAABiaTY0OTBkVQYAAABiaTY0OTFkVQYAAABiaTY0OTJkVQYAAABiaTY0OTNkVQYAAABiaTY0OTRUYwBjAGMAYWNCBQIAVgFhZFVoCwAAPFJlc3VsdCByZWY9ImRkNjQ5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2NDk1IiBsYWJlbD0iQ3V0IE9mZiBEYXRlIiByZWY9ImJpNjQ5NSIgY29sdW1uPSJjMCIgZm9ybWF0PSJERE1NWVk4IiB1c2FnZT0iY2F0ZWdvcmljYWwiLz48U3RyaW5nVmFyaWFibGUgdmFybmFtZT0iYmk2NDk2IiBsYWJlbD0iVW5pbmRleGVkIExUViByYW5nZSIgcmVmPSJiaTY0OTYiIGNvbHVtbj0iYzEiIHNvcnRPbj0iY3VzdG9tIiBjdXN0b21Tb3J0PSJjczE4NjYiLz48TnVtZXJpY1ZhcmlhYmxlIHZhcm5hbWU9ImJpNjQ5MSIgbGFiZWw9Ik5vbWluYWwgKG1uKSIgcmVmPSJiaTY0OTEiIGNvbHVtbj0iYzIiIGZvcm1hdD0iQ09NTUExMi4iIHVzYWdlPSJxdWFudGl0YXRpdmUiIGRlZmluZWRBZ2dyZWdhdGlvbj0ic3VtIi8+PE51bWVyaWNWYXJpYWJsZSB2YXJuYW1lPSJiaTY0OTAiIGxhYmVsPSJXQSBMVFYgKExPQU4gQkFMQU5DRSAvIG9yaWdpbmFsIHZhbHVhdGlvbikgKGluICUpOiIgcmVmPSJiaTY0OTAiIGNvbHVtbj0iYzMiIGZvcm1hdD0iUEVSQ0VOVDEyLjIiIHVzYWdlPSJxdWFudGl0YXRpdmUiLz48TnVtZXJpY1ZhcmlhYmxlIHZhcm5hbWU9ImJpNjQ5MiIgbGFiZWw9Ik51bWJlciBvZiBNb3J0Z2FnZSBMb2FucyIgcmVmPSJiaTY0OTIiIGNvbHVtbj0iYzQiIGZvcm1hdD0iQ09NTUExMi4iIHVzYWdlPSJxdWFudGl0YXRpdmUiLz48TnVtZXJpY1ZhcmlhYmxlIHZhcm5hbWU9ImJpNjQ5MyIgbGFiZWw9IiUgb2YgVG90YWwgQXNzZXRzIiByZWY9ImJpNjQ5MyIgY29sdW1uPSJjNSIgZm9ybWF0PSJQRVJDRU5UMTIuMiIgdXNhZ2U9InF1YW50aXRhdGl2ZSIvPjxOdW1lcmljVmFyaWFibGUgdmFybmFtZT0iYmk2NDk0IiBsYWJlbD0iJSBOdW1iZXIgb2YgTG9hbnMiIHJlZj0iYmk2NDk0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5IiBhdmFpbGFibGVSb3dDb3VudD0iOSIgc2l6ZT0iODE0IiBkYXRhTGF5b3V0PSJtaW5pbWFsIiBncmFuZFRvdGFsPSJmYWxzZSIgaXNJbmRleGVkPSJ0cnVlIiBjb250ZW50S2V5PSJaTk9TNEg1R1RTU1E2UEJWVVNIR0JWQkYzVkYzNENZVyI+PCFbQ0RBVEFbMjMxMDAuMCwtMTAwLDEyMTY1LjU4NzgyOTI3MTgxMywwLjU5NjY5NzA1MTU3NTQ3MDcsMTY2NzcuMCwxLjAsMS4wCjIzMTAwLjAsMCwzMTM2Ljk3NjkyMTI4Mzc5MSwwLjI2OTM3OTI1NDg5NTA1NDU0LDY4MzAuMCwwLjI1Nzg1NjU4NDEwNDg2ODQsMC40MDk1NDYwODE0Mjk1MTM3CjIzMTAwLjAsMiwyMDk5Ljg4ODYyMDk1MjU5MzYsMC40NTQ4MTI5MzA0NjY3MjUxLDIzNDAuMCwwLjE3MjYwODg5MDc4NDU0NzA4LDAuMTQwMzEzMDA1OTM2MzE5NDgKMjMxMDAuMCwzLDE5MzkuOTc3NTY3NTkwNTM0LDAuNTQ4NTM5NTQ3NDI2ODEwOSwyMTk0LjAsMC4xNTk0NjQzNTA5ODg2NzM0LDAuMTMxNTU4NDMzNzcxMDYxOTQKMjMxMDAuMCw0LDE1NjEuOTUwMDE1MzI5NTU0OCwwLjY0NjE4NDAzMjY4MDM0ODUsMTYwOS4wLDAuMTI4MzkwODM3OTMxNTA3MjcsMC4wOTY0ODAxODIyODY5ODIwNwoyMzEwMC4wLDUsMTM2NS4xMjYyMzU3MzMwNDEsMC43NDkyNDU4OTQzNjA2ODMyLDEyNTAuMCwwLjExMjIxMjEwNjM4NDg5NTcsMC4wNzQ5NTM1Mjg4MTIxMzY0NwoyMzEwMC4wLDYsODYzLjEzMDIzOTk0MTc4NzksMC44Mzk3MTcwODk4MjExOTU5LDgyNy4wLDAuMDcwOTQ4NTAyNjE2OTQ2ODQsMC4wNDk1ODkyNTQ2NjIxMDk0OQoyMzEwMC4wLDcsMzgyLjU5OTUwNDExMjUwMDIsMC45NDIzMDkyNDk2NDg2NDE1LDUwMS4wLDAuMDMxNDQ5MzIzMjQ1MzUyODg1LDAuMDMwMDQxMzc0MzQ3OTA0MwoyMzEwMC4wLDEsODE1LjkzODcyNDMyNzk5OSwxLjU2NTY2Njk3NzU5NjQyNTYsMTEyNi4wLDAuMDY3MDY5NDAzOTQzMjA3NCwwLjA2NzUxODEzODc1Mzk3MjU0Cl1dPjwvRGF0YT48U3RyaW5nVGFibGUgZm9ybWF0PSJDU1YiIHJvd0NvdW50PSI4IiBzaXplPSIxMTQiIGNvbnRlbnRLZXk9IlFKR1NIWklQRExVTUpTSVVNUFRGSk1SR1Q1V0dVWjNVIj48IVtDREFUQVsiPjAgLSA8PTQwICUiCiI+MTAwICUiCiI+NDAgLSA8PTUwICUiCiI+NTAgLSA8PTYwICUiCiI+NjAgLSA8PTcwICUiCiI+NzAgLSA8PTgwICUiCiI+ODAgLSA8PTkwICUiCiI+OTAgLSA8PTEwMCAlIgpdXT48L1N0cmluZ1RhYmxlPjwvUmVzdWx0PlYBYWMAYwBjAGMBYwBjAGMAVgFhYwEAAABjAGMAXUVORF9SQys=</data>
</ReportState>
</file>

<file path=customXml/item31.xml><?xml version="1.0" encoding="utf-8"?>
<ReportState xmlns="sas.reportstate">
  <data type="reportstate">UkNfU1RBUlRbVgVnZ1VjAgAAAFNnYwIAAABjAAAAAGRVBQAAAHZlNzIzZFUAAAAAYwAAAABnmWZVAQAAAFNWAWeYZFUGAAAAYmk4NTcwZFUMAAAAQ3V0IE9mZiBEYXRlYVYBZ2MAYWMY/P//YgAAAAAAj9ZAZFUKAAAAMzEvMDMvMjAyM2MBAAAAVGMIAAAAYWMAZ2MQAAAAYwIAAABkVQYAAAB2ZTcwNzVkVQAAAABjAAAAAGeZZlUBAAAAU1YBZ5hkVQYAAABiaTcwNzBkVRIAAABSZWZpbmFuY2luZyBNYXJrZXJhVgFnYwFkVQIAAAA3NGMY/P//YgAAAAAAAPh/ZFUCAAAANzRjAQAAAFRjCAAAAGFjAFRWAWZVAQAAAFNkVQYAAABiaTcwNzBUVgFhVgFnZFUGAAAAZGQ3MDY5VgFmVQEAAABTZFUCAAAANzRUVgFmZ1UBAAAAU1YBZ8BjAQAAAGRVBgAAAGJpNzA3MGRVEgAAAFJlZmluYW5jaW5nIE1hcmtlcmFjGAAAAFYBYVYBZmNVAQAAAFMAAAAAVGMBAAAAYgEAAABiAAAAAAAA+H9iAAAAAAAA+H9iAAAAAAAA+H9iAAAAAAAA+H9iAAAAAAAA+H9hYwBjAGMAYwFUZ6BmY1UBAAAAUwBUVgFlY1UAAAAAU1RhVgFhYwEAAABiAQAAAGMBYwBiAAAAAAAAAABWAWFWAWFWA2FhY0IEAgBWAWFkVYkCAAA8UmVzdWx0IHJlZj0iZGQ3MDY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NzA3MCIgbGFiZWw9IlJlZmluYW5jaW5nIE1hcmtlciIgcmVmPSJiaTcwNzA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JaQlRDVk41TElaS0M3NEZUQkwySEM1S0syWUlMRlhWWCI+PCFbQ0RBVEFbIjc0IgpdXT48L0RhdGE+PC9SZXN1bHQ+VgFhYwBjAGMAYwFjAGMAYwBWAWFjAQAAAGMAYwBdRU5EX1JDKw==</data>
</ReportState>
</file>

<file path=customXml/item32.xml><?xml version="1.0" encoding="utf-8"?>
<ReportState xmlns="sas.reportstate">
  <data type="reportstate">Q0VDU19TVEFSVFtWAWdVAAAAAFNUXUVORF9DRUNTKys=</data>
</ReportState>
</file>

<file path=customXml/item33.xml><?xml version="1.0" encoding="utf-8"?>
<ReportState xmlns="sas.reportstate">
  <data type="reportstate">Q0VDU19TVEFSVFtWAWdVAAAAAFNUXUVORF9DRUNTKys=</data>
</ReportState>
</file>

<file path=customXml/item34.xml><?xml version="1.0" encoding="utf-8"?>
<ReportState xmlns="sas.reportstate">
  <data type="reportstate">UkNfU1RBUlRbVgVnZ1VjAgAAAFNnYwIAAABjAAAAAGRVBgAAAHZlMzU5NmRVAAAAAGMAAAAAZ5lmVQEAAABTVgFnmGRVBgAAAGJpODUzN2RVEgAAAFJlZmluYW5jaW5nIE1hcmtlcmFWAWdjAWRVAgAAADc0Yxj8//9iAAAAAAAA+H9kVQIAAAA3NGMBAAAAVGMIAAAAYWMAZ2MCAAAAYwAAAABkVQUAAAB2ZTcyM2RVAAAAAGMAAAAAZ5lmVQEAAABTVgFnmGRVBgAAAGJpMzkxN2RVDAAAAEN1dCBPZmYgRGF0ZWFWAWdjAGFjGPz//2IAAAAAAI/WQGRVCgAAADMxLzAzLzIwMjNjAQAAAFRjCAAAAGFjAFRWAWZVAgAAAFNkVQYAAABiaTM5MTdkVQYAAABiaTM5NTVUVgFhVgFnZFUGAAAAZGQzOTIxVgFmVQQAAABTZFUbAAAATG9jYWwvbXVuaWNpcGFsIGF1dGhvcml0aWVzZFUGAAAAT3RoZXJzZFUcAAAAUmVnaW9uYWwvZmVkZXJhbCBhdXRob3JpdGllc2RVCgAAAFNvdmVyZWlnbnNUVgFmZ1UHAAAAU1YBZ8BjAAAAAGRVBgAAAGJpMzkxN2RVDAAAAEN1dCBPZmYgRGF0ZWRVBwAAAERETU1ZWThjGAAAAFYBZmNVBQAAAFMAAAAAAI/WQAAAAAAAj9ZAAAAAAACP1kAAAAAAAI/WQAAAAAAAj9ZAVFYBYWMBAAAAYgUAAABiAAAAAAAA+H9iAAAAAAAA+H9iAAAAAAAA+H9iAAAAAAAA+H9iAAAAAAAA+H9hYwBjAGMAYwFWAWfAYwEAAABkVQYAAABiaTM5NTVkVRgAAABUeXBlIG9mIEV4cG9zdXJlIGdyb3VwZWRhYxgAAABWAWFWAWZjVQUAAABTnP///wMAAAACAAAAAAAAAAEAAABUYwEAAABiBQAAAGIAAAAAAAD4f2IAAAAAAAD4f2IAAAAAAAD4f2IAAAAAAAD4f2IAAAAAAAD4f2FjAGMAYwBjAVYBZ8BjAAAAAGRVBgAAAGJpMzkxMmRVFgAAAEF2ZXJhZ2UgTm9taW5hbCAoMDAwcylkVQgAAABDT01NQTEyLmMCAAAAVgFmY1UFAAAAU0Jc2w2xVXhAqfi3EvV0ZECowT9ptYahQFmXPJVZUHZAXN2Lsa5TgEBUVgFhYwIAAABiBQAAAGIAAAAAAAD4f2IAAAAAAAD4f2IAAAAAAAD4f2IAAAAAAAD4f2IAAAAAAAD4f2FjAGMAYwBjAVYBZ8BjAAAAAGRVBgAAAGJpMzkxM2RVDAAAAE5vbWluYWwgKG1uKWRVCAAAAENPTU1BMTIuYwAAAABWAWZjVQUAAABT9tWy8Ze4rECKyz/Ae2qEQL7fetCy25JApkvWcWBMmUD+1aQH9p5oQFRWAWFjAgAAAGIFAAAAYgAAAAAAAPh/YgAAAAAAAPh/YgAAAAAAAPh/YgAAAAAAAPh/YgAAAAAAAPh/YWMAYwBjAGMBVgFnwGMAAAAAZFUGAAAAYmkzOTE0ZFUMAAAATk8uIE9GIExPQU5TZFUIAAAAQ09NTUExMi5jGAAAAFYBZmNVBQAAAFMAAAAAAHHCQAAAAAAAMK9AAAAAAADQgEAAAAAAALexQAAAAAAAkHdAVFYBYWMCAAAAYgUAAABiAAAAAAAA+H9iAAAAAAAA+H9iAAAAAAAA+H9iAAAAAAAA+H9iAAAAAAAA+H9hYwBjAGMAYwFWAWfAYwAAAABkVQYAAABiaTM5MTVkVREAAAAlIG9mIFRvdGFsIEFzc2V0c2RVCwAAAFBFUkNFTlQxMi4yYxgAAABWAWZjVQUAAABTAAAAAAAA8D8Z6QzHKb/GP2aH8+PZAtU/6s/yDMAv3D8EoZlciW6rP1RWAWFjAgAAAGIFAAAAYgAAAAAAAPh/YgAAAAAAAPh/YgAAAAAAAPh/YgAAAAAAAPh/YgAAAAAAAPh/YWMAYwBjAGMBVgFnwGMAAAAAZFUGAAAAYmkzOTE2ZFURAAAAJSBOdW1iZXIgb2YgTG9hbnNkVQsAAABQRVJDRU5UMTIuMmMYAAAAVgFmY1UFAAAAUwAAAAAAAPA/cPmIQgUP2z/GfLMyaSytP+/il38/vd4/PaBFvHBxpD9UVgFhYwIAAABiBQAAAGIAAAAAAAD4f2IAAAAAAAD4f2IAAAAAAAD4f2IAAAAAAAD4f2IAAAAAAAD4f2FjAGMAYwBjAVRnoGZjVQUAAABTAAAAAABUVgFlY1UAAAAAU1RhVgFhYwUAAABiBQAAAGMBYwBiAAAAAAAAAABWAWFWAWFWA2dnZFUGAAAAZGQzOTIxVgFhVgFmZ1UBAAAAU2dkVQoAAAAzMS8wMy8yMDIzVgFnYwBhYxj8//9iAAAAAACP1kBkVQoAAAAzMS8wMy8yMDIzVgFmZ1UFAAAAU2dkVQsAAABNQVRDSEVTX0FMTFYBZ2MBZFULAAAATUFUQ0hFU19BTExjnP///2IAAAAAAAD4f2RVCwAAAE1BVENIRVNfQUxMVgFhYwIAAABjAVYBZmNVAQAAAFMAAAAAVFYBYVYBZmdVBQAAAFNWAWdjAGFjGPz//2JCXNsNsVV4QGRVAwAAADM4OVYBZ2MAYWMY/P//YvbVsvGXuKxAZFUGAAAAM8KgNjc2VgFnYwBhYxj8//9iAAAAAABxwkBkVQYAAAA5wqA0NDJWAWdjAGFjGPz//2IAAAAAAADwP2RVCAAAADEwMCwwMCAlVgFnYwBhYxj8//9iAAAAAAAA8D9kVQgAAAAxMDAsMDAgJVRWAWFnZFUKAAAAU292ZXJlaWduc1YBZ2MBZFUKAAAAU292ZXJlaWduc2MDAAAAYgAAAAAAAPh/ZFUKAAAAU292ZXJlaWduc1YBYWMCAAAAYwFWAWZjVQEAAABTAQAAAFRWAWFWAWZnVQUAAABTVgFnYwBhYxj8//9iqfi3EvV0ZEBkVQMAAAAxNjRWAWdjAGFjGPz//2KKyz/Ae2qEQGRVAwAAADY1M1YBZ2MAYWMY/P//YgAAAAAAMK9AZFUGAAAAM8KgOTkyVgFnYwBhYxj8//9iGekMxym/xj9kVQcAAAAxNyw3NyAlVgFnYwBhYxj8//9icPmIQgUP2z9kVQcAAAA0MiwyOCAlVFYBYWdkVRwAAABSZWdpb25hbC9mZWRlcmFsIGF1dGhvcml0aWVzVgFnYwFkVRwAAABSZWdpb25hbC9mZWRlcmFsIGF1dGhvcml0aWVzYwIAAABiAAAAAAAA+H9kVRwAAABSZWdpb25hbC9mZWRlcmFsIGF1dGhvcml0aWVzVgFhYwIAAABjAVYBZmNVAQAAAFMCAAAAVFYBYVYBZmdVBQAAAFNWAWdjAGFjGPz//2KowT9ptYahQGRVBgAAADLCoDI0M1YBZ2MAYWMY/P//Yr7fetCy25JAZFUGAAAAMcKgMjA3VgFnYwBhYxj8//9iAAAAAADQgEBkVQMAAAA1MzhWAWdjAGFjGPz//2Jmh/Pj2QLVP2RVBwAAADMyLDgzICVWAWdjAGFjGPz//2LGfLMyaSytP2RVBgAAADUsNzAgJVRWAWFnZFUbAAAATG9jYWwvbXVuaWNpcGFsIGF1dGhvcml0aWVzVgFnYwFkVRsAAABMb2NhbC9tdW5pY2lwYWwgYXV0aG9yaXRpZXNjAAAAAGIAAAAAAAD4f2RVGwAAAExvY2FsL211bmljaXBhbCBhdXRob3JpdGllc1YBYWMCAAAAYwFWAWZjVQEAAABTAwAAAFRWAWFWAWZnVQUAAABTVgFnYwBhYxj8//9iWZc8lVlQdkBkVQMAAAAzNTdWAWdjAGFjGPz//2KmS9ZxYEyZQGRVBgAAADHCoDYxOVYBZ2MAYWMY/P//YgAAAAAAt7FAZFUGAAAANMKgNTM1VgFnYwBhYxj8//9i6s/yDMAv3D9kVQcAAAA0NCwwNCAlVgFnYwBhYxj8//9i7+KXfz+93j9kVQcAAAA0OCwwMyAlVFYBYWdkVQYAAABPdGhlcnNWAWdjAWRVBgAAAE90aGVyc2MBAAAAYgAAAAAAAPh/ZFUGAAAAT3RoZXJzVgFhYwIAAABjAVYBZmNVAQAAAFMEAAAAVFYBYVYBZmdVBQAAAFNWAWdjAGFjGPz//2Jc3YuxrlOAQGRVAwAAADUyMlYBZ2MAYWMY/P//Yv7VpAf2nmhAZFUDAAAAMTk3VgFnYwBhYxj8//9iAAAAAACQd0BkVQMAAAAzNzdWAWdjAGFjGPz//2IEoZlciW6rP2RVBgAAADUsMzYgJVYBZ2MAYWMY/P//Yj2gRbxwcaQ/ZFUGAAAAMyw5OSAlVFYBYVRjAQAAAGMBVgFhVgFhVgFhVgFhVGMAAAAAYwFWAWFWAWFWAWFWAWFWAWZnVQEAAABTZ2RVFwAAAGRlZmF1bHRSb3dBeGlzSGllcmFyY2h5ZFUQAAAAWmVpbGVuaGllcmFyY2hpZVYBZmdVAgAAAFNnZFUGAAAAYmkzOTE3ZFUMAAAAQ3V0IE9mZiBEYXRlZFUHAAAARERNTVlZOGMAAAAAYwFWAWFWAWFnZFUGAAAAYmkzOTU1ZFUYAAAAVHlwZSBvZiBFeHBvc3VyZSBncm91cGVkYWMBAAAAYwFWAWFWAWFUYwAAAABnZFUEAAAAcm9vdFYBYVYBZmdVAQAAAFNnZFUKAAAAMzEvMDMvMjAyM1YBZ2MAYWMY/P//YgAAAAAAj9ZAZFUKAAAAMzEvMDMvMjAyM1YBZmdVBAAAAFNnZFUKAAAAU292ZXJlaWduc1YBZ2MBZFUKAAAAU292ZXJlaWduc2MDAAAAYgAAAAAAAPh/ZFUKAAAAU292ZXJlaWduc1YBYWMCAAAAYwFWAWFWAWFWAWFWAWFnZFUcAAAAUmVnaW9uYWwvZmVkZXJhbCBhdXRob3JpdGllc1YBZ2MBZFUcAAAAUmVnaW9uYWwvZmVkZXJhbCBhdXRob3JpdGllc2MCAAAAYgAAAAAAAPh/ZFUcAAAAUmVnaW9uYWwvZmVkZXJhbCBhdXRob3JpdGllc1YBYWMCAAAAYwFWAWFWAWFWAWFWAWFnZFUbAAAATG9jYWwvbXVuaWNpcGFsIGF1dGhvcml0aWVzVgFnYwFkVRsAAABMb2NhbC9tdW5pY2lwYWwgYXV0aG9yaXRpZXNjAAAAAGIAAAAAAAD4f2RVGwAAAExvY2FsL211bmljaXBhbCBhdXRob3JpdGllc1YBYWMCAAAAYwFWAWFWAWFWAWFWAWFnZFUGAAAAT3RoZXJzVgFnYwFkVQYAAABPdGhlcnNjAQAAAGIAAAAAAAD4f2RVBgAAAE90aGVyc1YBYWMCAAAAYwFWAWFWAWFWAWFWAWFUYwEAAABjAFYBYVYBYVYBYVYBYVRjAAAAAGMAVgFhVgFhVgFhVgFhZ2RVBAAAAHJvb3RWAWFWAWZnVQEAAABTZ2RVCgAAADMxLzAzLzIwMjNWAWdjAGFjGPz//2IAAAAAAI/WQGRVCgAAADMxLzAzLzIwMjNWAWZnVQQAAABTZ2RVCgAAAFNvdmVyZWlnbnNWAWdjAWRVCgAAAFNvdmVyZWlnbnNjAwAAAGIAAAAAAAD4f2RVCgAAAFNvdmVyZWlnbnNWAWFjAgAAAGMBVgFhVgFhVgFhVgFhZ2RVHAAAAFJlZ2lvbmFsL2ZlZGVyYWwgYXV0aG9yaXRpZXNWAWdjAWRVHAAAAFJlZ2lvbmFsL2ZlZGVyYWwgYXV0aG9yaXRpZXNjAgAAAGIAAAAAAAD4f2RVHAAAAFJlZ2lvbmFsL2ZlZGVyYWwgYXV0aG9yaXRpZXNWAWFjAgAAAGMBVgFhVgFhVgFhVgFhZ2RVGwAAAExvY2FsL211bmljaXBhbCBhdXRob3JpdGllc1YBZ2MBZFUbAAAATG9jYWwvbXVuaWNpcGFsIGF1dGhvcml0aWVzYwAAAABiAAAAAAAA+H9kVRsAAABMb2NhbC9tdW5pY2lwYWwgYXV0aG9yaXRpZXNWAWFjAgAAAGMBVgFhVgFhVgFhVgFhZ2RVBgAAAE90aGVyc1YBZ2MBZFUGAAAAT3RoZXJzYwEAAABiAAAAAAAA+H9kVQYAAABPdGhlcnNWAWFjAgAAAGMBVgFhVgFhVgFhVgFhVGMBAAAAYwBWAWFWAWFWAWFWAWFUYwAAAABjAFYBYVYBYVYBYVYBYWMBVGMBYwBjAGIAAAAAAAAAAFYBZlUFAAAAU2RVBgAAAGJpMzkxMmRVBgAAAGJpMzkxM2RVBgAAAGJpMzkxNGRVBgAAAGJpMzkxNWRVBgAAAGJpMzkxNlRjAGMAYwBhY0IFAgBWAWFkVcYJAAA8UmVzdWx0IHJlZj0iZGQzOTI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E51bWVyaWNWYXJpYWJsZSB2YXJuYW1lPSJiaTM5MTciIGxhYmVsPSJDdXQgT2ZmIERhdGUiIHJlZj0iYmkzOTE3IiBjb2x1bW49ImMwIiBmb3JtYXQ9IkRETU1ZWTgiIHVzYWdlPSJjYXRlZ29yaWNhbCIvPjxTdHJpbmdWYXJpYWJsZSB2YXJuYW1lPSJiaTM5NTUiIGxhYmVsPSJUeXBlIG9mIEV4cG9zdXJlIGdyb3VwZWQiIHJlZj0iYmkzOTU1IiBjb2x1bW49ImMxIiBzb3J0T249ImN1c3RvbSIgY3VzdG9tU29ydD0iY3M1MjEyIi8+PE51bWVyaWNWYXJpYWJsZSB2YXJuYW1lPSJiaTM5MTIiIGxhYmVsPSJBdmVyYWdlIE5vbWluYWwgKDAwMHMpIiByZWY9ImJpMzkxMiIgY29sdW1uPSJjMiIgZm9ybWF0PSJDT01NQTEyLiIgdXNhZ2U9InF1YW50aXRhdGl2ZSIgZGVmaW5lZEFnZ3JlZ2F0aW9uPSJhdmVyYWdlIi8+PE51bWVyaWNWYXJpYWJsZSB2YXJuYW1lPSJiaTM5MTMiIGxhYmVsPSJOb21pbmFsIChtbikiIHJlZj0iYmkzOTEzIiBjb2x1bW49ImMzIiBmb3JtYXQ9IkNPTU1BMTIuIiB1c2FnZT0icXVhbnRpdGF0aXZlIiBkZWZpbmVkQWdncmVnYXRpb249InN1bSIvPjxOdW1lcmljVmFyaWFibGUgdmFybmFtZT0iYmkzOTE0IiBsYWJlbD0iTk8uIE9GIExPQU5TIiByZWY9ImJpMzkxNCIgY29sdW1uPSJjNCIgZm9ybWF0PSJDT01NQTEyLiIgdXNhZ2U9InF1YW50aXRhdGl2ZSIvPjxOdW1lcmljVmFyaWFibGUgdmFybmFtZT0iYmkzOTE1IiBsYWJlbD0iJSBvZiBUb3RhbCBBc3NldHMiIHJlZj0iYmkzOTE1IiBjb2x1bW49ImM1IiBmb3JtYXQ9IlBFUkNFTlQxMi4yIiB1c2FnZT0icXVhbnRpdGF0aXZlIi8+PE51bWVyaWNWYXJpYWJsZSB2YXJuYW1lPSJiaTM5MTYiIGxhYmVsPSIlIE51bWJlciBvZiBMb2FucyIgcmVmPSJiaTM5MTY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UiIGF2YWlsYWJsZVJvd0NvdW50PSI1IiBzaXplPSI0MzciIGRhdGFMYXlvdXQ9Im1pbmltYWwiIGdyYW5kVG90YWw9ImZhbHNlIiBpc0luZGV4ZWQ9InRydWUiIGNvbnRlbnRLZXk9IlZXQ0VDRkJXVzdNSFJGRzRaM05aS0xaVEEyWEdQUk5GIj48IVtDREFUQVsyMzEwMC4wLC0xMDAsMzg5LjM1NTcyNjEwNTU3MjIsMzY3Ni4yOTY3NjU4ODg4MDM3LDk0NDIuMCwxLjAsMS4wCjIzMTAwLjAsMywxNjMuNjU0OTE2MTUyMzA0NjUsNjUzLjMxMDQyNTI3OTk5NzgsMzk5Mi4wLDAuMTc3NzA4ODM3NjkyODI2OSwwLjQyMjc5MTc4MTQwMjI0NTI3CjIzMTAwLjAsMiwyMjQzLjM1NDMxODYxMTUxNjYsMTIwNi45MjQ2MjM0MTI5OTY0LDUzOC4wLDAuMzI4Mjk5MDE5NDQwMzQyNDUsMC4wNTY5Nzk0NTM1MDU2MTMyMgoyMzEwMC4wLDAsMzU3LjAyMTg3MDgzODgxNzk2LDE2MTkuMDk0MTg0MjU0MDQyOCw0NTM1LjAsMC40NDA0MTQ0NDA3NzAxNTM5LDAuNDgwMzAwNzgzNzMyMjYwMQoyMzEwMC4wLDEsNTIyLjQ2MDI5OTU4MDI4MTEsMTk2Ljk2NzUzMjk0MTc2NTksMzc3LjAsMC4wNTM1Nzc3MDIwOTY2NzY1OSwwLjAzOTkyNzk4MTM1OTg4MTM4Cl1dPjwvRGF0YT48U3RyaW5nVGFibGUgZm9ybWF0PSJDU1YiIHJvd0NvdW50PSI0IiBzaXplPSI4MyIgY29udGVudEtleT0iSzJBU01QVFA1UFdMSUdHVFFCMk9JV1kzUk80Q0RUMkEiPjwhW0NEQVRBWyJMb2NhbC9tdW5pY2lwYWwgYXV0aG9yaXRpZXMiCiJPdGhlcnMiCiJSZWdpb25hbC9mZWRlcmFsIGF1dGhvcml0aWVzIgoiU292ZXJlaWducyIKXV0+PC9TdHJpbmdUYWJsZT48L1Jlc3VsdD5WAWFjAGMAYwBjAWMAYwBjAFYBYWMBAAAAYwBjAF1FTkRfUkMr</data>
</ReportState>
</file>

<file path=customXml/item35.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y0xNVQxNjoyMjo1OFoiIG5leHRVbmlxdWVOYW1lSW5kZXg9Ijg1NzQ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0LTEyVDA5OjQ1OjU1LjEwOV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xIiBhdmFpbGFibGVSb3dDb3VudD0iMjEiIHNpemU9IjE2OCIgZGF0YUxheW91dD0ibWluaW1hbCIgZ3JhbmRUb3RhbD0iZmFsc2UiIGlzSW5kZXhlZD0iZmFsc2UiIGNvbnRlbnRLZXk9Ikc0NFg1NkI1VFY3SEtFTlVBNzNDSklMSEtNTEFYN1dRIj4KICAgICAgICAgICAgICAgIDwhW0NEQVRBWzIzMTExLjAKMjMxMDcuMAoyMzEwNi4wCjIzMTA1LjAKMjMxMDQuMAoyMzEwMy4wCjIzMTAwLjAKMjMwNjkuMAoyMzA0MS4wCjIzMDA5LjAKMjI5NzkuMAoyMjk0OS4wCjIyOTE4LjAKMjI4ODguMAoyMjg1NS4wCjIyODI2LjAKMjI3OTYuMAoyMjc2NC4wCjIyNzM1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UwMyIgYmFzZT0iYmkyOSIvPgogICAgICAgICAgICAgICAgPFJlbGF0aW9uYWxEYXRhSXRlbSBuYW1lPSJiaTg1MDQ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UwNSIgYmFzZT0iYmk4NzMiLz4KICAgICAgICAgICAgICAgIDxSZWxhdGlvbmFsRGF0YUl0ZW0gbmFtZT0iYmk4NTA2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UwNy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1MDg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UwOSIgYmFzZT0iYmkyOSIvPgogICAgICAgICAgICAgICAgPFJlbGF0aW9uYWxEYXRhSXRlbSBuYW1lPSJiaTg1MTA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NTEx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UxMi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UxMy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1MTQ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NTE1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1MTYiIGJhc2U9ImJpMTA1OSIvPgogICAgICAgICAgICAgICAgPFJlbGF0aW9uYWxEYXRhSXRlbSBuYW1lPSJiaTg1MTc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1MTgiIGJhc2U9ImJpMTA1OSIvPgogICAgICAgICAgICAgICAgPFJlbGF0aW9uYWxEYXRhSXRlbSBuYW1lPSJiaTg1MTk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NTIwIiBiYXNlPSJiaTEwNTkiLz4KICAgICAgICAgICAgICAgIDxSZWxhdGlvbmFsRGF0YUl0ZW0gbmFtZT0iYmk4NTIx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UyMi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1MjM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NTI0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UyNS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UyNi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NTI3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UyOCIgYmFzZT0iYmkxMDU5Ii8+CiAgICAgICAgICAgICAgICA8UmVsYXRpb25hbERhdGFJdGVtIG5hbWU9ImJpODUyOS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NTMw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NTMx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1MzI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NTMz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NTM0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UzNS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1MzY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NTM3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NTM4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xMTQiIHNvcnREaXJlY3Rpb249ImRl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UzOS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NTQw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NTQx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NTQy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1NDM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U0NC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U0NS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NTQ2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1NDciIGJhc2U9ImJpOTI0Ii8+CiAgICAgICAgICAgICAgICA8UmVsYXRpb25hbERhdGFJdGVtIG5hbWU9ImJpODU0OC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NTQ5IiBiYXNlPSJiaTkyNCIvPgogICAgICAgICAgICAgICAgPFJlbGF0aW9uYWxEYXRhSXRlbSBuYW1lPSJiaTg1NTA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U1MSIgYmFzZT0iYmk5MjQiLz4KICAgICAgICAgICAgICAgIDxSZWxhdGlvbmFsRGF0YUl0ZW0gbmFtZT0iYmk4NTUy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1NTM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NTU0IiBiYXNlPSJiaTkyNCIvPgogICAgICAgICAgICAgICAgPFJlbGF0aW9uYWxEYXRhSXRlbSBuYW1lPSJiaTg1NTU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NTU2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U1Ny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NTU4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1NTk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U2MCIgYmFzZT0iYmkzMSIvPgogICAgICAgICAgICAgICAgPFJlbGF0aW9uYWxEYXRhSXRlbSBuYW1lPSJiaTg1NjE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U2MiIgYmFzZT0iYmkzMSIvPgogICAgICAgICAgICAgICAgPFJlbGF0aW9uYWxEYXRhSXRlbSBuYW1lPSJiaTg1NjM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NTY0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U2NSIgYmFzZT0iYmk5MjQiLz4KICAgICAgICAgICAgICAgIDxSZWxhdGlvbmFsRGF0YUl0ZW0gbmFtZT0iYmk4NTY2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1Njc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zAwNCIgYmFzZT0iYmk2NiIvPgogICAgICAgICAgICAgICAgPFJlbGF0aW9uYWxEYXRhSXRlbSBuYW1lPSJiaTcwMTciIGJhc2U9ImJpMzkiLz4KICAgICAgICAgICAgICAgIDxSZWxhdGlvbmFsRmlsdGVySXRlbSBuYW1lPSJiaTcwMjI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E3LGJpbm5lZH0sJ0lzc3VhbmNlJyksaXNtaXNzaW5nKCR7Ymk3MDE3LGJpbm5lZH0pKTwvRXhwcmVzc2lvbj4KICAgICAgICAgICAgICAgIDwvUmVsYXRpb25hbEZpbHRlckl0ZW0+CiAgICAgICAgICAgICAgICA8UmVsYXRpb25hbERhdGFJdGVtIG5hbWU9ImJpNzA2OCIgYmFzZT0iYmk3MDU0Ii8+CiAgICAgICAgICAgICAgICA8UmVsYXRpb25hbERhdGFJdGVtIG5hbWU9ImJpNzM3NCIgYmFzZT0iYmk2NSIvPgogICAgICAgICAgICAgICAgPFJlbGF0aW9uYWxEYXRhSXRlbSBuYW1lPSJiaTg0MTQiIGJhc2U9ImJpODQxMyIvPgogICAgICAgICAgICAgICAgPFJlbGF0aW9uYWxEYXRhSXRlbSBuYW1lPSJiaTg1NjgiIGJhc2U9ImJpNDMiLz4KICAgICAgICAgICAgICAgIDxSZWxhdGlvbmFsRGF0YUl0ZW0gbmFtZT0iYmk4NTY5IiBiYXNlPSJiaTY0Ii8+CiAgICAgICAgICAgIDwvQnVzaW5lc3NJdGVtcz4KICAgICAgICAgICAgPERhdGFEZWZpbml0aW9uIG5hbWU9ImRkNjk1NSIgdHlwZT0icmVsYXRpb25hbCIgZGF0YVNvdXJjZT0iZHMzNCI+CiAgICAgICAgICAgICAgICA8UmVsYXRpb25hbFF1ZXJ5IGRldGFpbD0iZmFsc2UiPgogICAgICAgICAgICAgICAgICAgIDxTb3J0SXRlbXM+CiAgICAgICAgICAgICAgICAgICAgICAgIDxTb3J0SXRlbSByZWY9ImJpNjk3OCIgc29ydERpcmVjdGlvbj0iZGVzY2VuZGluZyIvPgogICAgICAgICAgICAgICAgICAgIDwvU29ydEl0ZW1zPgogICAgICAgICAgICAgICAgICAgIDxBeGVzPgogICAgICAgICAgICAgICAgICAgICAgICA8QXhpcyB0eXBlPSJjb2x1bW4iPgogICAgICAgICAgICAgICAgICAgICAgICAgICAgPEJ1c2luZXNzSXRlbSByZWY9ImJpNjk1OCIvPgogICAgICAgICAgICAgICAgICAgICAgICAgICAgPEJ1c2luZXNzSXRlbSByZWY9ImJpNjk2MCIvPgogICAgICAgICAgICAgICAgICAgICAgICAgICAgPEJ1c2luZXNzSXRlbSByZWY9ImJpNjk2NCIvPgogICAgICAgICAgICAgICAgICAgICAgICAgICAgPEJ1c2luZXNzSXRlbSByZWY9ImJpNjk3NSIvPgogICAgICAgICAgICAgICAgICAgICAgICAgICAgPEJ1c2luZXNzSXRlbSByZWY9ImJpODQxNCIvPgogICAgICAgICAgICAgICAgICAgICAgICAgICAgPEJ1c2luZXNzSXRlbSByZWY9ImJpNzM3NCIvPgogICAgICAgICAgICAgICAgICAgICAgICAgICAgPEJ1c2luZXNzSXRlbSByZWY9ImJpNjk2NyIvPgogICAgICAgICAgICAgICAgICAgICAgICAgICAgPEJ1c2luZXNzSXRlbSByZWY9ImJpNjk5MiIvPgogICAgICAgICAgICAgICAgICAgICAgICAgICAgPEJ1c2luZXNzSXRlbSByZWY9ImJpNjk3OCIvPgogICAgICAgICAgICAgICAgICAgICAgICAgICAgPEJ1c2luZXNzSXRlbSByZWY9ImJpNzA2OCIvPgogICAgICAgICAgICAgICAgICAgICAgICAgICAgPEJ1c2luZXNzSXRlbSByZWY9ImJpNzAwNCIvPgogICAgICAgICAgICAgICAgICAgICAgICA8L0F4aXM+CiAgICAgICAgICAgICAgICAgICAgPC9BeGVzPgogICAgICAgICAgICAgICAgPC9SZWxhdGlvbmFsUXVlcnk+CiAgICAgICAgICAgICAgICA8UmVzdWx0RGVmaW5pdGlvbnM+CiAgICAgICAgICAgICAgICAgICAgPFJlc3VsdERlZmluaXRpb24gbmFtZT0iZGQ2OTU2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wMjIiLz4KICAgICAgICAgICAgICAgIDwvRGV0YWlsRmlsdGVycz4KICAgICAgICAgICAgPC9BcHBsaWVkRmlsdGVycz4KICAgICAgICA8L1BhcmVudERhdGFEZWZpbml0aW9uPgogICAgICAgIDxQYXJlbnREYXRhRGVmaW5pdGlvbiBuYW1lPSJkZDcwNzIiIGRhdGFTb3VyY2U9ImRzODUxIiBjaGlsZFF1ZXJ5UmVsYXRpb25zaGlwPSJpbmRlcGVuZGVudCIgc3RhdHVzPSJleGVjdXRhYmxlIj4KICAgICAgICAgICAgPEJ1c2luZXNzSXRlbXM+CiAgICAgICAgICAgICAgICA8UmVsYXRpb25hbERhdGFJdGVtIG5hbWU9ImJpNzA3MCIgYmFzZT0iYmk5MjQiLz4KICAgICAgICAgICAgICAgIDxSZWxhdGlvbmFsRmlsdGVySXRlbSBuYW1lPSJiaTcwNz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cwLGJpbm5lZH0sJzc0JyksaXNtaXNzaW5nKCR7Ymk3MDcwLGJpbm5lZH0pKTwvRXhwcmVzc2lvbj4KICAgICAgICAgICAgICAgIDwvUmVsYXRpb25hbEZpbHRlckl0ZW0+CiAgICAgICAgICAgICAgICA8UmVsYXRpb25hbERhdGFJdGVtIG5hbWU9ImJpODU3MCIgYmFzZT0iYmk4NzMiLz4KICAgICAgICAgICAgPC9CdXNpbmVzc0l0ZW1zPgogICAgICAgICAgICA8RGF0YURlZmluaXRpb24gbmFtZT0iZGQ3MDczIiB0eXBlPSJyZWxhdGlvbmFsIiBkYXRhU291cmNlPSJkczg1MSI+CiAgICAgICAgICAgICAgICA8UmVsYXRpb25hbFF1ZXJ5IGRldGFpbD0iZmFsc2UiPgogICAgICAgICAgICAgICAgICAgIDxTb3J0SXRlbXM+CiAgICAgICAgICAgICAgICAgICAgICAgIDxTb3J0SXRlbSByZWY9ImJpNzA3MCIgc29ydERpcmVjdGlvbj0iYXNjZW5kaW5nIi8+CiAgICAgICAgICAgICAgICAgICAgPC9Tb3J0SXRlbXM+CiAgICAgICAgICAgICAgICAgICAgPEF4ZXM+CiAgICAgICAgICAgICAgICAgICAgICAgIDxBeGlzIHR5cGU9ImNvbHVtbiI+CiAgICAgICAgICAgICAgICAgICAgICAgICAgICA8QnVzaW5lc3NJdGVtIHJlZj0iYmk3MDcwIi8+CiAgICAgICAgICAgICAgICAgICAgICAgIDwvQXhpcz4KICAgICAgICAgICAgICAgICAgICA8L0F4ZXM+CiAgICAgICAgICAgICAgICA8L1JlbGF0aW9uYWxRdWVyeT4KICAgICAgICAgICAgICAgIDxSZXN1bHREZWZpbml0aW9ucz4KICAgICAgICAgICAgICAgICAgICA8UmVzdWx0RGVmaW5pdGlvbiBuYW1lPSJkZDcwNj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zA3MSIvPgogICAgICAgICAgICAgICAgPC9EZXRhaWxGaWx0ZXJzPgogICAgICAgICAgICA8L0FwcGxpZWRGaWx0ZXJzPgogICAgICAgIDwvUGFyZW50RGF0YURlZmluaXRpb24+CiAgICAgICAgPFBhcmVudERhdGFEZWZpbml0aW9uIG5hbWU9ImRkNzIyMCIgZGF0YVNvdXJjZT0iZHMzNCIgY2hpbGRRdWVyeVJlbGF0aW9uc2hpcD0iaW5kZXBlbmRlbnQiIHN0YXR1cz0iZXhlY3V0YWJsZSI+CiAgICAgICAgICAgIDxCdXNpbmVzc0l0ZW1zPgogICAgICAgICAgICAgICAgPFJlbGF0aW9uYWxEYXRhSXRlbSBuYW1lPSJiaTcyMDUiIGJhc2U9ImJpNDciLz4KICAgICAgICAgICAgICAgIDxSZWxhdGlvbmFsRGF0YUl0ZW0gbmFtZT0iYmk3MjA2IiBiYXNlPSJiaTQ4Ii8+CiAgICAgICAgICAgICAgICA8UmVsYXRpb25hbERhdGFJdGVtIG5hbWU9ImJpNzIwNyIgYmFzZT0iYmk1NCIvPgogICAgICAgICAgICAgICAgPFJlbGF0aW9uYWxEYXRhSXRlbSBuYW1lPSJiaTcyMDgiIGJhc2U9ImJpNDEiLz4KICAgICAgICAgICAgICAgIDxSZWxhdGlvbmFsRGF0YUl0ZW0gbmFtZT0iYmk3MjA5IiBiYXNlPSJiaTQyIi8+CiAgICAgICAgICAgICAgICA8UmVsYXRpb25hbERhdGFJdGVtIG5hbWU9ImJpNzIxMCIgYmFzZT0iYmk0NCIvPgogICAgICAgICAgICAgICAgPFJlbGF0aW9uYWxEYXRhSXRlbSBuYW1lPSJiaTcyMTUiIGJhc2U9ImJpNDAiLz4KICAgICAgICAgICAgICAgIDxSZWxhdGlvbmFsRGF0YUl0ZW0gbmFtZT0iYmk3MjE3IiBiYXNlPSJiaTY2Ii8+CiAgICAgICAgICAgICAgICA8UmVsYXRpb25hbERhdGFJdGVtIG5hbWU9ImJpNzIxNCIgYmFzZT0iYmkzOSIvPgogICAgICAgICAgICAgICAgPFJlbGF0aW9uYWxGaWx0ZXJJdGVtIG5hbWU9ImJpNzIx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cyMTQsYmlubmVkfSwnSXNzdWFuY2UnKSxpc21pc3NpbmcoJHtiaTcyMTQsYmlubmVkfSkpPC9FeHByZXNzaW9uPgogICAgICAgICAgICAgICAgPC9SZWxhdGlvbmFsRmlsdGVySXRlbT4KICAgICAgICAgICAgICAgIDxSZWxhdGlvbmFsRGF0YUl0ZW0gbmFtZT0iYmk3MjEyIiBiYXNlPSJiaTcwNTQiLz4KICAgICAgICAgICAgICAgIDxSZWxhdGlvbmFsRGF0YUl0ZW0gbmFtZT0iYmk3NjcyIiBiYXNlPSJiaTY1Ii8+CiAgICAgICAgICAgICAgICA8UmVsYXRpb25hbERhdGFJdGVtIG5hbWU9ImJpODQ5NiIgYmFzZT0iYmk4NDEzIi8+CiAgICAgICAgICAgICAgICA8UmVsYXRpb25hbERhdGFJdGVtIG5hbWU9ImJpODU3MSIgYmFzZT0iYmk0MyIvPgogICAgICAgICAgICAgICAgPFJlbGF0aW9uYWxEYXRhSXRlbSBuYW1lPSJiaTg1NzIiIGJhc2U9ImJpNjQiLz4KICAgICAgICAgICAgPC9CdXNpbmVzc0l0ZW1zPgogICAgICAgICAgICA8RGF0YURlZmluaXRpb24gbmFtZT0iZGQ3MjIxIiB0eXBlPSJyZWxhdGlvbmFsIiBkYXRhU291cmNlPSJkczM0Ij4KICAgICAgICAgICAgICAgIDxSZWxhdGlvbmFsUXVlcnkgZGV0YWlsPSJmYWxzZSI+CiAgICAgICAgICAgICAgICAgICAgPFNvcnRJdGVtcz4KICAgICAgICAgICAgICAgICAgICAgICAgPFNvcnRJdGVtIHJlZj0iYmk3MjEwIiBzb3J0RGlyZWN0aW9uPSJkZXNjZW5kaW5nIi8+CiAgICAgICAgICAgICAgICAgICAgPC9Tb3J0SXRlbXM+CiAgICAgICAgICAgICAgICAgICAgPEF4ZXM+CiAgICAgICAgICAgICAgICAgICAgICAgIDxBeGlzIHR5cGU9ImNvbHVtbiI+CiAgICAgICAgICAgICAgICAgICAgICAgICAgICA8QnVzaW5lc3NJdGVtIHJlZj0iYmk3MjA1Ii8+CiAgICAgICAgICAgICAgICAgICAgICAgICAgICA8QnVzaW5lc3NJdGVtIHJlZj0iYmk3MjA2Ii8+CiAgICAgICAgICAgICAgICAgICAgICAgICAgICA8QnVzaW5lc3NJdGVtIHJlZj0iYmk3MjA3Ii8+CiAgICAgICAgICAgICAgICAgICAgICAgICAgICA8QnVzaW5lc3NJdGVtIHJlZj0iYmk3MjA5Ii8+CiAgICAgICAgICAgICAgICAgICAgICAgICAgICA8QnVzaW5lc3NJdGVtIHJlZj0iYmk4NDk2Ii8+CiAgICAgICAgICAgICAgICAgICAgICAgICAgICA8QnVzaW5lc3NJdGVtIHJlZj0iYmk3NjcyIi8+CiAgICAgICAgICAgICAgICAgICAgICAgICAgICA8QnVzaW5lc3NJdGVtIHJlZj0iYmk3MjA4Ii8+CiAgICAgICAgICAgICAgICAgICAgICAgICAgICA8QnVzaW5lc3NJdGVtIHJlZj0iYmk3MjE1Ii8+CiAgICAgICAgICAgICAgICAgICAgICAgICAgICA8QnVzaW5lc3NJdGVtIHJlZj0iYmk3MjEwIi8+CiAgICAgICAgICAgICAgICAgICAgICAgICAgICA8QnVzaW5lc3NJdGVtIHJlZj0iYmk3MjEyIi8+CiAgICAgICAgICAgICAgICAgICAgICAgICAgICA8QnVzaW5lc3NJdGVtIHJlZj0iYmk3MjE3Ii8+CiAgICAgICAgICAgICAgICAgICAgICAgIDwvQXhpcz4KICAgICAgICAgICAgICAgICAgICA8L0F4ZXM+CiAgICAgICAgICAgICAgICA8L1JlbGF0aW9uYWxRdWVyeT4KICAgICAgICAgICAgICAgIDxSZXN1bHREZWZpbml0aW9ucz4KICAgICAgICAgICAgICAgICAgICA8UmVzdWx0RGVmaW5pdGlvbiBuYW1lPSJkZDcyMTM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IxOSIvPgogICAgICAgICAgICAgICAgPC9EZXRhaWxGaWx0ZXJzPgogICAgICAgICAgICA8L0FwcGxpZWRGaWx0ZXJzPgogICAgICAgIDwvUGFyZW50RGF0YURlZmluaXRpb24+CiAgICAgICAgPFBhcmVudERhdGFEZWZpbml0aW9uIG5hbWU9ImRkMTY3NSIgZGF0YVNvdXJjZT0iZHM4NTEiIGNoaWxkUXVlcnlSZWxhdGlvbnNoaXA9ImluZGVwZW5kZW50IiBzdGF0dXM9ImV4ZWN1dGFibGUiPgogICAgICAgICAgICA8QnVzaW5lc3NJdGVtcz4KICAgICAgICAgICAgICAgIDxSZWxhdGlvbmFsRGF0YUl0ZW0gbmFtZT0iYmkxMDc2IiBiYXNlPSJiaTEwNTkiLz4KICAgICAgICAgICAgICAgIDxSZWxhdGlvbmFsRGF0YUl0ZW0gbmFtZT0iYmkxNjcyIiBiYXNlPSJiaTg3MyIvPgogICAgICAgICAgICAgICAgPFJlbGF0aW9uYWxEYXRhSXRlbSBuYW1lPSJiaTEwNzciIGJhc2U9ImJpMTA0NiIvPgogICAgICAgICAgICAgICAgPFJlbGF0aW9uYWxEYXRhSXRlbSBuYW1lPSJiaTEyMzIiIGJhc2U9ImJpMTE3MSIvPgogICAgICAgICAgICAgICAgPFJlbGF0aW9uYWxEYXRhSXRlbSBuYW1lPSJiaTc0NDYiIGJhc2U9ImJpMTg1NyIvPgogICAgICAgICAgICAgICAgPFJlbGF0aW9uYWxEYXRhSXRlbSBuYW1lPSJiaTc1MTYiIGJhc2U9ImJpOTExIi8+CiAgICAgICAgICAgICAgICA8UmVsYXRpb25hbERhdGFJdGVtIG5hbWU9ImJpODU3MyIgYmFzZT0iYmk5MjQiLz4KICAgICAgICAgICAgPC9CdXNpbmVzc0l0ZW1zPgogICAgICAgICAgICA8RGF0YURlZmluaXRpb24gbmFtZT0iZGQxNjc2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xNjcyIi8+CiAgICAgICAgICAgICAgICAgICAgICAgICAgICA8QnVzaW5lc3NJdGVtIHJlZj0iYmkxMDc3Ii8+CiAgICAgICAgICAgICAgICAgICAgICAgICAgICA8QnVzaW5lc3NJdGVtIHJlZj0iYmkxMjMyIi8+CiAgICAgICAgICAgICAgICAgICAgICAgICAgICA8QnVzaW5lc3NJdGVtIHJlZj0iYmk3NDQ2Ii8+CiAgICAgICAgICAgICAgICAgICAgICAgICAgICA8QnVzaW5lc3NJdGVtIHJlZj0iYmk3NTE2Ii8+CiAgICAgICAgICAgICAgICAgICAgICAgIDwvQXhpcz4KICAgICAgICAgICAgICAgICAgICAgICAgPEF4aXMgdHlwZT0icm93Ij4KICAgICAgICAgICAgICAgICAgICAgICAgICAgIDxCdXNpbmVzc0l0ZW0gcmVmPSJiaTEwNzYiLz4KICAgICAgICAgICAgICAgICAgICAgICAgPC9BeGlzPgogICAgICAgICAgICAgICAgICAgIDwvQXhlcz4KICAgICAgICAgICAgICAgICAgICA8Q29sdW1uU29ydEl0ZW1zPgogICAgICAgICAgICAgICAgICAgICAgICA8U29ydEl0ZW0gcmVmPSJiaTE2NzIiIHNvcnREaXJlY3Rpb249ImRlc2NlbmRpbmciLz4KICAgICAgICAgICAgICAgICAgICA8L0NvbHVtblNvcnRJdGVtcz4KICAgICAgICAgICAgICAgICAgICA8Um93U29ydEl0ZW1zPgogICAgICAgICAgICAgICAgICAgICAgICA8U29ydEl0ZW0gcmVmPSJiaTEwNzYiIHNvcnREaXJlY3Rpb249ImFzY2VuZGluZyIvPgogICAgICAgICAgICAgICAgICAgIDwvUm93U29ydEl0ZW1zPgogICAgICAgICAgICAgICAgPC9NdWx0aWRpbWVuc2lvbmFsUXVlcnk+CiAgICAgICAgICAgICAgICA8UmVzdWx0RGVmaW5pdGlvbnM+CiAgICAgICAgICAgICAgICAgICAgPFJlc3VsdERlZmluaXRpb24gbmFtZT0iZGQxNjc3IiBwdXJwb3NlPSJwcmltYXJ5IiBtYXhSb3dzTG9va3VwPSJjcm9zc3RhYiIgbWF4Um93c0JlaGF2aW9yPSJub0RhdGEiLz4KICAgICAgICAgICAgICAgIDwvUmVzdWx0RGVmaW5pdGlvbnM+CiAgICAgICAgICAgIDwvRGF0YURlZmluaXRpb24+CiAgICAgICAgPC9QYXJlbnREYXRhRGVmaW5pdGlvbj4KICAgIDwvRGF0YURlZmluaXRpb25zPgogICAgPERhdGFTb3VyY2VzPgogICAgICAgIDxEYXRhU291cmNlIG5hbWU9ImRzNyIgdHlwZT0icmVsYXRpb25hbCIgbGFiZWw9Ik1PT0RZU19DQVNIRkxPVyI+CiAgICAgICAgICAgIDxDYXNSZXNvdXJjZSBsb2NhbGU9ImVuX1VTIiBzZXJ2ZXI9ImNhcy1zaGFyZWQtZGVmYXVsdCIgbGlicmFyeT0iU1Q1X1JTTFQiIHRhYmxlPSJNT09EWVNfQ0FTSEZMT1ciLz4KICAgICAgICAgICAgPEJ1c2luZXNzSXRlbUZvbGRlcj4KICAgICAgICAgICAgICAgIDxEYXRhSXRlbSBuYW1lPSJiaTgiIHhyZWY9IkFTU0VUX0xJQUJJTElUWSIvPgogICAgICAgICAgICAgICAgPERhdGFJdGVtIG5hbWU9ImJpOSIgbGFiZWw9IkN1dCBPZmYgRGF0ZSAoRExBVCkiIHhyZWY9IlRfREFUX1NUSUNIVEFHIi8+CiAgICAgICAgICAgICAgICA8RGF0YUl0ZW0gbmFtZT0iYmkxMCIgeHJlZj0iREFUX1JFUE9SVElORyIvPgogICAgICAgICAgICAgICAgPERhdGFJdGVtIG5hbWU9ImJpMTEiIHhyZWY9IklSX0JFSEFWSU9SIi8+CiAgICAgICAgICAgICAgICA8RGF0YUl0ZW0gbmFtZT0iYmkxMiIgeHJlZj0iVF9EQVRfTE9BRF9ISVNUIi8+CiAgICAgICAgICAgICAgICA8RGF0YUl0ZW0gbmFtZT0iYmkxMyIgeHJlZj0iTlVNX01BTkRBTlQiLz4KICAgICAgICAgICAgICAgIDxEYXRhSXRlbSBuYW1lPSJiaTE0IiB4cmVmPSJNT09EWVNfUE1UX0lOVF9FVVIiLz4KICAgICAgICAgICAgICAgIDxEYXRhSXRlbSBuYW1lPSJiaTE1IiB4cmVmPSJNT09EWVNfT1VUU1RfUE1UX1BSSU5fRVVSIi8+CiAgICAgICAgICAgICAgICA8RGF0YUl0ZW0gbmFtZT0iYmkxNiIgeHJlZj0iTU9PRFlTX1BNVF9QUklOX0VVUiIvPgogICAgICAgICAgICAgICAgPERhdGFJdGVtIG5hbWU9ImJpMTciIHhyZWY9Ik1PT0RZU19RVUFSVEVSIi8+CiAgICAgICAgICAgICAgICA8RGF0YUl0ZW0gbmFtZT0iYmkxOCIgeHJlZj0iTU9PRFlTX05VTV9RVUFSVEVSIi8+CiAgICAgICAgICAgICAgICA8RGF0YUl0ZW0gbmFtZT0iYmkxOSIgeHJlZj0iQ1VTVF9ERUZfNCIvPgogICAgICAgICAgICAgICAgPERhdGFJdGVtIG5hbWU9ImJpMjAiIHhyZWY9IlNVTV9NT09EWVNfUE1UX1BSSU5fRVVSIi8+CiAgICAgICAgICAgICAgICA8UHJlZGVmaW5lZERhdGFJdGVtIG5hbWU9ImJpMjEiIGxhYmVsPSJGcmVxdWVuY3kiIHVzYWdlPSJxdWFudGl0YXRpdmUiIGZvcm1hdD0iQ09NTUExMi4iIGNhbGN1bGF0aW9uPSJ0b3RhbENvdW50Ii8+CiAgICAgICAgICAgICAgICA8UHJlZGVmaW5lZERhdGFJdGVtIG5hbWU9ImJpMjIiIGxhYmVsPSJGcmVxdWVuY3kgUGVyY2VudCIgdXNhZ2U9InF1YW50aXRhdGl2ZSIgZm9ybWF0PSJQRVJDRU5UMjAuMiIgY2FsY3VsYXRpb249InRvdGFsQ291bnRQZXJjZW50Ii8+CiAgICAgICAgICAgICAgICA8R3JvdXBlZEl0ZW0gbmFtZT0iYmk2MTQiIGxhYmVsPSJSZXNpZHVhbCBMaWZlIGJ5IEJ1Y2tldHMiIHNvcnRPbj0iY3VzdG9tIiBjdXN0b21Tb3J0PSJjczY1NSIgZ3JvdXBpbmc9ImdyNjE2IiBkYXRhVHlwZT0ic3RyaW5nIj4KICAgICAgICAgICAgICAgICAgICA8R3JvdXBpbmdQYXJhbWV0ZXJzPgogICAgICAgICAgICAgICAgICAgICAgICA8R3JvdXBpbmdQYXJhbWV0ZXIgcGFyYW1ldGVyPSJiaTE4IiB2YXJpYWJsZT0idmFyNjE1Ii8+CiAgICAgICAgICAgICAgICAgICAgPC9Hcm91cGluZ1BhcmFtZXRlcnM+CiAgICAgICAgICAgICAgICA8L0dyb3VwZWRJdGVtPgogICAgICAgICAgICA8L0J1c2luZXNzSXRlbUZvbGRlcj4KICAgICAgICA8L0RhdGFTb3VyY2U+CiAgICAgICAgPERhdGFTb3VyY2UgbmFtZT0iZHMyMyIgdHlwZT0icmVsYXRpb25hbCIgbGFiZWw9Ik1PT0RZU19IRURHSU5HIj4KICAgICAgICAgICAgPENhc1Jlc291cmNlIGxvY2FsZT0iZW5fVVMiIHNlcnZlcj0iY2FzLXNoYXJlZC1kZWZhdWx0IiBsaWJyYXJ5PSJTVDVfUlNMVCIgdGFibGU9Ik1PT0RZU19IRURHSU5HIi8+CiAgICAgICAgICAgIDxCdXNpbmVzc0l0ZW1Gb2xkZXI+CiAgICAgICAgICAgICAgICA8RGF0YUl0ZW0gbmFtZT0iYmkyNCIgeHJlZj0iTU9PRFlTX0FTU0VUX0JPTkQiLz4KICAgICAgICAgICAgICAgIDxEYXRhSXRlbSBuYW1lPSJiaTI1IiB4cmVmPSJNT09EWVNfQVZFUkFHRV9MSUZFIi8+CiAgICAgICAgICAgICAgICA8RGF0YUl0ZW0gbmFtZT0iYmkyNiIgeHJlZj0iTU9PRFlTX1BBUl9CQUxfRVVSIi8+CiAgICAgICAgICAgICAgICA8RGF0YUl0ZW0gbmFtZT0iYmkyNyIgeHJlZj0iTU9PRFlTX1BBUl9CQUwiLz4KICAgICAgICAgICAgICAgIDxEYXRhSXRlbSBuYW1lPSJiaTI4IiB4cmVmPSJDT0RFX0NVUlJFTkNZX09VVCIvPgogICAgICAgICAgICAgICAgPERhdGFJdGVtIG5hbWU9ImJpMjkiIHhyZWY9IlRfREFUX1NUSUNIVEFHIi8+CiAgICAgICAgICAgICAgICA8RGF0YUl0ZW0gbmFtZT0iYmkzMCIgeHJlZj0iSVJfQkVIQVZJT1IiLz4KICAgICAgICAgICAgICAgIDxEYXRhSXRlbSBuYW1lPSJiaTMxIiB4cmVmPSJSRUZJTkFOQ0lOR19NQVJLRVIiLz4KICAgICAgICAgICAgICAgIDxQcmVkZWZpbmVkRGF0YUl0ZW0gbmFtZT0iYmkzMiIgbGFiZWw9IkZyZXF1ZW5jeSIgdXNhZ2U9InF1YW50aXRhdGl2ZSIgZm9ybWF0PSJDT01NQTEyLiIgY2FsY3VsYXRpb249InRvdGFsQ291bnQiLz4KICAgICAgICAgICAgICAgIDxQcmVkZWZpbmVkRGF0YUl0ZW0gbmFtZT0iYmkzMyIgbGFiZWw9IkZyZXF1ZW5jeSBQZXJjZW50IiB1c2FnZT0icXVhbnRpdGF0aXZlIiBmb3JtYXQ9IlBFUkNFTlQyMC4yIiBjYWxjdWxhdGlvbj0idG90YWxDb3VudFBlcmNlbnQiLz4KICAgICAgICAgICAgICAgIDxBZ2dyZWdhdGVDYWxjdWxhdGVkSXRlbSBuYW1lPSJiaTY1NyIgbGFiZWw9IldlaWdodGVkIEF2ZXJhZ2UgTGlmZSAoaW4geWVhcnMpIiBmb3JtYXQ9IkNPTU1BMTIuMSIgZGF0YVR5cGU9ImRvdWJsZSI+CiAgICAgICAgICAgICAgICAgICAgPEV4cHJlc3Npb24+ZGl2KGFnZ3JlZ2F0ZShzdW0sZ3JvdXAsdGltZXMoJHtiaTI1LHJhd30sJHtiaTI2LHJhd30pKSxhZ2dyZWdhdGUoc3VtLGdyb3VwLCR7YmkyNixyYXd9KSk8L0V4cHJlc3Npb24+CiAgICAgICAgICAgICAgICA8L0FnZ3JlZ2F0ZUNhbGN1bGF0ZWRJdGVtPgogICAgICAgICAgICA8L0J1c2luZXNzSXRlbUZvbGRlcj4KICAgICAgICA8L0RhdGFTb3VyY2U+CiAgICAgICAgPERhdGFTb3VyY2UgbmFtZT0iZHMzNCIgdHlwZT0icmVsYXRpb25hbCIgbGFiZWw9Ik1PT0RZU19CT05EIj4KICAgICAgICAgICAgPENhc1Jlc291cmNlIGxvY2FsZT0iZW5fVVMiIHNlcnZlcj0iY2FzLXNoYXJlZC1kZWZhdWx0IiBsaWJyYXJ5PSJTVDVfUlNMVCIgdGFibGU9Ik1PT0RZU19CT05EIi8+CiAgICAgICAgICAgIDxCdXNpbmVzc0l0ZW1Gb2xkZXI+CiAgICAgICAgICAgICAgICA8RGF0YUl0ZW0gbmFtZT0iYmkzNSIgeHJlZj0iQU1PUlRfU1RSVUNUVVJFIi8+CiAgICAgICAgICAgICAgICA8RGF0YUl0ZW0gbmFtZT0iYmkzNiIgeHJlZj0iTU9PRFlTX0FWRVJBR0VfTElGRSIvPgogICAgICAgICAgICAgICAgPERhdGFJdGVtIG5hbWU9ImJpMzciIHhyZWY9IlRZUEVfQk9ORCIvPgogICAgICAgICAgICAgICAgPERhdGFJdGVtIG5hbWU9ImJpMzgiIHhyZWY9IkJvbmRfVHlwZSIvPgogICAgICAgICAgICAgICAgPERhdGFJdGVtIG5hbWU9ImJpMzkiIHhyZWY9IkJvbmRfVXNhZ2UiLz4KICAgICAgICAgICAgICAgIDxEYXRhSXRlbSBuYW1lPSJiaTQwIiB4cmVmPSJDT1VQT04iIGZvcm1hdD0iQ09NTUEzMi40Ii8+CiAgICAgICAgICAgICAgICA8RGF0YUl0ZW0gbmFtZT0iYmk0MSIgeHJlZj0iQ09VUE9OX0ZSRVFVRU5DWSIvPgogICAgICAgICAgICAgICAgPERhdGFJdGVtIG5hbWU9ImJpNDIiIHhyZWY9IkNVUlJFTkNZIi8+CiAgICAgICAgICAgICAgICA8RGF0YUl0ZW0gbmFtZT0iYmk0MyIgeHJlZj0iVF9EQVRfU1RJQ0hUQUciLz4KICAgICAgICAgICAgICAgIDxEYXRhSXRlbSBuYW1lPSJiaTQ0IiBsYWJlbD0iSW50ZXJlc3QgVHlwZSIgeHJlZj0iRklYRURfRkxPQVQiLz4KICAgICAgICAgICAgICAgIDxEYXRhSXRlbSBuYW1lPSJiaTQ1IiB4cmVmPSJUX0RBVF9MT0FEX0hJU1QiLz4KICAgICAgICAgICAgICAgIDxEYXRhSXRlbSBuYW1lPSJiaTQ2IiB4cmVmPSJJUl9CRUhBVklPUiIvPgogICAgICAgICAgICAgICAgPERhdGFJdGVtIG5hbWU9ImJpNDciIHhyZWY9IklTSU4iLz4KICAgICAgICAgICAgICAgIDxEYXRhSXRlbSBuYW1lPSJiaTQ4IiB4cmVmPSJEQVRFX0lTU1VFIi8+CiAgICAgICAgICAgICAgICA8RGF0YUl0ZW0gbmFtZT0iYmk0OSIgeHJlZj0iQ09VTlRSWV9JU1NVRVIiLz4KICAgICAgICAgICAgICAgIDxEYXRhSXRlbSBuYW1lPSJiaTUwIiB4cmVmPSJOQU1FX0lTU1VFUiIvPgogICAgICAgICAgICAgICAgPERhdGFJdGVtIG5hbWU9ImJpNTEiIHhyZWY9Ik5VTV9JU1NVRVIiLz4KICAgICAgICAgICAgICAgIDxEYXRhSXRlbSBuYW1lPSJiaTUyIiB4cmVmPSJQTV9QViIvPgogICAgICAgICAgICAgICAgPERhdGFJdGVtIG5hbWU9ImJpNTMiIHhyZWY9IlBNX1BWX0VVUiIvPgogICAgICAgICAgICAgICAgPERhdGFJdGVtIG5hbWU9ImJpNTQiIHhyZWY9IkRBVEVfTUFUVVJJVFkiLz4KICAgICAgICAgICAgICAgIDxEYXRhSXRlbSBuYW1lPSJiaTU1IiB4cmVmPSJNS1RfVkFMIi8+CiAgICAgICAgICAgICAgICA8RGF0YUl0ZW0gbmFtZT0iYmk1NiIgeHJlZj0iTUtUX1ZBTF9FVVIiLz4KICAgICAgICAgICAgICAgIDxEYXRhSXRlbSBuYW1lPSJiaTU3IiB4cmVmPSJEQVRFX05FWFRfQ09VUE9OIi8+CiAgICAgICAgICAgICAgICA8RGF0YUl0ZW0gbmFtZT0iYmk1OCIgbGFiZWw9Ik5vdGlvbmFsIFZhbHVlIiB4cmVmPSJQTV9DQV9OT1RJT05BTCIvPgogICAgICAgICAgICAgICAgPERhdGFJdGVtIG5hbWU9ImJpNTkiIHhyZWY9IlBNX0NBX05PVElPTkFMX0VVUiIvPgogICAgICAgICAgICAgICAgPERhdGFJdGVtIG5hbWU9ImJpNjAiIHhyZWY9Ik5VTV9PRU5CX0lERU5UX0ZJUiIvPgogICAgICAgICAgICAgICAgPERhdGFJdGVtIG5hbWU9ImJpNjEiIHhyZWY9IlFSTV9BQ0NPVU5UIi8+CiAgICAgICAgICAgICAgICA8RGF0YUl0ZW0gbmFtZT0iYmk2MiIgeHJlZj0iRVJTVEVfUkFURV9JTkRFWCIvPgogICAgICAgICAgICAgICAgPERhdGFJdGVtIG5hbWU9ImJpNjMiIHhyZWY9IlJBVEVfSU5ERVhfSUQiLz4KICAgICAgICAgICAgICAgIDxEYXRhSXRlbSBuYW1lPSJiaTY0IiB4cmVmPSJSRUZJTkFOQ0lOR19NQVJLRVIiLz4KICAgICAgICAgICAgICAgIDxEYXRhSXRlbSBuYW1lPSJiaTY1IiBsYWJlbD0iU29mdCBCdWxsZXQgSW5kaWNhdG9yIiB4cmVmPSJTT0ZUQlVMTEVUIi8+CiAgICAgICAgICAgICAgICA8RGF0YUl0ZW0gbmFtZT0iYmk2NiIgeHJlZj0iUkFURV9JTkRFWF9TUFJFQUQiIGZvcm1hdD0iQ09NTUEzMi40Ii8+CiAgICAgICAgICAgICAgICA8RGF0YUl0ZW0gbmFtZT0iYmk2NyIgeHJlZj0iVHJhZGVfRmlsdGVyX05hbWUiLz4KICAgICAgICAgICAgICAgIDxQcmVkZWZpbmVkRGF0YUl0ZW0gbmFtZT0iYmk2OCIgbGFiZWw9IkZyZXF1ZW5jeSIgdXNhZ2U9InF1YW50aXRhdGl2ZSIgZm9ybWF0PSJDT01NQTEyLiIgY2FsY3VsYXRpb249InRvdGFsQ291bnQiLz4KICAgICAgICAgICAgICAgIDxQcmVkZWZpbmVkRGF0YUl0ZW0gbmFtZT0iYmk2OSIgbGFiZWw9IkZyZXF1ZW5jeSBQZXJjZW50IiB1c2FnZT0icXVhbnRpdGF0aXZlIiBmb3JtYXQ9IlBFUkNFTlQyMC4yIiBjYWxjdWxhdGlvbj0idG90YWxDb3VudFBlcmNlbnQiLz4KICAgICAgICAgICAgICAgIDxDYWxjdWxhdGVkSXRlbSBuYW1lPSJiaTgxOCIgbGFiZWw9IlJlZ2lvbiIgdXNhZ2U9ImNhdGVnb3JpY2FsIiBmb3JtYXQ9IiQuIiBhZ2dyZWdhdGlvbj0ic3VtIiBkYXRhVHlwZT0ic3RyaW5nIj4KICAgICAgICAgICAgICAgICAgICA8RXhwcmVzc2lvbj5jb25kKGVxKCR7Ymk0OSxiaW5uZWR9LCdBVCcpLCdEb21lc3RpYyAoQ291bnRyeSBvZiBJc3N1ZXIpJywnJyk8L0V4cHJlc3Npb24+CiAgICAgICAgICAgICAgICA8L0NhbGN1bGF0ZWRJdGVtPgogICAgICAgICAgICAgICAgPENhbGN1bGF0ZWRJdGVtIG5hbWU9ImJpNzA1NCIgbGFiZWw9IkluZGV4IiB1c2FnZT0iY2F0ZWdvcmljYWwiIGZvcm1hdD0iJC4iIGFnZ3JlZ2F0aW9uPSJzdW0iIGRhdGFUeXBlPSJzdHJpbmciPgogICAgICAgICAgICAgICAgICAgIDxFeHByZXNzaW9uPmZpbmRBbmRSZXBsYWNlU3RyaW5nKCR7Ymk2MixiaW5uZWR9LCcvVGVsZXJhdGUnLCcgJyxMQVNUKTwvRXhwcmVzc2lvbj4KICAgICAgICAgICAgICAgIDwvQ2FsY3VsYXRlZEl0ZW0+CiAgICAgICAgICAgICAgICA8Q2FsY3VsYXRlZEl0ZW0gbmFtZT0iYmk3MTc1IiBsYWJlbD0iU29mdCBCdWxsZXQiIHVzYWdlPSJjYXRlZ29yaWNhbCIgZm9ybWF0PSIkLiIgYWdncmVnYXRpb249InN1bSIgZGF0YVR5cGU9InN0cmluZyI+CiAgICAgICAgICAgICAgICAgICAgPEV4cHJlc3Npb24+Y29uZChub3RNaXNzaW5nKCR7Ymk2NSxiaW5uZWR9KSwnWScsJycpPC9FeHByZXNzaW9uPgogICAgICAgICAgICAgICAgPC9DYWxjdWxhdGVkSXRlbT4KICAgICAgICAgICAgICAgIDxDYWxjdWxhdGVkSXRlbSBuYW1lPSJiaTg0MTMiIGxhYmVsPSJOb3Rpb25hbCBWYWx1ZSBhZGFwdGVkIiB1c2FnZT0icXVhbnRpdGF0aXZlIiBmb3JtYXQ9IkNPTU1BMTIuMiIgYWdncmVnYXRpb249InN1bSIgZGF0YVR5cGU9ImRvdWJsZSI+CiAgICAgICAgICAgICAgICAgICAgPEV4cHJlc3Npb24+Y29uZChlcSgke2JpNDEsYmlubmVkfSwnWkMnKSwke2JpNTIscmF3fSwke2JpNTgscmF3fSk8L0V4cHJlc3Npb24+CiAgICAgICAgICAgICAgICA8L0NhbGN1bGF0ZWRJdGVtPgogICAgICAgICAgICA8L0J1c2luZXNzSXRlbUZvbGRlcj4KICAgICAgICA8L0RhdGFTb3VyY2U+CiAgICAgICAgPERhdGFTb3VyY2UgbmFtZT0iZHM3MCIgdHlwZT0icmVsYXRpb25hbCIgbGFiZWw9Ik9DX1JFUE9SVCI+CiAgICAgICAgICAgIDxDYXNSZXNvdXJjZSBsb2NhbGU9ImVuX1VTIiBzZXJ2ZXI9ImNhcy1zaGFyZWQtZGVmYXVsdCIgbGlicmFyeT0iU1Q1X1JTTFQiIHRhYmxlPSJPQ19SRVBPUlQiLz4KICAgICAgICAgICAgPEJ1c2luZXNzSXRlbUZvbGRlcj4KICAgICAgICAgICAgICAgIDxEYXRhSXRlbSBuYW1lPSJiaTcxIiB4cmVmPSJBQ1RfTk9NX09DX0VMX0xPX0JBIi8+CiAgICAgICAgICAgICAgICA8RGF0YUl0ZW0gbmFtZT0iYmk3MiIgeHJlZj0iQUNUX05PTV9PQ19GVUxMX0xPQU5fQkFMIiBmb3JtYXQ9IlBFUkNFTlQzMi4yIi8+CiAgICAgICAgICAgICAgICA8RGF0YUl0ZW0gbmFtZT0iYmk3MyIgeHJlZj0iQUNUX05QVl9PQyIgZm9ybWF0PSJQRVJDRU5UMzIuMiIvPgogICAgICAgICAgICAgICAgPERhdGFJdGVtIG5hbWU9ImJpNzQiIHhyZWY9IkNhc2hfRVVSIi8+CiAgICAgICAgICAgICAgICA8RGF0YUl0ZW0gbmFtZT0iYmk3NSIgeHJlZj0iQ2FzaF9OUFZfRVVSIi8+CiAgICAgICAgICAgICAgICA8RGF0YUl0ZW0gbmFtZT0iYmk3NiIgeHJlZj0iQ09MTF9FWF9MRV9SRVEiLz4KICAgICAgICAgICAgICAgIDxEYXRhSXRlbSBuYW1lPSJiaTc3IiB4cmVmPSJDT0xMX0VYX1JBVF9SRVEiLz4KICAgICAgICAgICAgICAgIDxEYXRhSXRlbSBuYW1lPSJiaTc4IiB4cmVmPSJDT1ZfQk9ORF9FVVIiLz4KICAgICAgICAgICAgICAgIDxEYXRhSXRlbSBuYW1lPSJiaTc5IiB4cmVmPSJDT1ZfQk9ORF9OUFZfRVVSIi8+CiAgICAgICAgICAgICAgICA8RGF0YUl0ZW0gbmFtZT0iYmk4MCIgeHJlZj0iVF9EQVRfU1RJQ0hUQUciLz4KICAgICAgICAgICAgICAgIDxEYXRhSXRlbSBuYW1lPSJiaTgxIiB4cmVmPSJFTF9MT0FOX0JBTF9FVVIiLz4KICAgICAgICAgICAgICAgIDxEYXRhSXRlbSBuYW1lPSJiaTgyIiB4cmVmPSJFTF9MT0FOX0JBTF9FVVJfMTk4Ii8+CiAgICAgICAgICAgICAgICA8RGF0YUl0ZW0gbmFtZT0iYmk4MyIgeHJlZj0iRUxfTE9BTl9CQUxfRVVSXzE5NiIvPgogICAgICAgICAgICAgICAgPERhdGFJdGVtIG5hbWU9ImJpODQiIHhyZWY9IkVMX0xPQU5fQkFMX0VVUl9TUEsiLz4KICAgICAgICAgICAgICAgIDxEYXRhSXRlbSBuYW1lPSJiaTg1IiB4cmVmPSJSQVRJTkdfUkVRX05PTUlOQUxfT0MiLz4KICAgICAgICAgICAgICAgIDxEYXRhSXRlbSBuYW1lPSJiaTg2IiB4cmVmPSJGTEFHX0xBVEVTVF9DVVRfT0ZGIi8+CiAgICAgICAgICAgICAgICA8RGF0YUl0ZW0gbmFtZT0iYmk4NyIgeHJlZj0iRlVMTF9MT0FOX0JBTF9FVVIiLz4KICAgICAgICAgICAgICAgIDxEYXRhSXRlbSBuYW1lPSJiaTg4IiB4cmVmPSJGVUxMX0xPQU5fQkFMX05QVl9FVVIiLz4KICAgICAgICAgICAgICAgIDxEYXRhSXRlbSBuYW1lPSJiaTg5IiB4cmVmPSJJU1NfUE9UX0VVUl9BQ0NfR09WX0xBVyIvPgogICAgICAgICAgICAgICAgPERhdGFJdGVtIG5hbWU9ImJpOTAiIHhyZWY9IklTU19QT1RfRVVSX01PT0RZX1JBVCIvPgogICAgICAgICAgICAgICAgPERhdGFJdGVtIG5hbWU9ImJpOTEiIHhyZWY9IkxFR0FMTFlfUkVRX05PTUlOQUxfT0MiIGZvcm1hdD0iUEVSQ0VOVDE1LjIiLz4KICAgICAgICAgICAgICAgIDxEYXRhSXRlbSBuYW1lPSJiaTkyIiB4cmVmPSJDT1ZFUlBPT0xfVElUTEUiLz4KICAgICAgICAgICAgICAgIDxEYXRhSXRlbSBuYW1lPSJiaTkzIiB4cmVmPSJSQVRJTkdfUkVRX05QVl9PQyIvPgogICAgICAgICAgICAgICAgPERhdGFJdGVtIG5hbWU9ImJpOTQiIHhyZWY9IlJFVF9CT05EX0VVUiIvPgogICAgICAgICAgICAgICAgPERhdGFJdGVtIG5hbWU9ImJpOTUiIHhyZWY9IlNVQl9DT0xMX0JPTkRfRVVSX0VMX0FNVCIvPgogICAgICAgICAgICAgICAgPERhdGFJdGVtIG5hbWU9ImJpOTYiIHhyZWY9IlNVQl9DT0xMX0JPTkRfRVVSX05PTV9BTVQiLz4KICAgICAgICAgICAgICAgIDxEYXRhSXRlbSBuYW1lPSJiaTk3IiB4cmVmPSJTVUJfQ09MTF9CT05EX05QVl9FVVIiLz4KICAgICAgICAgICAgICAgIDxQcmVkZWZpbmVkRGF0YUl0ZW0gbmFtZT0iYmk5OCIgbGFiZWw9IkZyZXF1ZW5jeSIgdXNhZ2U9InF1YW50aXRhdGl2ZSIgZm9ybWF0PSJDT01NQTEyLiIgY2FsY3VsYXRpb249InRvdGFsQ291bnQiLz4KICAgICAgICAgICAgICAgIDxQcmVkZWZpbmVkRGF0YUl0ZW0gbmFtZT0iYmk5OSIgbGFiZWw9IkZyZXF1ZW5jeSBQZXJjZW50IiB1c2FnZT0icXVhbnRpdGF0aXZlIiBmb3JtYXQ9IlBFUkNFTlQyMC4yIiBjYWxjdWxhdGlvbj0idG90YWxDb3VudFBlcmNlbnQiLz4KICAgICAgICAgICAgICAgIDxEYXRhSXRlbSBuYW1lPSJiaTEwODciIHhyZWY9IlJFRklOQU5DSU5HX01BUktFUiIvPgogICAgICAgICAgICAgICAgPERhdGFJdGVtIG5hbWU9ImJpMjEzNSIgeHJlZj0iRlVMTF9MT0FOX0JBTF9FVVJfMTk4Ii8+CiAgICAgICAgICAgICAgICA8RGF0YUl0ZW0gbmFtZT0iYmkyMTM2IiB4cmVmPSJGVUxMX0xPQU5fQkFMX0VVUl8xOTYiLz4KICAgICAgICAgICAgICAgIDxEYXRhSXRlbSBuYW1lPSJiaTIxMzciIHhyZWY9IkZVTExfTE9BTl9CQUxfRVVSX1NQSyIvPgogICAgICAgICAgICAgICAgPENhbGN1bGF0ZWRJdGVtIG5hbWU9ImJpNDA4MCIgbGFiZWw9IlRvdGFsIENvdmVyIEFzc2V0cyIgdXNhZ2U9InF1YW50aXRhdGl2ZSIgZm9ybWF0PSJDT01NQTEyLiIgYWdncmVnYXRpb249InN1bSIgZGF0YVR5cGU9ImRvdWJsZSI+CiAgICAgICAgICAgICAgICAgICAgPEV4cHJlc3Npb24+ZGl2KHBsdXMoJHtiaTg3LHJhd30sJHtiaTc0LHJhd30sJHtiaTk2LHJhd30pLDEwMDAwMDApPC9FeHByZXNzaW9uPgogICAgICAgICAgICAgICAgPC9DYWxjdWxhdGVkSXRlbT4KICAgICAgICAgICAgICAgIDxDYWxjdWxhdGVkSXRlbSBuYW1lPSJiaTQxMzMiIGxhYmVsPSJPdXRzdGFuZGluZyBDb3ZlcmVkIEJvbmRzIiB1c2FnZT0icXVhbnRpdGF0aXZlIiBmb3JtYXQ9IkNPTU1BMTIuIiBhZ2dyZWdhdGlvbj0ic3VtIiBkYXRhVHlwZT0iZG91YmxlIj4KICAgICAgICAgICAgICAgICAgICA8RXhwcmVzc2lvbj5kaXYobmVnKCR7Ymk3OCxyYXd9KSwxMDAwMDAwKTwvRXhwcmVzc2lvbj4KICAgICAgICAgICAgICAgIDwvQ2FsY3VsYXRlZEl0ZW0+CiAgICAgICAgICAgICAgICA8Q2FsY3VsYXRlZEl0ZW0gbmFtZT0iYmk0MTM4IiBsYWJlbD0iQ292ZXIgUG9vbCBTaXplIFtOUFZdIChtbikiIHVzYWdlPSJxdWFudGl0YXRpdmUiIGZvcm1hdD0iQ09NTUExMi4iIGFnZ3JlZ2F0aW9uPSJzdW0iIGRhdGFUeXBlPSJkb3VibGUiPgogICAgICAgICAgICAgICAgICAgIDxFeHByZXNzaW9uPmRpdigke2JpODgscmF3fSwxMDAwMDAwKTwvRXhwcmVzc2lvbj4KICAgICAgICAgICAgICAgIDwvQ2FsY3VsYXRlZEl0ZW0+CiAgICAgICAgICAgICAgICA8Q2FsY3VsYXRlZEl0ZW0gbmFtZT0iYmk0MTQzIiBsYWJlbD0iT3V0c3RhbmRpbmcgQ292ZXJlZCBCb25kcyBbTlBWXSAobW4pIiB1c2FnZT0icXVhbnRpdGF0aXZlIiBmb3JtYXQ9IkNPTU1BMTIuIiBhZ2dyZWdhdGlvbj0ic3VtIiBkYXRhVHlwZT0iZG91YmxlIj4KICAgICAgICAgICAgICAgICAgICA8RXhwcmVzc2lvbj5kaXYobmVnKCR7Ymk3OSxyYXd9KSwxMDAwMDAwKTwvRXhwcmVzc2lvbj4KICAgICAgICAgICAgICAgIDwvQ2FsY3VsYXRlZEl0ZW0+CiAgICAgICAgICAgICAgICA8Q2FsY3VsYXRlZEl0ZW0gbmFtZT0iYmk0MjM4IiBsYWJlbD0iJSBDb3ZlciBQb29sIENhc2giIHVzYWdlPSJxdWFudGl0YXRpdmUiIGZvcm1hdD0iUEVSQ0VOVDEyLjIiIGFnZ3JlZ2F0aW9uPSJzdW0iIGRhdGFUeXBlPSJkb3VibGUiPgogICAgICAgICAgICAgICAgICAgIDxFeHByZXNzaW9uPmRpdihkaXYoJHtiaTc0LHJhd30sMTAwMDAwMCksJHtiaTQwODAscmF3fSk8L0V4cHJlc3Npb24+CiAgICAgICAgICAgICAgICA8L0NhbGN1bGF0ZWRJdGVtPgogICAgICAgICAgICAgICAgPENhbGN1bGF0ZWRJdGVtIG5hbWU9ImJpNDI0NiIgbGFiZWw9IiUgQ292ZXIgUG9vbCBMb2FucyIgdXNhZ2U9InF1YW50aXRhdGl2ZSIgZm9ybWF0PSJQRVJDRU5UMTIuMiIgYWdncmVnYXRpb249InN1bSIgZGF0YVR5cGU9ImRvdWJsZSI+CiAgICAgICAgICAgICAgICAgICAgPEV4cHJlc3Npb24+ZGl2KGRpdigke2JpODcscmF3fSwxMDAwMDAwKSwke2JpNDA4MCxyYXd9KTwvRXhwcmVzc2lvbj4KICAgICAgICAgICAgICAgIDwvQ2FsY3VsYXRlZEl0ZW0+CiAgICAgICAgICAgICAgICA8Q2FsY3VsYXRlZEl0ZW0gbmFtZT0iYmk2MTIzIiBsYWJlbD0iJSBTdWIgQm9uZHMiIHVzYWdlPSJxdWFudGl0YXRpdmUiIGZvcm1hdD0iUEVSQ0VOVDEyLjIiIGFnZ3JlZ2F0aW9uPSJzdW0iIGRhdGFUeXBlPSJkb3VibGUiPgogICAgICAgICAgICAgICAgICAgIDxFeHByZXNzaW9uPmRpdihkaXYoJHtiaTk2LHJhd30sMTAwMDAwMCksJHtiaTQwODAscmF3fSk8L0V4cHJlc3Npb24+CiAgICAgICAgICAgICAgICA8L0NhbGN1bGF0ZWRJdGVtPgogICAgICAgICAgICAgICAgPERhdGFJdGVtIG5hbWU9ImJpNjkyNCIgeHJlZj0iQURESVRJT05BTF9UUlVTVEVFX09DIi8+CiAgICAgICAgICAgICAgICA8RGF0YUl0ZW0gbmFtZT0iYmk2OTI1IiB4cmVmPSJDT0xMX0VYQ0VTU19WT0xVTlRBUlkiLz4KICAgICAgICAgICAgICAgIDxEYXRhSXRlbSBuYW1lPSJiaTY5MjYiIHhyZWY9IkNPTExfRVhDRVNTX1RSVVNURUUiLz4KICAgICAgICAgICAgICAgIDxEYXRhSXRlbSBuYW1lPSJiaTY5MjciIHhyZWY9IkNPTVBfTEVHQUNZX0lTU1VBTkNFU19FVVIiLz4KICAgICAgICAgICAgICAgIDxEYXRhSXRlbSBuYW1lPSJiaTY5MjgiIHhyZWY9IkxJUVVJREFUSU9OX0NPU1RTX0VVUiIvPgogICAgICAgICAgICAgICAgPERhdGFJdGVtIG5hbWU9ImJpNjkyOSIgeHJlZj0iQ1BfSU5URVJFU1RfRVVSIi8+CiAgICAgICAgICAgICAgICA8RGF0YUl0ZW0gbmFtZT0iYmk2OTMwIiB4cmVmPSJDT1ZfQk9ORF9JTlRFUkVTVF9FVVIiLz4KICAgICAgICAgICAgICAgIDxEYXRhSXRlbSBuYW1lPSJiaTY5MzEiIHhyZWY9IklTU19QT1RfRVVSX1RSVVNURUUiLz4KICAgICAgICAgICAgICAgIDxEYXRhSXRlbSBuYW1lPSJiaTY5MzIiIHhyZWY9IklTU19QT1RfRVVSX1ZPTFVOVEFSWSIvPgogICAgICAgICAgICAgICAgPENhbGN1bGF0ZWRJdGVtIG5hbWU9ImJpNzc0NCIgbGFiZWw9IlRvdGFsIENvdmVyIEFzc2V0cyAtIGVsaWdpYmxlIGFtb3VudCIgdXNhZ2U9InF1YW50aXRhdGl2ZSIgZm9ybWF0PSJDT01NQTEyLiIgYWdncmVnYXRpb249InN1bSIgZGF0YVR5cGU9ImRvdWJsZSI+CiAgICAgICAgICAgICAgICAgICAgPEV4cHJlc3Npb24+ZGl2KHBsdXMoJHtiaTgxLHJhd30sJHtiaTc0LHJhd30sJHtiaTk2LHJhd30pLDEwMDAwMDApPC9FeHByZXNzaW9uPgogICAgICAgICAgICAgICAgPC9DYWxjdWxhdGVkSXRlbT4KICAgICAgICAgICAgPC9CdXNpbmVzc0l0ZW1Gb2xkZXI+CiAgICAgICAgPC9EYXRhU291cmNlPgogICAgICAgIDxEYXRhU291cmNlIG5hbWU9ImRzODUxIiB0eXBlPSJyZWxhdGlvbmFsIiBsYWJlbD0iTU9PRFlTX0xPQU4iPgogICAgICAgICAgICA8Q2FzUmVzb3VyY2UgbG9jYWxlPSJlbl9VUyIgc2VydmVyPSJjYXMtc2hhcmVkLWRlZmF1bHQiIGxpYnJhcnk9IlNUNV9SU0xUIiB0YWJsZT0iTU9PRFlTX0xPQU4iLz4KICAgICAgICAgICAgPEJ1c2luZXNzSXRlbUZvbGRlcj4KICAgICAgICAgICAgICAgIDxEYXRhSXRlbSBuYW1lPSJiaTg1MiIgeHJlZj0iTlVNX0FDQ09VTlQiLz4KICAgICAgICAgICAgICAgIDxEYXRhSXRlbSBuYW1lPSJiaTg1MyIgeHJlZj0iTU9PRFlTX0FDQ09VTlRfTlVNQkVSIi8+CiAgICAgICAgICAgICAgICA8RGF0YUl0ZW0gbmFtZT0iYmk4NTQiIHhyZWY9Ik1PT0RZU19JRF9DVVNUX0FOT05ZTUlaRUQiLz4KICAgICAgICAgICAgICAgIDxEYXRhSXRlbSBuYW1lPSJiaTg1NSIgeHJlZj0iTU9PRFlTX0lEX0dVQVJfQU5PTllNSVpFRCIvPgogICAgICAgICAgICAgICAgPERhdGFJdGVtIG5hbWU9ImJpODU2IiB4cmVmPSJNT09EWVNfQVZFUkFHRV9MSUZFIi8+CiAgICAgICAgICAgICAgICA8RGF0YUl0ZW0gbmFtZT0iYmk4NTciIHhyZWY9Ik1PT0RZU19GTEFHX0NDX0VMSUdJQkxFIi8+CiAgICAgICAgICAgICAgICA8RGF0YUl0ZW0gbmFtZT0iYmk4NTgiIHhyZWY9IkNPREVfQ1VSUkVOQ1lfT1VUIi8+CiAgICAgICAgICAgICAgICA8RGF0YUl0ZW0gbmFtZT0iYmk4NTkiIHhyZWY9IkNVUlJfRVhDSF9SQVRFIi8+CiAgICAgICAgICAgICAgICA8RGF0YUl0ZW0gbmFtZT0iYmk4NjAiIHhyZWY9IkNVUlJFTlRfUkFURSIvPgogICAgICAgICAgICAgICAgPERhdGFJdGVtIG5hbWU9ImJpODYxIiB4cmVmPSJOVU1fQ09NTUVSQ0lBTF9SRUdJU1RFUiIvPgogICAgICAgICAgICAgICAgPERhdGFJdGVtIG5hbWU9ImJpODYyIiB4cmVmPSJDVVNUT01FUl9DT1VOVFJZIi8+CiAgICAgICAgICAgICAgICA8RGF0YUl0ZW0gbmFtZT0iYmk4NjMiIHhyZWY9IkNVU1RfR1JPVVBJTkdfRE9NQUlOIi8+CiAgICAgICAgICAgICAgICA8RGF0YUl0ZW0gbmFtZT0iYmk4NjQiIHhyZWY9IklEX0NVU1RPTUVSIi8+CiAgICAgICAgICAgICAgICA8RGF0YUl0ZW0gbmFtZT0iYmk4NjUiIHhyZWY9IkNPREVfQ1VTVF9PRU5BQ0UiLz4KICAgICAgICAgICAgICAgIDxEYXRhSXRlbSBuYW1lPSJiaTg2NiIgeHJlZj0iTlVNX09FTkJfSURFTlQiLz4KICAgICAgICAgICAgICAgIDxEYXRhSXRlbSBuYW1lPSJiaTg2NyIgeHJlZj0iQ1VTVF9QT0xJVElDQUxfUkVHSU9OIi8+CiAgICAgICAgICAgICAgICA8RGF0YUl0ZW0gbmFtZT0iYmk4NjgiIHhyZWY9IlBPU1RBTF9DT0RFIi8+CiAgICAgICAgICAgICAgICA8RGF0YUl0ZW0gbmFtZT0iYmk4NjkiIHhyZWY9IkNVU1RfUkFUSU5HX01FVEhPRCIvPgogICAgICAgICAgICAgICAgPERhdGFJdGVtIG5hbWU9ImJpODcwIiB4cmVmPSJDVVNUX1NSVF9OQU1FIi8+CiAgICAgICAgICAgICAgICA8RGF0YUl0ZW0gbmFtZT0iYmk4NzEiIHhyZWY9IkNVU1RfU1JUX05BTUVfQ09ERSIvPgogICAgICAgICAgICAgICAgPERhdGFJdGVtIG5hbWU9ImJpODcyIiB4cmVmPSJDVVNUX1RZUEVfU1VCX0dST1VQIi8+CiAgICAgICAgICAgICAgICA8RGF0YUl0ZW0gbmFtZT0iYmk4NzMiIHhyZWY9IlRfREFUX1NUSUNIVEFHIi8+CiAgICAgICAgICAgICAgICA8RGF0YUl0ZW0gbmFtZT0iYmk4NzQiIHhyZWY9Ik1PT0RZU19EQVlTX09WRVJEVUUiLz4KICAgICAgICAgICAgICAgIDxEYXRhSXRlbSBuYW1lPSJiaTg3NSIgeHJlZj0iTU9PRFlTX0VMQVBTRURfTU9OVEhfU0lOQ0VfT1JJRyIvPgogICAgICAgICAgICAgICAgPERhdGFJdGVtIG5hbWU9ImJpODc2IiB4cmVmPSJEQVRFX0ZJWEVEX0JJTkRJTkdfRU5EIi8+CiAgICAgICAgICAgICAgICA8RGF0YUl0ZW0gbmFtZT0iYmk4NzciIHhyZWY9Ik1PT0RZU19GTEFHX0dST1VQX0VOVElUWSIvPgogICAgICAgICAgICAgICAgPERhdGFJdGVtIG5hbWU9ImJpODc4IiB4cmVmPSJHVUFSX05VTV9DT01NRVJDSUFMX1JFR0lTVEVSIi8+CiAgICAgICAgICAgICAgICA8RGF0YUl0ZW0gbmFtZT0iYmk4NzkiIHhyZWY9IkdVQVJfQ1VTVE9NRVJfQ09VTlRSWSIvPgogICAgICAgICAgICAgICAgPERhdGFJdGVtIG5hbWU9ImJpODgwIiB4cmVmPSJHVUFSX0NVU1RfR1JPVVBJTkdfRE9NQUlOIi8+CiAgICAgICAgICAgICAgICA8RGF0YUl0ZW0gbmFtZT0iYmk4ODEiIHhyZWY9IkdVQVJfSURfQ1VTVE9NRVIiLz4KICAgICAgICAgICAgICAgIDxEYXRhSXRlbSBuYW1lPSJiaTg4MiIgeHJlZj0iR1VBUl9DT0RFX0NVU1RfT0VOQUNFIi8+CiAgICAgICAgICAgICAgICA8RGF0YUl0ZW0gbmFtZT0iYmk4ODMiIHhyZWY9IkdVQVJfTlVNX09FTkJfSURFTlQiLz4KICAgICAgICAgICAgICAgIDxEYXRhSXRlbSBuYW1lPSJiaTg4NCIgeHJlZj0iR1VBUl9DVVNUX1BPTElUSUNBTF9SRUdJT04iLz4KICAgICAgICAgICAgICAgIDxEYXRhSXRlbSBuYW1lPSJiaTg4NSIgeHJlZj0iR1VBUl9QT1NUQUxfQ09ERSIvPgogICAgICAgICAgICAgICAgPERhdGFJdGVtIG5hbWU9ImJpODg2IiB4cmVmPSJHVUFSX0NVU1RfU1JUX05BTUUiLz4KICAgICAgICAgICAgICAgIDxEYXRhSXRlbSBuYW1lPSJiaTg4NyIgeHJlZj0iR1VBUl9DVVNUX1NSVF9OQU1FX0NPREUiLz4KICAgICAgICAgICAgICAgIDxEYXRhSXRlbSBuYW1lPSJiaTg4OCIgeHJlZj0iR1VBUl9DVVNUX1RZUEVfU1VCX0dST1VQIi8+CiAgICAgICAgICAgICAgICA8RGF0YUl0ZW0gbmFtZT0iYmk4ODkiIHhyZWY9IklEX0dSUF9DVVNUT01FUiIvPgogICAgICAgICAgICAgICAgPERhdGFJdGVtIG5hbWU9ImJpODkwIiB4cmVmPSJQRVJDX0dSUF9DVVNUX0xUVl9SQVRJT19JTkRYRCIvPgogICAgICAgICAgICAgICAgPERhdGFJdGVtIG5hbWU9ImJpODkxIiB4cmVmPSJNT09EWVNfR1JQX0NVU1RfTFRWX1BST1BfSU5EWEQiLz4KICAgICAgICAgICAgICAgIDxEYXRhSXRlbSBuYW1lPSJiaTg5MiIgeHJlZj0iU1VNX0dSUF9DVVNUX0xUVl9QUk9QX0lORFhEX0VVUiIvPgogICAgICAgICAgICAgICAgPERhdGFJdGVtIG5hbWU9ImJpODkzIiB4cmVmPSJNT09EWVNfRkxBR19QQVJUSUFMX0NPTU1FUkNJQUwiLz4KICAgICAgICAgICAgICAgIDxEYXRhSXRlbSBuYW1lPSJiaTg5NCIgeHJlZj0iTU9PRFlTX0ZMQUdfUkVTSURFTlRJQUwiLz4KICAgICAgICAgICAgICAgIDxEYXRhSXRlbSBuYW1lPSJiaTg5NSIgeHJlZj0iVFlQRV9JTlNUQUxMTUVOVCIvPgogICAgICAgICAgICAgICAgPERhdGFJdGVtIG5hbWU9ImJpODk2IiB4cmVmPSJOVU1fSU5TVElUVVRFIi8+CiAgICAgICAgICAgICAgICA8RGF0YUl0ZW0gbmFtZT0iYmk4OTciIHhyZWY9Ik1BUkdJTiIvPgogICAgICAgICAgICAgICAgPERhdGFJdGVtIG5hbWU9ImJpODk4IiB4cmVmPSJSUFlNTlRfU0NIRExfUEFZTUVOVF9GUkVRIi8+CiAgICAgICAgICAgICAgICA8RGF0YUl0ZW0gbmFtZT0iYmk4OTkiIHhyZWY9IklSX0JFSEFWSU9SIi8+CiAgICAgICAgICAgICAgICA8RGF0YUl0ZW0gbmFtZT0iYmk5MDAiIHhyZWY9Ik1PT0RZU19JRF9MT0FOIi8+CiAgICAgICAgICAgICAgICA8RGF0YUl0ZW0gbmFtZT0iYmk5MDEiIHhyZWY9IkxPQU5fUFVSUE9TRSIvPgogICAgICAgICAgICAgICAgPERhdGFJdGVtIG5hbWU9ImJpOTAyIiB4cmVmPSJDT0RFX1BST1BfQ09VTlRSWSIvPgogICAgICAgICAgICAgICAgPERhdGFJdGVtIG5hbWU9ImJpOTAzIiB4cmVmPSJNT09EWVNfSURfTUFJTl9QUk9QRVJUWSIvPgogICAgICAgICAgICAgICAgPERhdGFJdGVtIG5hbWU9ImJpOTA0IiB4cmVmPSJQUk9QX1BPU1RBTF9DT0RFIi8+CiAgICAgICAgICAgICAgICA8RGF0YUl0ZW0gbmFtZT0iYmk5MDUiIHhyZWY9IlBST1BfUkVHSU9OIi8+CiAgICAgICAgICAgICAgICA8RGF0YUl0ZW0gbmFtZT0iYmk5MDYiIHhyZWY9IkZMQUdfUFJPUF9VTkRFUl9DT05TVFJVQ1RJT04iLz4KICAgICAgICAgICAgICAgIDxEYXRhSXRlbSBuYW1lPSJiaTkwNyIgeHJlZj0iTU9PRFlTX0RBVEVfTUFJTl9QUk9QX1ZBTFVBVElPTiIvPgogICAgICAgICAgICAgICAgPERhdGFJdGVtIG5hbWU9ImJpOTA4IiB4cmVmPSJNT09EWVNfREFURV9NQVRVUklUWSIvPgogICAgICAgICAgICAgICAgPERhdGFJdGVtIG5hbWU9ImJpOTA5IiB4cmVmPSJNS1RfVkFMIi8+CiAgICAgICAgICAgICAgICA8RGF0YUl0ZW0gbmFtZT0iYmk5MTAiIHhyZWY9Ik1LVF9WQUxfRVVSIi8+CiAgICAgICAgICAgICAgICA8RGF0YUl0ZW0gbmFtZT0iYmk5MTEiIHhyZWY9IkNPVU5UX1BST1BfQUNDT1VOVF9FRkZFQ1RJVkUiLz4KICAgICAgICAgICAgICAgIDxEYXRhSXRlbSBuYW1lPSJiaTkxMiIgeHJlZj0iQ09VTlRfUFJPUF9PUFRfQ09WRVJBR0UiLz4KICAgICAgICAgICAgICAgIDxEYXRhSXRlbSBuYW1lPSJiaTkxMyIgeHJlZj0iTU9PRFlTX0RBVEVfT1JJR0lOQVRJT04iLz4KICAgICAgICAgICAgICAgIDxEYXRhSXRlbSBuYW1lPSJiaTkxNCIgeHJlZj0iTU9PRFlTX0FNVF9PVkVSRFVFIi8+CiAgICAgICAgICAgICAgICA8RGF0YUl0ZW0gbmFtZT0iYmk5MTUiIHhyZWY9Ik1PT0RZU19PVkVSRFVFX1RIUkVTSE9MRCIvPgogICAgICAgICAgICAgICAgPERhdGFJdGVtIG5hbWU9ImJpOTE2IiB4cmVmPSJBTVRfT1dOX0JBTEFOQ0UiLz4KICAgICAgICAgICAgICAgIDxEYXRhSXRlbSBuYW1lPSJiaTkxNyIgeHJlZj0iQU1UX09XTl9CQUxBTkNFX0VVUiIvPgogICAgICAgICAgICAgICAgPERhdGFJdGVtIG5hbWU9ImJpOTE4IiB4cmVmPSJET01fUE9PTCIvPgogICAgICAgICAgICAgICAgPERhdGFJdGVtIG5hbWU9ImJpOTE5IiB4cmVmPSJUWVBFX1JFRFVDVElPTiIvPgogICAgICAgICAgICAgICAgPERhdGFJdGVtIG5hbWU9ImJpOTIwIiB4cmVmPSJQUk9EVUNUX0dfQ09ERSIvPgogICAgICAgICAgICAgICAgPERhdGFJdGVtIG5hbWU9ImJpOTIxIiB4cmVmPSJNT09EWVNfUFJPUEVSVFlfVVNBR0UiLz4KICAgICAgICAgICAgICAgIDxEYXRhSXRlbSBuYW1lPSJiaTkyMiIgeHJlZj0iUVJNX0FDQ09VTlQiLz4KICAgICAgICAgICAgICAgIDxEYXRhSXRlbSBuYW1lPSJiaTkyMyIgeHJlZj0iSU5URVJFU1RfSU5ESUNBVE9SIi8+CiAgICAgICAgICAgICAgICA8RGF0YUl0ZW0gbmFtZT0iYmk5MjQiIHhyZWY9IlJFRklOQU5DSU5HX01BUktFUiIvPgogICAgICAgICAgICAgICAgPERhdGFJdGVtIG5hbWU9ImJpOTI1IiB4cmVmPSJNT09EWVNfSURfUkVQT1JUSU5HX0NVU1RPTUVSIi8+CiAgICAgICAgICAgICAgICA8RGF0YUl0ZW0gbmFtZT0iYmk5MjYiIHhyZWY9Ik1PT0RZU19JRF9SRVBPUlRJTkdfR1VBUkFOVE9SIi8+CiAgICAgICAgICAgICAgICA8RGF0YUl0ZW0gbmFtZT0iYmk5MjciIHhyZWY9Ik1PT0RZU19JRF9MT0FOX1JFUE9SVElORyIvPgogICAgICAgICAgICAgICAgPERhdGFJdGVtIG5hbWU9ImJpOTI4IiB4cmVmPSJNT09EWVNfUkVTSURVQUxfTU9OVEhTX01BVFVSSVRZIi8+CiAgICAgICAgICAgICAgICA8RGF0YUl0ZW0gbmFtZT0iYmk5MjkiIHhyZWY9IkFNVF9SRVNJRFVBTCIvPgogICAgICAgICAgICAgICAgPERhdGFJdGVtIG5hbWU9ImJpOTMwIiB4cmVmPSJJTlRSU1RfQklORElOR19TVUJUWVBFIi8+CiAgICAgICAgICAgICAgICA8RGF0YUl0ZW0gbmFtZT0iYmk5MzEiIHhyZWY9IlRfREFUX0xPQURfSElTVCIvPgogICAgICAgICAgICAgICAgPERhdGFJdGVtIG5hbWU9ImJpOTMyIiB4cmVmPSJQRVJDX0dSUF9DVVNUX0xUVl9SQVRJT19VTkRYRCIvPgogICAgICAgICAgICAgICAgPERhdGFJdGVtIG5hbWU9ImJpOTMzIiB4cmVmPSJTVU1fR1JQX0NVU1RfTFRWX09XTl9QUklPUl9VTkRYRCIvPgogICAgICAgICAgICAgICAgPERhdGFJdGVtIG5hbWU9ImJpOTM0IiB4cmVmPSJTVU1fR1JQX0NVU1RfTFRWX1BSSU9SX1VORFhEX0VVUiIvPgogICAgICAgICAgICAgICAgPERhdGFJdGVtIG5hbWU9ImJpOTM1IiB4cmVmPSJNT09EWVNfR1JQX0NVU1RfTFRWX1BST1BfVU5EWEQiLz4KICAgICAgICAgICAgICAgIDxEYXRhSXRlbSBuYW1lPSJiaTkzNiIgeHJlZj0iU1VNX0dSUF9DVVNUX0xUVl9QUk9QX1VORFhEX0VVUiIvPgogICAgICAgICAgICAgICAgPFByZWRlZmluZWREYXRhSXRlbSBuYW1lPSJiaTkzNyIgbGFiZWw9IkZyZXF1ZW5jeSIgdXNhZ2U9InF1YW50aXRhdGl2ZSIgZm9ybWF0PSJDT01NQTEyLiIgY2FsY3VsYXRpb249InRvdGFsQ291bnQiLz4KICAgICAgICAgICAgICAgIDxQcmVkZWZpbmVkRGF0YUl0ZW0gbmFtZT0iYmk5MzgiIGxhYmVsPSJGcmVxdWVuY3kgUGVyY2VudCIgdXNhZ2U9InF1YW50aXRhdGl2ZSIgZm9ybWF0PSJQRVJDRU5UMjAuMiIgY2FsY3VsYXRpb249InRvdGFsQ291bnRQZXJjZW50Ii8+CiAgICAgICAgICAgICAgICA8Q2FsY3VsYXRlZEl0ZW0gbmFtZT0iYmkxMDQ2IiBsYWJlbD0iTm9taW5hbCAobW4pIiB1c2FnZT0icXVhbnRpdGF0aXZlIiBmb3JtYXQ9IkNPTU1BMTIuIiBhZ2dyZWdhdGlvbj0ic3VtIiBkYXRhVHlwZT0iZG91YmxlIj4KICAgICAgICAgICAgICAgICAgICA8RXhwcmVzc2lvbj5kaXYobmVnKCR7Ymk5MTcscmF3fSksMTAwMDAwMCk8L0V4cHJlc3Npb24+CiAgICAgICAgICAgICAgICA8L0NhbGN1bGF0ZWRJdGVtPgogICAgICAgICAgICAgICAgPENhbGN1bGF0ZWRJdGVtIG5hbWU9ImJpMTA1OSIgbGFiZWw9IkFUVCBBc3NldCBUeXBlIiB1c2FnZT0iY2F0ZWdvcmljYWwiIGZvcm1hdD0iJC4iIGFnZ3JlZ2F0aW9uPSJzdW0iIHNvcnRPbj0iY3VzdG9tIiBjdXN0b21Tb3J0PSJjczYxMjAiIGRhdGFUeXBlPSJzdHJpbmciPgogICAgICAgICAgICAgICAgICAgIDxFeHByZXNzaW9uPmNvbmQob3I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xvcihpbigke2JpODY5LGJpbm5lZH0sJ1dCTUVHJywnV0JXRUcnKSxhbmQoaW4oJHtiaTg2OSxiaW5uZWR9LCdCSUwnLCdFQVInLCdQQVUnLCdQUksnLCdaSUhBVUFOSycsJ1pJSEFVU0FOJyksaW4oJHtiaTg2MyxiaW5uZWR9LCdLTycsJ1BSJywnRkInKSxlcSgke2JpODk0LGJpbm5lZH0sJ1knKSkpKSwnUmVzaWRlbnRpYWwnLCdDb21tZXJjaWFsJyk8L0V4cHJlc3Npb24+CiAgICAgICAgICAgICAgICA8L0NhbGN1bGF0ZWRJdGVtPgogICAgICAgICAgICAgICAgPERhdGFJdGVtIG5hbWU9ImJpMTA4OCIgeHJlZj0iTU9PRFlTX1VOSVFVRV9DVVNUX05BTUUiLz4KICAgICAgICAgICAgICAgIDxEYXRhSXRlbSBuYW1lPSJiaTEwODkiIHhyZWY9Ik1PT0RZU19VTklRVUVfR1VBUl9OQU1FIi8+CiAgICAgICAgICAgICAgICA8QWdncmVnYXRlQ2FsY3VsYXRlZEl0ZW0gbmFtZT0iYmkxMTcxIiBsYWJlbD0iTnVtYmVyIG9mIE1vcnRnYWdlIExvYW5zIiBmb3JtYXQ9IkNPTU1BMTIuIiBkYXRhVHlwZT0iZG91YmxlIj4KICAgICAgICAgICAgICAgICAgICA8RXhwcmVzc2lvbj5hZ2dyZWdhdGUoY291bnREaXN0aW5jdCxncm91cCwke2JpOTI3LGJpbm5lZH0pPC9FeHByZXNzaW9uPgogICAgICAgICAgICAgICAgPC9BZ2dyZWdhdGVDYWxjdWxhdGVkSXRlbT4KICAgICAgICAgICAgICAgIDxDYWxjdWxhdGVkSXRlbSBuYW1lPSJiaTEyNzciIGxhYmVsPSJJbnRlcmVzdCBSYXRlIFR5cGUiIHVzYWdlPSJjYXRlZ29yaWNhbCIgZm9ybWF0PSIkLiIgYWdncmVnYXRpb249InN1bSIgc29ydE9uPSJjdXN0b20iIGN1c3RvbVNvcnQ9ImNzNjExOSIgZGF0YVR5cGU9InN0cmluZyI+CiAgICAgICAgICAgICAgICAgICAgPEV4cHJlc3Npb24+Y29uZChpbigke2JpOTMwLGJpbm5lZH0sJ2lzJywnaW4nLCdpYicsJyAnKSwnRmxvYXRpbmcgcmF0ZScsJ0ZpeGVkIHJhdGUnKTwvRXhwcmVzc2lvbj4KICAgICAgICAgICAgICAgIDwvQ2FsY3VsYXRlZEl0ZW0+CiAgICAgICAgICAgICAgICA8Q2FsY3VsYXRlZEl0ZW0gbmFtZT0iYmkxMjg5IiBsYWJlbD0iQVRUIFJlZHVjdGlvbiBUeXBlIiB1c2FnZT0iY2F0ZWdvcmljYWwiIGZvcm1hdD0iJC4iIGFnZ3JlZ2F0aW9uPSJzdW0iIHNvcnRPbj0iY3VzdG9tIiBjdXN0b21Tb3J0PSJjczEzODUiIGRhdGFUeXBlPSJzdHJpbmciPgogICAgICAgICAgICAgICAgICAgIDxFeHByZXNzaW9uPmNvbmQoZXEoJHtiaTkxOSxiaW5uZWR9LCdCdWxsZXQnKSwnQnVsbGV0IC8gaW50ZXJlc3Qgb25seScsY29uZChpbigke2JpOTE5LGJpbm5lZH0sJ0FubnVhbGx5JywnUXVhcnRlcmx5JywnU2VtaS1hbm51YWxseScsJ01vbnRobHknKSwnQW1vcnRpc2luZycsJ090aGVyJykpPC9FeHByZXNzaW9uPgogICAgICAgICAgICAgICAgPC9DYWxjdWxhdGVkSXRlbT4KICAgICAgICAgICAgICAgIDxDYWxjdWxhdGVkSXRlbSBuYW1lPSJiaTEzOTUiIGxhYmVsPSJTZWFzb25pbmcgKGluIG1vbnRocykiIHVzYWdlPSJjYXRlZ29yaWNhbCIgZm9ybWF0PSIkLiIgYWdncmVnYXRpb249InN1bSIgZGF0YVR5cGU9InN0cmluZyI+CiAgICAgICAgICAgICAgICAgICAgPEV4cHJlc3Npb24+Y29uZChsdCgke2JpODc1LHJhd30sMTIpLCcmbHQ7IDEyJyxjb25kKGx0KCR7Ymk4NzUscmF3fSwyNCksJ+KJpTEyLSZsdDsyNCcsY29uZChsdCgke2JpODc1LHJhd30sMzYpLCfiiaUyNC0mbHQ7MzYnLGNvbmQobHQoJHtiaTg3NSxyYXd9LDYwKSwn4omlMzYtJmx0OzYwJywn4omlNjAnKSkpKTwvRXhwcmVzc2lvbj4KICAgICAgICAgICAgICAgIDwvQ2FsY3VsYXRlZEl0ZW0+CiAgICAgICAgICAgICAgICA8R3JvdXBlZEl0ZW0gbmFtZT0iYmkxNDM4IiBsYWJlbD0iTG9hbiBCdWNrZXRzIiBzb3J0T249ImN1c3RvbSIgY3VzdG9tU29ydD0iY3MxNTE2IiBncm91cGluZz0iZ3IxNDQwIiBkYXRhVHlwZT0ic3RyaW5nIj4KICAgICAgICAgICAgICAgICAgICA8R3JvdXBpbmdQYXJhbWV0ZXJzPgogICAgICAgICAgICAgICAgICAgICAgICA8R3JvdXBpbmdQYXJhbWV0ZXIgcGFyYW1ldGVyPSJiaTkxNyIgdmFyaWFibGU9InZhcjE0MzkiLz4KICAgICAgICAgICAgICAgICAgICA8L0dyb3VwaW5nUGFyYW1ldGVycz4KICAgICAgICAgICAgICAgIDwvR3JvdXBlZEl0ZW0+CiAgICAgICAgICAgICAgICA8QWdncmVnYXRlQ2FsY3VsYXRlZEl0ZW0gbmFtZT0iYmkxNDg0IiBsYWJlbD0iJSBOdW1iZXIgb2YgTG9hbnMiIGZvcm1hdD0iUEVSQ0VOVDEyLjIiIGRhdGFUeXBlPSJkb3VibGUiPgogICAgICAgICAgICAgICAgICAgIDxFeHByZXNzaW9uPmRpdihhZ2dyZWdhdGUoY291bnREaXN0aW5jdCxncm91cCwke2JpOTI3LGJpbm5lZH0pLGFnZ3JlZ2F0ZShjb3VudERpc3RpbmN0LGFsbCwke2JpOTI3LGJpbm5lZH0pKTwvRXhwcmVzc2lvbj4KICAgICAgICAgICAgICAgIDwvQWdncmVnYXRlQ2FsY3VsYXRlZEl0ZW0+CiAgICAgICAgICAgICAgICA8Q2FsY3VsYXRlZEl0ZW0gbmFtZT0iYmkxNTQ2IiBsYWJlbD0iQXZlcmFnZSBOb21pbmFsICgwMDBzKSIgdXNhZ2U9InF1YW50aXRhdGl2ZSIgZm9ybWF0PSJDT01NQTEyLiIgYWdncmVnYXRpb249ImF2ZXJhZ2UiIGRhdGFUeXBlPSJkb3VibGUiPgogICAgICAgICAgICAgICAgICAgIDxFeHByZXNzaW9uPmRpdihuZWcoJHtiaTkxNyxyYXd9KSwxMDAwKTwvRXhwcmVzc2lvbj4KICAgICAgICAgICAgICAgIDwvQ2FsY3VsYXRlZEl0ZW0+CiAgICAgICAgICAgICAgICA8UHJlZGVmaW5lZERhdGFJdGVtIG5hbWU9ImJpMTY1NSIgbGFiZWw9IiUgb2YgVG90YWwgQXNzZXRzIiB1c2FnZT0icXVhbnRpdGF0aXZlIiBmb3JtYXQ9IlBFUkNFTlQxMi4yIiBjYWxjdWxhdGlvbj0ic3VtUGVyY2VudCIgYmFzZT0iYmkxMDQ2IiB0b3RhbD0iY29sdW1uU3VidG90YWwiLz4KICAgICAgICAgICAgICAgIDxEYXRhSXRlbSBuYW1lPSJiaTE4MjkiIGxhYmVsPSJNYWluIFByb3BlcnR5IFJlZ2lvbiAoMSkiIHhyZWY9IlBST1BfUkVHSU9OIiBzb3J0T249ImN1c3RvbSIgY3VzdG9tU29ydD0iY3MxODI4Ii8+CiAgICAgICAgICAgICAgICA8RGF0YUl0ZW0gbmFtZT0iYmkxODMwIiBsYWJlbD0iTnVtYmVyIG9mIFByb3BlcnRpZXMgKGNvdmVyYWdlKSIgeHJlZj0iQ09VTlRfUFJPUF9PUFRfQ09WRVJBR0UiLz4KICAgICAgICAgICAgICAgIDxDYWxjdWxhdGVkSXRlbSBuYW1lPSJiaTE4MzEiIGxhYmVsPSJBc3NldCBUeXBlIiB1c2FnZT0iY2F0ZWdvcmljYWwiIGZvcm1hdD0iJC4iIGFnZ3JlZ2F0aW9uPSJzdW0iIGRhdGFUeXBlPSJzdHJpbmciPgogICAgICAgICAgICAgICAgICAgIDxFeHByZXNzaW9uPmNvbmQ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wnUHJvbW90ZWQgSG91c2luZycsY29uZChvcihpbigke2JpODY5LGJpbm5lZH0sJ1dCTUVHJywnV0JXRUcnKSxhbmQoaW4oJHtiaTg2OSxiaW5uZWR9LCdCSUwnLCdFQVInLCdQQVUnLCdQUksnLCdaSUhBVUFOSycsJ1pJSEFVU0FOJyksaW4oJHtiaTg2MyxiaW5uZWR9LCdLTycsJ1BSJywnRkInKSxlcSgke2JpODk0LGJpbm5lZH0sJ1knKSkpLCdSZXNpZGVudGlhbCcsJ0NvbW1lcmNpYWwnKSk8L0V4cHJlc3Npb24+CiAgICAgICAgICAgICAgICA8L0NhbGN1bGF0ZWRJdGVtPgogICAgICAgICAgICAgICAgPEdyb3VwZWRJdGVtIG5hbWU9ImJpMTgzNCIgbGFiZWw9IkN1cnJlbnQgUmVtYWluaW5nIFRlcm0gKGluIHllYXJzKSIgc29ydE9uPSJjdXN0b20iIGN1c3RvbVNvcnQ9ImNzMTgzMyIgZ3JvdXBpbmc9ImdyMTgzMiIgZGF0YVR5cGU9InN0cmluZyI+CiAgICAgICAgICAgICAgICAgICAgPEdyb3VwaW5nUGFyYW1ldGVycz4KICAgICAgICAgICAgICAgICAgICAgICAgPEdyb3VwaW5nUGFyYW1ldGVyIHBhcmFtZXRlcj0iYmk5MjgiIHZhcmlhYmxlPSJ2YXIxMTEiLz4KICAgICAgICAgICAgICAgICAgICA8L0dyb3VwaW5nUGFyYW1ldGVycz4KICAgICAgICAgICAgICAgIDwvR3JvdXBlZEl0ZW0+CiAgICAgICAgICAgICAgICA8R3JvdXBlZEl0ZW0gbmFtZT0iYmkxODM3IiBsYWJlbD0iSW5kZXhlZCBMVFYgcmFuZ2UiIHNvcnRPbj0iY3VzdG9tIiBjdXN0b21Tb3J0PSJjczE4MzYiIGdyb3VwaW5nPSJncjE4MzUiIGRhdGFUeXBlPSJzdHJpbmciPgogICAgICAgICAgICAgICAgICAgIDxHcm91cGluZ1BhcmFtZXRlcnM+CiAgICAgICAgICAgICAgICAgICAgICAgIDxHcm91cGluZ1BhcmFtZXRlciBwYXJhbWV0ZXI9ImJpODkwIiB2YXJpYWJsZT0idmFyMTMzIi8+CiAgICAgICAgICAgICAgICAgICAgPC9Hcm91cGluZ1BhcmFtZXRlcnM+CiAgICAgICAgICAgICAgICA8L0dyb3VwZWRJdGVtPgogICAgICAgICAgICAgICAgPEdyb3VwZWRJdGVtIG5hbWU9ImJpMTgzOSIgbGFiZWw9Ik9jY3VwYW5jeSBUeXBlIC0gUHJvbW90ZWQgSG91c2luZyIgZ3JvdXBpbmc9ImdyMTgzO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R3JvdXBlZEl0ZW0gbmFtZT0iYmkxODQxIiBsYWJlbD0iT2NjdXBhbmN5IFR5cGUgLSBSZXNpZGVudGlhbCIgZ3JvdXBpbmc9ImdyMTg0M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Q2FsY3VsYXRlZEl0ZW0gbmFtZT0iYmkxODQzIiBsYWJlbD0iTG9hbiBQdXJwb3NlIChNb29keXMpIiB1c2FnZT0iY2F0ZWdvcmljYWwiIGZvcm1hdD0iJC4iIGFnZ3JlZ2F0aW9uPSJzdW0iIHNvcnRPbj0iY3VzdG9tIiBjdXN0b21Tb3J0PSJjczE4NDIiIGRhdGFUeXBlPSJzdHJpbmciPgogICAgICAgICAgICAgICAgICAgIDxFeHByZXNzaW9uPmNvbmQoYW5kKGluKCR7Ymk5MDEsYmlubmVkfSwnUFdPSE4nLCdQV1pXSycsJ1BXU09OJywnS0JBVUYnLCdFUlJHQicsJ0VSUk1IJywnRVJSU08nLCdLS09XTycsJ0xQMDA4JyksZXEoJHtiaTkwNixiaW5uZWR9LCdZJykpLCdDb25zdHJ1Y3Rpb24gKG5ldyknLGNvbmQoYW5kKGluKCR7Ymk5MDEsYmlubmVkfSwnUFdPSE4nLCdQV1pXSycsJ1BXU09OJywnS0JBVUYnLCdFUlJHQicsJ0VSUk1IJywnRVJSU08nLCdLS09XTycsJ0xQMDA4JyksZXEoJHtiaTkwNixiaW5uZWR9LCdOJykpLCdQdXJjaGFzZScsY29uZChpbigke2JpOTAxLGJpbm5lZH0sJ1BBTkxIJywnUFdBTkwnLCdLWklOSycsJ0tHRUlNJywnTFAwMDknKSwnUHVyY2hhc2UnLGNvbmQoZXEoJHtiaTkwMSxiaW5uZWR9LCdTQ0hVTCcpLCdSRS1NT1JUR0FHRScsY29uZChlcSgke2JpOTAxLGJpbm5lZH0sJ1BLT05TJyksJ0VRVUlUWSBSRUxFQVNFJyxjb25kKGluKCR7Ymk5MDEsYmlubmVkfSwnUFdTQUgnLCdQV1NBTicsJ0taSU5TJyksJ1JFTk9WQVRJT04nLGNvbmQoaW4oJHtiaTkwMSxiaW5uZWR9LCdLTE9NQicsJ0tFSU5GJywnS0FVU0YnLCdLQkVUUicsJ0tCQVVBJywnUFNPTlQnLCdLSU5WRScsJ0tGUkVJJywnS0dJUk8nLCdTT05TVCcsJ0JFVFInLCdMUDAwMScsJ0xQMDAyJywnTFAwMDMnLCdMUDAwNCcsJ0xQMDA1JywnTFAwMDYnLCdMUDAwNycsJ0xQMDEwJywnTFAwMTEnLCdMUDAxMicsJ0xQMDEzJywnTFAwMTQnLCdMUDAxNScsJ0xQMDE2JywnTFAwMTcnLCdMUDAxOCcsJ0xQMDE5JywnTFAwMjAnLCdMUDAyMScsJ0xQMDIyJywnTFAwMjMnLCdMUDAyNCcsJ0xQMDI1JywnTFAwMjYnLCdMUDAyNycsJ0xQMDI4JywnTFAwMjknLCdMUDAzMCcsJ0xQMDMxJywnTFAwMzInLCdMUDAzMycsJ0xQMDM0JywnTFAwMzUnLCdMUDAzNicsJ0xQMDM3JywnTFAwMzgnLCdMUDAzOScsJ0xQMDQwJywnTFAwNDEnLCdMUDA0MicsJ0xQMDQzJywnTFAwNDQnLCdMUDA0NScsJ0xQMDQ2JywnTFAwNDcnLCdMUDA0OCcsJ0xQMDQ5JywnTFAwNTAnLCdNVUxUSVBMRScpLCdPdGhlci9ObyBkYXRhJywnICcpKSkpKSkpPC9FeHByZXNzaW9uPgogICAgICAgICAgICAgICAgPC9DYWxjdWxhdGVkSXRlbT4KICAgICAgICAgICAgICAgIDxDYWxjdWxhdGVkSXRlbSBuYW1lPSJiaTE4NDQiIGxhYmVsPSJJbnRlcmVzdCBSYXRlIFR5cGUgRGF0ZSIgdXNhZ2U9ImNhdGVnb3JpY2FsIiBmb3JtYXQ9IkRBVEU5IiBhZ2dyZWdhdGlvbj0ic3VtIiBkYXRhVHlwZT0iZGF0ZSI+CiAgICAgICAgICAgICAgICAgICAgPEV4cHJlc3Npb24+Y29uZChlcSgke2JpOTMwLGJpbm5lZH0sJ2ZnJyksJHtiaTkwOCxiaW5uZWR9LGNvbmQoaW4oJHtiaTkzMCxiaW5uZWR9LCdmNicsJ2ZuJywnZnYnLCdmYicsJ2Y1JyksJHtiaTg3NixiaW5uZWR9LC4pKTwvRXhwcmVzc2lvbj4KICAgICAgICAgICAgICAgIDwvQ2FsY3VsYXRlZEl0ZW0+CiAgICAgICAgICAgICAgICA8Q2FsY3VsYXRlZEl0ZW0gbmFtZT0iYmkxODQ2IiBsYWJlbD0iSW50ZXJlc3QgUmF0ZSBUeXBlICgxKSIgdXNhZ2U9ImNhdGVnb3JpY2FsIiBmb3JtYXQ9IiQuIiBhZ2dyZWdhdGlvbj0ic3VtIiBzb3J0T249ImN1c3RvbSIgY3VzdG9tU29ydD0iY3MxODQ1IiBkYXRhVHlwZT0ic3RyaW5nIj4KICAgICAgICAgICAgICAgICAgICA8RXhwcmVzc2lvbj5jb25kKGluKCR7Ymk5MzAsYmlubmVkfSwnaXMnLCdpbicsJ2liJywnICcpLCdGbG9hdGluZyByYXRlJyxjb25kKGxlKHR5cGVjYXN0KERPVUJMRSwke2JpMTg0NCxiaW5uZWR9KSx0eXBlY2FzdChET1VCTEUsbWR5KG1vbnRoKCR7Ymk4NzMsYmlubmVkfSksZG9tKCR7Ymk4NzMsYmlubmVkfSkscGx1cyh5ZWFyKCR7Ymk4NzMsYmlubmVkfSksMSkpKSksJ0Zsb2F0aW5nIHJhdGUnLGNvbmQobGUodHlwZWNhc3QoRE9VQkxFLCR7YmkxODQ0LGJpbm5lZH0pLHR5cGVjYXN0KERPVUJMRSxtZHkobW9udGgoJHtiaTg3MyxiaW5uZWR9KSxkb20oJHtiaTg3MyxiaW5uZWR9KSxwbHVzKHllYXIoJHtiaTg3MyxiaW5uZWR9KSwyKSkpKSwnRml4ZWQgcmF0ZSB3aXRoIHJlc2V0ICZsdDsyIHllYXJzJyxjb25kKGxlKHR5cGVjYXN0KERPVUJMRSwke2JpMTg0NCxiaW5uZWR9KSx0eXBlY2FzdChET1VCTEUsbWR5KG1vbnRoKCR7Ymk4NzMsYmlubmVkfSksZG9tKCR7Ymk4NzMsYmlubmVkfSkscGx1cyh5ZWFyKCR7Ymk4NzMsYmlubmVkfSksNSkpKSksJ0ZpeGVkIHJhdGUgd2l0aCByZXNldCAg4omlMiBidXQgJmx0OyA1IHllYXJzJywnRml4ZWQgcmF0ZSB3aXRoIHJlc2V0IOKJpTUgeWVhcnMnKSkpKTwvRXhwcmVzc2lvbj4KICAgICAgICAgICAgICAgIDwvQ2FsY3VsYXRlZEl0ZW0+CiAgICAgICAgICAgICAgICA8Q2FsY3VsYXRlZEl0ZW0gbmFtZT0iYmkxODQ4IiBsYWJlbD0iTG9hbnMgaW4gQXJyZWFycyAtIENvbW1lcmNpYWwgU3RyYXRpZmllZCIgdXNhZ2U9ImNhdGVnb3JpY2FsIiBmb3JtYXQ9IiQuIiBhZ2dyZWdhdGlvbj0ic3VtIiBzb3J0T249ImN1c3RvbSIgY3VzdG9tU29ydD0iY3MxODQ3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NTAiIGxhYmVsPSJQcmluY2lwYWwgUmVwYXltZW50IFBhdHRlcm4iIHVzYWdlPSJjYXRlZ29yaWNhbCIgZm9ybWF0PSIkLiIgYWdncmVnYXRpb249InN1bSIgc29ydE9uPSJjdXN0b20iIGN1c3RvbVNvcnQ9ImNzMTg0OSIgZGF0YVR5cGU9InN0cmluZyI+CiAgICAgICAgICAgICAgICAgICAgPEV4cHJlc3Npb24+Y29uZChhbmQoaW4oJHtiaTg5NSxiaW5uZWR9LCcxJywnMicpLGluKCR7Ymk5MTksYmlubmVkfSwnQW5udWFsbHknLCdNb250aGx5JywnT3RoZXInLCdRdWFydGVybHknLCdTZW1pLWFubnVhbGx5JyksbHQoJHtiaTkyOSxyYXd9LDEwMDApKSwnRnVsbHkgYW1vcnRpc2luZyBwcmluY2lwYWwgd2l0aCBwcmluY2lwYWwgcmVwYWlkIG9uIGFuIEFOTlVJVFkgYmFzaXMnLGNvbmQoYW5kKGluKCR7Ymk4OTUsYmlubmVkfSwnMycpLGluKCR7Ymk5MTksYmlubmVkfSwnQW5udWFsbHknLCdNb250aGx5JywnT3RoZXInLCdRdWFydGVybHknLCdTZW1pLWFubnVhbGx5JyksbHQoJHtiaTkyOSxyYXd9LDEwMDApKSwnRnVsbHkgYW1vcnRpc2luZyBwcmluY2lwYWwgd2l0aCBwcmluY2lwYWwgcmVwYWlkIG9uIGFub3RoZXIgYmFzaXMnLGNvbmQoYW5kKGluKCR7Ymk4OTUsYmlubmVkfSwnMCcpLGluKCR7Ymk5MTksYmlubmVkfSwnQW5udWFsbHknLCdNb250aGx5JywnT3RoZXInLCdRdWFydGVybHknLCdTZW1pLWFubnVhbGx5JyksbHQoJHtiaTkyOSxyYXd9LDEwMDApKSwnRnVsbHkgYW1vcnRpc2luZyBwcmluY2lwYWwgd2l0aCBwcmluY2lwYWwgcmVwYWlkIG9uIGFuIFNUUkFJR0hUIExJTkUgYmFzaXMnLGNvbmQoZXEoJHtiaTkxOSxiaW5uZWR9LCdCdWxsZXQnKSwnQlVMTEVUIChubyBhbW9ydGlzYXRpb24gb2YgcHJpbmNpcGFsIGJlZm9yZSByZXBheW1lbnQgb2YgbG9hbiknLGNvbmQoYW5kKGluKCR7Ymk4OTUsYmlubmVkfSwnMScsJzInKSxpbigke2JpOTE5LGJpbm5lZH0sJ0FubnVhbGx5JywnTW9udGhseScsJ090aGVyJywnUXVhcnRlcmx5JywnU2VtaS1hbm51YWxseScpLGdlKCR7Ymk5MjkscmF3fSwxMDAwKSksJ1BhcnRpYWwgQlVMTEVUIHdpdGggcGFydGlhbCBhbW9ydGlzYXRpb24gb24gYW4gQU5OVUlUWSBiYXNpcycsY29uZChhbmQoaW4oJHtiaTg5NSxiaW5uZWR9LCczJyksaW4oJHtiaTkxOSxiaW5uZWR9LCdBbm51YWxseScsJ01vbnRobHknLCdPdGhlcicsJ1F1YXJ0ZXJseScsJ1NlbWktYW5udWFsbHknKSxnZSgke2JpOTI5LHJhd30sMTAwMCkpLCdQYXJ0aWFsIEJVTExFVCB3aXRoIHBhcnRpYWwgYW1vcnRpc2F0aW9uIG9uIG90aGVyIGJhc2lzJyxjb25kKGFuZChpbigke2JpODk1LGJpbm5lZH0sJzAnKSxpbigke2JpOTE5LGJpbm5lZH0sJ0FubnVhbGx5JywnTW9udGhseScsJ090aGVyJywnUXVhcnRlcmx5JywnU2VtaS1hbm51YWxseScpLGdlKCR7Ymk5MjkscmF3fSwxMDAwKSksJ1BhcnRpYWwgQlVMTEVUIHdpdGggcGFydGlhbCBhbW9ydGlzYXRpb24gb24gYSBTVFJBSUdIVCBMSU5FIGJhc2lzJywnICcpKSkpKSkpPC9FeHByZXNzaW9uPgogICAgICAgICAgICAgICAgPC9DYWxjdWxhdGVkSXRlbT4KICAgICAgICAgICAgICAgIDxDYWxjdWxhdGVkSXRlbSBuYW1lPSJiaTE4NTEiIGxhYmVsPSJNYWluIENvdW50cnkiIHVzYWdlPSJjYXRlZ29yaWNhbCIgZm9ybWF0PSIkLiIgYWdncmVnYXRpb249InN1bSIgZGF0YVR5cGU9InN0cmluZyI+CiAgICAgICAgICAgICAgICAgICAgPEV4cHJlc3Npb24+J0F1c3RyaWEnPC9FeHByZXNzaW9uPgogICAgICAgICAgICAgICAgPC9DYWxjdWxhdGVkSXRlbT4KICAgICAgICAgICAgICAgIDxBZ2dyZWdhdGVDYWxjdWxhdGVkSXRlbSBuYW1lPSJiaTE4NTIiIGxhYmVsPSJUT1RBTCBMb2FuIEJhbGFuY2UiIGZvcm1hdD0iQ09NTUExMi4yIiBkYXRhVHlwZT0iZG91YmxlIj4KICAgICAgICAgICAgICAgICAgICA8RXhwcmVzc2lvbj5hZ2dyZWdhdGUoc3VtLGdyb3VwLG5lZygke2JpOTE3LHJhd30pKTwvRXhwcmVzc2lvbj4KICAgICAgICAgICAgICAgIDwvQWdncmVnYXRlQ2FsY3VsYXRlZEl0ZW0+CiAgICAgICAgICAgICAgICA8QWdncmVnYXRlQ2FsY3VsYXRlZEl0ZW0gbmFtZT0iYmkxODUzIiBsYWJlbD0iTk8uIE9GIExPQU5TIiBmb3JtYXQ9IkNPTU1BMTIuIiBkYXRhVHlwZT0iZG91YmxlIj4KICAgICAgICAgICAgICAgICAgICA8RXhwcmVzc2lvbj5hZ2dyZWdhdGUoY291bnREaXN0aW5jdCxncm91cCwke2JpOTAwLGJpbm5lZH0pPC9FeHByZXNzaW9uPgogICAgICAgICAgICAgICAgPC9BZ2dyZWdhdGVDYWxjdWxhdGVkSXRlbT4KICAgICAgICAgICAgICAgIDxBZ2dyZWdhdGVDYWxjdWxhdGVkSXRlbSBuYW1lPSJiaTE4NTQiIGxhYmVsPSJBdmVyYWdlIExPQU4gQkFMQU5DRSIgZm9ybWF0PSJDT01NQTEyLjIiIGRhdGFUeXBlPSJkb3VibGUiPgogICAgICAgICAgICAgICAgICAgIDxFeHByZXNzaW9uPmRpdigke2JpMTg1MixyYXd9LCR7YmkxODUzLHJhd30pPC9FeHByZXNzaW9uPgogICAgICAgICAgICAgICAgPC9BZ2dyZWdhdGVDYWxjdWxhdGVkSXRlbT4KICAgICAgICAgICAgICAgIDxBZ2dyZWdhdGVDYWxjdWxhdGVkSXRlbSBuYW1lPSJiaTE4NTUiIGxhYmVsPSJXQSBTRUFTT05JTkcgKGluIG1vbnRocyk6IiBmb3JtYXQ9IkNPTU1BMTIuMiIgZGF0YVR5cGU9ImRvdWJsZSI+CiAgICAgICAgICAgICAgICAgICAgPEV4cHJlc3Npb24+ZGl2KGFnZ3JlZ2F0ZShzdW0sZ3JvdXAsdGltZXMobmVnKCR7Ymk5MTcscmF3fSksJHtiaTg3NSxyYXd9KSksJHtiaTE4NTIscmF3fSk8L0V4cHJlc3Npb24+CiAgICAgICAgICAgICAgICA8L0FnZ3JlZ2F0ZUNhbGN1bGF0ZWRJdGVtPgogICAgICAgICAgICAgICAgPEFnZ3JlZ2F0ZUNhbGN1bGF0ZWRJdGVtIG5hbWU9ImJpMTg1NiIgbGFiZWw9IldBIFJFTUFJTklORyBURVJNIChpbiBtb250aHMpOiIgZm9ybWF0PSJDT01NQTEyLjIiIGRhdGFUeXBlPSJkb3VibGUiPgogICAgICAgICAgICAgICAgICAgIDxFeHByZXNzaW9uPmRpdihhZ2dyZWdhdGUoc3VtLGdyb3VwLHRpbWVzKG5lZygke2JpOTE3LHJhd30pLCR7Ymk5MjgscmF3fSkpLCR7YmkxODUyLHJhd30pPC9FeHByZXNzaW9uPgogICAgICAgICAgICAgICAgPC9BZ2dyZWdhdGVDYWxjdWxhdGVkSXRlbT4KICAgICAgICAgICAgICAgIDxBZ2dyZWdhdGVDYWxjdWxhdGVkSXRlbSBuYW1lPSJiaTE4NTciIGxhYmVsPSJOTy4gT0YgQk9SUk9XRVJTOiIgZm9ybWF0PSJDT01NQTEyLiIgZGF0YVR5cGU9ImRvdWJsZSI+CiAgICAgICAgICAgICAgICAgICAgPEV4cHJlc3Npb24+YWdncmVnYXRlKGNvdW50RGlzdGluY3QsZ3JvdXAsJHtiaTkyNSxiaW5uZWR9KTwvRXhwcmVzc2lvbj4KICAgICAgICAgICAgICAgIDwvQWdncmVnYXRlQ2FsY3VsYXRlZEl0ZW0+CiAgICAgICAgICAgICAgICA8QWdncmVnYXRlQ2FsY3VsYXRlZEl0ZW0gbmFtZT0iYmkxODU4IiBsYWJlbD0iV0EgSW5kZXhlZCBMVFYgKExPQU4gQkFMQU5DRSAvIElOREVYRUQgdmFsdWF0aW9uKSAoaW4gJSk6IiBmb3JtYXQ9IlBFUkNFTlQxMi4yIiBkYXRhVHlwZT0iZG91YmxlIj4KICAgICAgICAgICAgICAgICAgICA8RXhwcmVzc2lvbj5kaXYoYWdncmVnYXRlKHN1bSxncm91cCx0aW1lcyhuZWcoJHtiaTkxNyxyYXd9KSwke2JpODkwLHJhd30pKSwke2JpMTg1MixyYXd9KTwvRXhwcmVzc2lvbj4KICAgICAgICAgICAgICAgIDwvQWdncmVnYXRlQ2FsY3VsYXRlZEl0ZW0+CiAgICAgICAgICAgICAgICA8QWdncmVnYXRlQ2FsY3VsYXRlZEl0ZW0gbmFtZT0iYmkxODU5IiBsYWJlbD0iV0EgTFRWIChMT0FOIEJBTEFOQ0UgLyBvcmlnaW5hbCB2YWx1YXRpb24pIChpbiAlKToiIGZvcm1hdD0iUEVSQ0VOVDEyLjIiIGRhdGFUeXBlPSJkb3VibGUiPgogICAgICAgICAgICAgICAgICAgIDxFeHByZXNzaW9uPmRpdihhZ2dyZWdhdGUoc3VtLGdyb3VwLHRpbWVzKG5lZygke2JpOTE3LHJhd30pLCR7Ymk5MzIscmF3fSkpLCR7YmkxODUyLHJhd30pPC9FeHByZXNzaW9uPgogICAgICAgICAgICAgICAgPC9BZ2dyZWdhdGVDYWxjdWxhdGVkSXRlbT4KICAgICAgICAgICAgICAgIDxBZ2dyZWdhdGVDYWxjdWxhdGVkSXRlbSBuYW1lPSJiaTE4NjAiIGxhYmVsPSJMb2FucyB0byBlbXBsb3llZXMgb2YgZ3JvdXAgKGluICUpIiBmb3JtYXQ9IlBFUkNFTlQxMi4yIiBkYXRhVHlwZT0iZG91YmxlIj4KICAgICAgICAgICAgICAgICAgICA8RXhwcmVzc2lvbj5kaXYoYWdncmVnYXRlKHN1bSxncm91cCxjb25kKGVxKCR7Ymk4NzIsYmlubmVkfSwnTUEnKSxuZWcoJHtiaTkxNyxyYXd9KSwwKSksJHtiaTE4NTIscmF3fSk8L0V4cHJlc3Npb24+CiAgICAgICAgICAgICAgICA8L0FnZ3JlZ2F0ZUNhbGN1bGF0ZWRJdGVtPgogICAgICAgICAgICAgICAgPEFnZ3JlZ2F0ZUNhbGN1bGF0ZWRJdGVtIG5hbWU9ImJpMTg2MSIgbGFiZWw9IldBIEludGVyZXN0IFJhdGUgb24gRmxvYXRpbmcgcmF0ZSBMb2FucyAoaW4gJSk6IiBmb3JtYXQ9IlBFUkNFTlQxMi4yIiBkYXRhVHlwZT0iZG91YmxlIj4KICAgICAgICAgICAgICAgICAgICA8RXhwcmVzc2lvbj5kaXYoYWdncmVnYXRlKHN1bSxncm91cCxjb25kKGVxKCR7YmkxODQ2LGJpbm5lZH0sJ0Zsb2F0aW5nIHJhdGUnKSxkaXYodGltZXMobmVnKCR7Ymk5MTcscmF3fSksJHtiaTg2MCxyYXd9KSwxMDApLDApKSxhZ2dyZWdhdGUoc3VtLGdyb3VwLGNvbmQoZXEoJHtiaTE4NDYsYmlubmVkfSwnRmxvYXRpbmcgcmF0ZScpLG5lZygke2JpOTE3LHJhd30pLDApKSk8L0V4cHJlc3Npb24+CiAgICAgICAgICAgICAgICA8L0FnZ3JlZ2F0ZUNhbGN1bGF0ZWRJdGVtPgogICAgICAgICAgICAgICAgPEFnZ3JlZ2F0ZUNhbGN1bGF0ZWRJdGVtIG5hbWU9ImJpMTg2MiIgbGFiZWw9IldBIE1BUkdJTiBPTiBGTE9BVElORyBSQVRFIExPQU5TIChpbiBicHMpOiIgZm9ybWF0PSJDT01NQTMyLjIiIGRhdGFUeXBlPSJkb3VibGUiPgogICAgICAgICAgICAgICAgICAgIDxFeHByZXNzaW9uPmRpdihhZ2dyZWdhdGUoc3VtLGdyb3VwLHRpbWVzKGNvbmQoYW5kKGVxKCR7YmkxODQ2LGJpbm5lZH0sJ0Zsb2F0aW5nIHJhdGUnKSxub3QoaW4oJHtiaTkzMCxiaW5uZWR9LCdmbicsJ2Z2JywnZmcnLCcgJykpKSxuZWcoJHtiaTkxNyxyYXd9KSwwKSwke2JpODk3LHJhd30sMTAwKSksYWdncmVnYXRlKHN1bSxncm91cCxjb25kKGFuZChlcSgke2JpMTg0NixiaW5uZWR9LCdGbG9hdGluZyByYXRlJyksbm90KGluKCR7Ymk5MzAsYmlubmVkfSwnZm4nLCdmdicsJ2ZnJywnICcpKSksbmVnKCR7Ymk5MTcscmF3fSksMCkpKTwvRXhwcmVzc2lvbj4KICAgICAgICAgICAgICAgIDwvQWdncmVnYXRlQ2FsY3VsYXRlZEl0ZW0+CiAgICAgICAgICAgICAgICA8QWdncmVnYXRlQ2FsY3VsYXRlZEl0ZW0gbmFtZT0iYmkxODYzIiBsYWJlbD0iTG9hbnMgdG8gZ3JvdXAgZW50aXRpZXMgKGluICUpIiBmb3JtYXQ9IlBFUkNFTlQxMi4yIiBkYXRhVHlwZT0iZG91YmxlIj4KICAgICAgICAgICAgICAgICAgICA8RXhwcmVzc2lvbj5kaXYoYWdncmVnYXRlKHN1bSxncm91cCxjb25kKGVxKCR7Ymk4NzcsYmlubmVkfSwnWScpLG5lZygke2JpOTE3LHJhd30pLDApKSwke2JpMTg1MixyYXd9KTwvRXhwcmVzc2lvbj4KICAgICAgICAgICAgICAgIDwvQWdncmVnYXRlQ2FsY3VsYXRlZEl0ZW0+CiAgICAgICAgICAgICAgICA8QWdncmVnYXRlQ2FsY3VsYXRlZEl0ZW0gbmFtZT0iYmkxODY0IiBsYWJlbD0iV0EgSW50ZXJlc3QgUmF0ZSBvbiBGaXhlZCByYXRlIExvYW5zIChpbiAlKToiIGZvcm1hdD0iUEVSQ0VOVDEyLjIiIGRhdGFUeXBlPSJkb3VibGUiPgogICAgICAgICAgICAgICAgICAgIDxFeHByZXNzaW9uPmRpdihhZ2dyZWdhdGUoc3VtLGdyb3VwLGNvbmQobm90KGVxKCR7YmkxODQ2LGJpbm5lZH0sJ0Zsb2F0aW5nIHJhdGUnKSksZGl2KHRpbWVzKG5lZygke2JpOTE3LHJhd30pLCR7Ymk4NjAscmF3fSksMTAwKSwwKSksYWdncmVnYXRlKHN1bSxncm91cCxjb25kKG5vdChlcSgke2JpMTg0NixiaW5uZWR9LCdGbG9hdGluZyByYXRlJykpLG5lZygke2JpOTE3LHJhd30pLDApKSk8L0V4cHJlc3Npb24+CiAgICAgICAgICAgICAgICA8L0FnZ3JlZ2F0ZUNhbGN1bGF0ZWRJdGVtPgogICAgICAgICAgICAgICAgPEdyb3VwZWRJdGVtIG5hbWU9ImJpMTg2NyIgbGFiZWw9IlVuaW5kZXhlZCBMVFYgcmFuZ2UiIHNvcnRPbj0iY3VzdG9tIiBjdXN0b21Tb3J0PSJjczE4NjYiIGdyb3VwaW5nPSJncjE4NjUiIGRhdGFUeXBlPSJzdHJpbmciPgogICAgICAgICAgICAgICAgICAgIDxHcm91cGluZ1BhcmFtZXRlcnM+CiAgICAgICAgICAgICAgICAgICAgICAgIDxHcm91cGluZ1BhcmFtZXRlciBwYXJhbWV0ZXI9ImJpOTMyIiB2YXJpYWJsZT0idmFyOTgwIi8+CiAgICAgICAgICAgICAgICAgICAgPC9Hcm91cGluZ1BhcmFtZXRlcnM+CiAgICAgICAgICAgICAgICA8L0dyb3VwZWRJdGVtPgogICAgICAgICAgICAgICAgPENhbGN1bGF0ZWRJdGVtIG5hbWU9ImJpMTg2OSIgbGFiZWw9IlByb3BlcnR5IFR5cGUgLSBSZXNpZGVudGlhbCAmYW1wOyBQcm9tb3RlZCBIb3VzaW5nIiB1c2FnZT0iY2F0ZWdvcmljYWwiIGZvcm1hdD0iJC4iIGFnZ3JlZ2F0aW9uPSJzdW0iIHNvcnRPbj0iY3VzdG9tIiBjdXN0b21Tb3J0PSJjczE4NjgiIGRhdGFUeXBlPSJzdHJpbmciPgogICAgICAgICAgICAgICAgICAgIDxFeHByZXNzaW9uPmNvbmQob3IoaW4oJHtiaTkyMSxiaW5uZWR9LCdHQicsJ0dHJywnR0wnLCdJQicsJ0lFJywnSUknLCdJUycsJ0lUJyksYW5kKGluKCR7Ymk5MjEsYmlubmVkfSwnR0VNJywnUEUnLCdQSCcsJ1dCJyksZXEoJHtiaTg5MyxiaW5uZWR9LCdZJykpKSwnUEFSVElBTCBDT01NRVJDSUFMIFVTRScsY29uZChhbmQoaW4oJHtiaTkyMSxiaW5uZWR9LCdQRScsJ1dCJyksZXEoJHtiaTg5MyxiaW5uZWR9LCdOJykpLCdGbGF0IGluIGJsb2NrIHdpdGggNCBvciBtb3JlIHVuaXRzJyxjb25kKGFuZChlcSgke2JpOTIxLGJpbm5lZH0sJ1BIJyksZXEoJHtiaTg5MyxiaW5uZWR9LCdOJykpLCdIb3VzZScsY29uZChvcihpbigke2JpOTIxLGJpbm5lZH0sJ0dVJywnSVUnLCdMRicsJ0xVJywnUFUnLCdTTycsJ1dVJyksYW5kKGVxKCR7Ymk5MjEsYmlubmVkfSwnR0VNJyksZXEoJHtiaTg5MyxiaW5uZWR9LCdOJykpKSwnT3RoZXIvTm8gZGF0YScsJyAnKSkpKTwvRXhwcmVzc2lvbj4KICAgICAgICAgICAgICAgIDwvQ2FsY3VsYXRlZEl0ZW0+CiAgICAgICAgICAgICAgICA8QWdncmVnYXRlQ2FsY3VsYXRlZEl0ZW0gbmFtZT0iYmkxODcwIiBsYWJlbD0iJSBvZiBUT1RBTCBCYWxhbmNlIiBmb3JtYXQ9IlBFUkNFTlQxMi4yIiBkYXRhVHlwZT0iZG91YmxlIj4KICAgICAgICAgICAgICAgICAgICA8RXhwcmVzc2lvbj5kaXYoJHtiaTE4NTIscmF3fSxuZWcoYWdncmVnYXRlKHN1bSxhbGwsJHtiaTkxNyxyYXd9KSkpPC9FeHByZXNzaW9uPgogICAgICAgICAgICAgICAgPC9BZ2dyZWdhdGVDYWxjdWxhdGVkSXRlbT4KICAgICAgICAgICAgICAgIDxBZ2dyZWdhdGVDYWxjdWxhdGVkSXRlbSBuYW1lPSJiaTE4NzEiIGxhYmVsPSJUT1RBTCBMb2FuIEJhbGFuY2UgKFJlc2lkZW50aWFsKSIgZm9ybWF0PSJDT01NQTEyLjIiIGRhdGFUeXBlPSJkb3VibGUiPgogICAgICAgICAgICAgICAgICAgIDxFeHByZXNzaW9uPm5lZyhhZ2dyZWdhdGUoc3VtLGFsbCwke2JpOTE3LHJhd30pKTwvRXhwcmVzc2lvbj4KICAgICAgICAgICAgICAgIDwvQWdncmVnYXRlQ2FsY3VsYXRlZEl0ZW0+CiAgICAgICAgICAgICAgICA8Q2FsY3VsYXRlZEl0ZW0gbmFtZT0iYmkxODcyIiBsYWJlbD0iRGVidG9yIENvdW50cnkiIHVzYWdlPSJjYXRlZ29yaWNhbCIgZm9ybWF0PSIkLiIgYWdncmVnYXRpb249InN1bSIgZGF0YVR5cGU9InN0cmluZyI+CiAgICAgICAgICAgICAgICAgICAgPEV4cHJlc3Npb24+Y29uZChlcSgke2JpODYyLGJpbm5lZH0sJ0FFJyksJ1VBRScsY29uZChlcSgke2JpODYyLGJpbm5lZH0sJ0FSJyksJ0FyZ2VudGluYScsY29uZChlcSgke2JpODYyLGJpbm5lZH0sJ0FUJyksJ0F1c3RyaWEnLGNvbmQoZXEoJHtiaTg2MixiaW5uZWR9LCdBVScpLCdBdXN0cmFsaWEnLGNvbmQoZXEoJHtiaTg2MixiaW5uZWR9LCdCRScpLCdCZWxnaXVtJyxjb25kKGVxKCR7Ymk4NjIsYmlubmVkfSwnQkcnKSwnQnVsZ2FyaWEnLGNvbmQoZXEoJHtiaTg2MixiaW5uZWR9LCdCUicpLCdCcmF6aWwnLGNvbmQoZXEoJHtiaTg2MixiaW5uZWR9LCdDQScpLCdDYW5hZGEnLGNvbmQoZXEoJHtiaTg2MixiaW5uZWR9LCdDSCcpLCdTd2l0emVybGFuZCcsY29uZChlcSgke2JpODYyLGJpbm5lZH0sJ0NOJyksJ0NoaW5hJyxjb25kKGVxKCR7Ymk4NjIsYmlubmVkfSwnQ1knKSwnQ3lwcnVzJyxjb25kKGVxKCR7Ymk4NjIsYmlubmVkfSwnQ1onKSwnQ3plY2ggUmVwdWJsaWMnLGNvbmQoZXEoJHtiaTg2MixiaW5uZWR9LCdERScpLCdHZXJtYW55Jyxjb25kKGVxKCR7Ymk4NjIsYmlubmVkfSwnREsnKSwnRGVubWFyaycsY29uZChlcSgke2JpODYyLGJpbm5lZH0sJ0VFJyksJ0VzdG9uaWEnLGNvbmQoZXEoJHtiaTg2MixiaW5uZWR9LCdFUycpLCdTcGFpbicsY29uZChlcSgke2JpODYyLGJpbm5lZH0sJ0ZJJyksJ0ZpbmxhbmQnLGNvbmQoZXEoJHtiaTg2MixiaW5uZWR9LCdGUicpLCdGcmFuY2UnLGNvbmQoZXEoJHtiaTg2MixiaW5uZWR9LCdHQicpLCdVSycsY29uZChlcSgke2JpODYyLGJpbm5lZH0sJ0dSJyksJ0dyZWVjZScsY29uZChlcSgke2JpODYyLGJpbm5lZH0sJ0hSJyksJ0Nyb2F0aWEnLGNvbmQoZXEoJHtiaTg2MixiaW5uZWR9LCdIVScpLCdIdW5nYXJ5Jyxjb25kKGVxKCR7Ymk4NjIsYmlubmVkfSwnSUQnKSwnSW5kb25lc2lhJyxjb25kKGVxKCR7Ymk4NjIsYmlubmVkfSwnSUUnKSwnSXJlbGFuZCcsY29uZChlcSgke2JpODYyLGJpbm5lZH0sJ0lOJyksJ0luZGlhJyxjb25kKGVxKCR7Ymk4NjIsYmlubmVkfSwnSVMnKSwnSWNlbGFuZCcsY29uZChlcSgke2JpODYyLGJpbm5lZH0sJ0lUJyksJ0l0YWx5Jyxjb25kKGVxKCR7Ymk4NjIsYmlubmVkfSwnSlAnKSwnSmFwYW4nLGNvbmQoZXEoJHtiaTg2MixiaW5uZWR9LCdLUicpLCdTb3V0aCBLb3JlYScsY29uZChlcSgke2JpODYyLGJpbm5lZH0sJ0xJJyksJ0xpZWNodGVuc3RlaW4nLGNvbmQoZXEoJHtiaTg2MixiaW5uZWR9LCdMVCcpLCdMaXRodWFuaWEnLGNvbmQoZXEoJHtiaTg2MixiaW5uZWR9LCdMVScpLCdMdXhlbWJvdXJnJyxjb25kKGVxKCR7Ymk4NjIsYmlubmVkfSwnTFYnKSwnTGF0dmlhJyxjb25kKGVxKCR7Ymk4NjIsYmlubmVkfSwnTVQnKSwnTWFsdGEnLGNvbmQoZXEoJHtiaTg2MixiaW5uZWR9LCdNWCcpLCdNZXhpY28nLGNvbmQoZXEoJHtiaTg2MixiaW5uZWR9LCdORycpLCdOaWdlcmlhJyxjb25kKGVxKCR7Ymk4NjIsYmlubmVkfSwnTkwnKSwnTmV0aGVybGFuZHMnLGNvbmQoZXEoJHtiaTg2MixiaW5uZWR9LCdOTycpLCdOb3J3YXknLGNvbmQoZXEoJHtiaTg2MixiaW5uZWR9LCdOWicpLCdOZXcgWmVhbGFuZCcsY29uZChlcSgke2JpODYyLGJpbm5lZH0sJ1BIJyksJ1BoaWxpcHBpbmVzJyxjb25kKGVxKCR7Ymk4NjIsYmlubmVkfSwnUEwnKSwnUG9sYW5kJyxjb25kKGVxKCR7Ymk4NjIsYmlubmVkfSwnUFQnKSwnUG9ydHVnYWwnLGNvbmQoZXEoJHtiaTg2MixiaW5uZWR9LCdSTycpLCdSb21hbmlhJyxjb25kKGVxKCR7Ymk4NjIsYmlubmVkfSwnUlUnKSwnUnVzc2lhJyxjb25kKGVxKCR7Ymk4NjIsYmlubmVkfSwnU0EnKSwnU2F1ZGkgQXJhYmlhJyxjb25kKGVxKCR7Ymk4NjIsYmlubmVkfSwnU0UnKSwnU3dlZGVuJyxjb25kKGVxKCR7Ymk4NjIsYmlubmVkfSwnU0cnKSwnU2luZ2Fwb3JlJyxjb25kKGVxKCR7Ymk4NjIsYmlubmVkfSwnU0knKSwnU2xvdmVuaWEnLGNvbmQoZXEoJHtiaTg2MixiaW5uZWR9LCdTSycpLCdTbG92YWtpYScsY29uZChlcSgke2JpODYyLGJpbm5lZH0sJ1RIJyksJ1RoYWlsYW5kJyxjb25kKGVxKCR7Ymk4NjIsYmlubmVkfSwnVFInKSwnVHVya2V5Jyxjb25kKGVxKCR7Ymk4NjIsYmlubmVkfSwnVFcnKSwnVGFpd2FuJyxjb25kKGVxKCR7Ymk4NjIsYmlubmVkfSwnVVMnKSwnVVNBJyxjb25kKGVxKCR7Ymk4NjIsYmlubmVkfSwnWkEnKSwnU291dGggQWZyaWNhJywnT3RoZXInKSkpKSkpKSkpKSkpKSkpKSkpKSkpKSkpKSkpKSkpKSkpKSkpKSkpKSkpKSkpKSkpKSkpKSkpPC9FeHByZXNzaW9uPgogICAgICAgICAgICAgICAgPC9DYWxjdWxhdGVkSXRlbT4KICAgICAgICAgICAgICAgIDxDYWxjdWxhdGVkSXRlbSBuYW1lPSJiaTE4NzMiIGxhYmVsPSJHdWFyYW50b3IgQ291bnRyeSAoTW9vZHlzKSIgdXNhZ2U9ImNhdGVnb3JpY2FsIiBmb3JtYXQ9IiQuIiBhZ2dyZWdhdGlvbj0ic3VtIiBkYXRhVHlwZT0ic3RyaW5nIj4KICAgICAgICAgICAgICAgICAgICA8RXhwcmVzc2lvbj5jb25kKGVxKCR7Ymk4NzksYmlubmVkfSwnQUUnKSwnVUFFJyxjb25kKGVxKCR7Ymk4NzksYmlubmVkfSwnQVInKSwnQXJnZW50aW5hJyxjb25kKGVxKCR7Ymk4NzksYmlubmVkfSwnQVQnKSwnQXVzdHJpYScsY29uZChlcSgke2JpODc5LGJpbm5lZH0sJ0FVJyksJ0F1c3RyYWxpYScsY29uZChlcSgke2JpODc5LGJpbm5lZH0sJ0JFJyksJ0JlbGdpdW0nLGNvbmQoZXEoJHtiaTg3OSxiaW5uZWR9LCdCRycpLCdCdWxnYXJpYScsY29uZChlcSgke2JpODc5LGJpbm5lZH0sJ0JSJyksJ0JyYXppbCcsY29uZChlcSgke2JpODc5LGJpbm5lZH0sJ0NBJyksJ0NhbmFkYScsY29uZChlcSgke2JpODc5LGJpbm5lZH0sJ0NIJyksJ1N3aXR6ZXJsYW5kJyxjb25kKGVxKCR7Ymk4NzksYmlubmVkfSwnQ04nKSwnQ2hpbmEnLGNvbmQoZXEoJHtiaTg3OSxiaW5uZWR9LCdDWScpLCdDeXBydXMnLGNvbmQoZXEoJHtiaTg3OSxiaW5uZWR9LCdDWicpLCdDemVjaCBSZXB1YmxpYycsY29uZChlcSgke2JpODc5LGJpbm5lZH0sJ0RFJyksJ0dlcm1hbnknLGNvbmQoZXEoJHtiaTg3OSxiaW5uZWR9LCdESycpLCdEZW5tYXJrJyxjb25kKGVxKCR7Ymk4NzksYmlubmVkfSwnRUUnKSwnRXN0b25pYScsY29uZChlcSgke2JpODc5LGJpbm5lZH0sJ0VTJyksJ1NwYWluJyxjb25kKGVxKCR7Ymk4NzksYmlubmVkfSwnRkknKSwnRmlubGFuZCcsY29uZChlcSgke2JpODc5LGJpbm5lZH0sJ0ZSJyksJ0ZyYW5jZScsY29uZChlcSgke2JpODc5LGJpbm5lZH0sJ0dCJyksJ1VLJyxjb25kKGVxKCR7Ymk4NzksYmlubmVkfSwnR1InKSwnR3JlZWNlJyxjb25kKGVxKCR7Ymk4NzksYmlubmVkfSwnSFInKSwnQ3JvYXRpYScsY29uZChlcSgke2JpODc5LGJpbm5lZH0sJ0hVJyksJ0h1bmdhcnknLGNvbmQoZXEoJHtiaTg3OSxiaW5uZWR9LCdJRCcpLCdJbmRvbmVzaWEnLGNvbmQoZXEoJHtiaTg3OSxiaW5uZWR9LCdJRScpLCdJcmVsYW5kJyxjb25kKGVxKCR7Ymk4NzksYmlubmVkfSwnSU4nKSwnSW5kaWEnLGNvbmQoZXEoJHtiaTg3OSxiaW5uZWR9LCdJUycpLCdJY2VsYW5kJyxjb25kKGVxKCR7Ymk4NzksYmlubmVkfSwnSVQnKSwnSXRhbHknLGNvbmQoZXEoJHtiaTg3OSxiaW5uZWR9LCdKUCcpLCdKYXBhbicsY29uZChlcSgke2JpODc5LGJpbm5lZH0sJ0tSJyksJ1NvdXRoIEtvcmVhJyxjb25kKGVxKCR7Ymk4NzksYmlubmVkfSwnTEknKSwnTGllY2h0ZW5zdGVpbicsY29uZChlcSgke2JpODc5LGJpbm5lZH0sJ0xUJyksJ0xpdGh1YW5pYScsY29uZChlcSgke2JpODc5LGJpbm5lZH0sJ0xVJyksJ0x1eGVtYm91cmcnLGNvbmQoZXEoJHtiaTg3OSxiaW5uZWR9LCdMVicpLCdMYXR2aWEnLGNvbmQoZXEoJHtiaTg3OSxiaW5uZWR9LCdNVCcpLCdNYWx0YScsY29uZChlcSgke2JpODc5LGJpbm5lZH0sJ01YJyksJ01leGljbycsY29uZChlcSgke2JpODc5LGJpbm5lZH0sJ05HJyksJ05pZ2VyaWEnLGNvbmQoZXEoJHtiaTg3OSxiaW5uZWR9LCdOTCcpLCdOZXRoZXJsYW5kcycsY29uZChlcSgke2JpODc5LGJpbm5lZH0sJ05PJyksJ05vcndheScsY29uZChlcSgke2JpODc5LGJpbm5lZH0sJ05aJyksJ05ldyBaZWFsYW5kJyxjb25kKGVxKCR7Ymk4NzksYmlubmVkfSwnUEgnKSwnUGhpbGlwcGluZXMnLGNvbmQoZXEoJHtiaTg3OSxiaW5uZWR9LCdQTCcpLCdQb2xhbmQnLGNvbmQoZXEoJHtiaTg3OSxiaW5uZWR9LCdQVCcpLCdQb3J0dWdhbCcsY29uZChlcSgke2JpODc5LGJpbm5lZH0sJ1JPJyksJ1JvbWFuaWEnLGNvbmQoZXEoJHtiaTg3OSxiaW5uZWR9LCdSVScpLCdSdXNzaWEnLGNvbmQoZXEoJHtiaTg3OSxiaW5uZWR9LCdTQScpLCdTYXVkaSBBcmFiaWEnLGNvbmQoZXEoJHtiaTg3OSxiaW5uZWR9LCdTRScpLCdTd2VkZW4nLGNvbmQoZXEoJHtiaTg3OSxiaW5uZWR9LCdTRycpLCdTaW5nYXBvcmUnLGNvbmQoZXEoJHtiaTg3OSxiaW5uZWR9LCdTSScpLCdTbG92ZW5pYScsY29uZChlcSgke2JpODc5LGJpbm5lZH0sJ1NLJyksJ1Nsb3Zha2lhJyxjb25kKGVxKCR7Ymk4NzksYmlubmVkfSwnVEgnKSwnVGhhaWxhbmQnLGNvbmQoZXEoJHtiaTg3OSxiaW5uZWR9LCdUUicpLCdUdXJrZXknLGNvbmQoZXEoJHtiaTg3OSxiaW5uZWR9LCdUVycpLCdUYWl3YW4nLGNvbmQoZXEoJHtiaTg3OSxiaW5uZWR9LCdVUycpLCdVU0EnLGNvbmQoZXEoJHtiaTg3OSxiaW5uZWR9LCdaQScpLCdTb3V0aCBBZnJpY2EnLCdPdGhlcicpKSkpKSkpKSkpKSkpKSkpKSkpKSkpKSkpKSkpKSkpKSkpKSkpKSkpKSkpKSkpKSkpKSkpKSk8L0V4cHJlc3Npb24+CiAgICAgICAgICAgICAgICA8L0NhbGN1bGF0ZWRJdGVtPgogICAgICAgICAgICAgICAgPENhbGN1bGF0ZWRJdGVtIG5hbWU9ImJpMTg3NCIgbGFiZWw9IiUgUHJpb3IgUmFua3Mgb2YgUHJvcGVydHkgVmFsdWUiIHVzYWdlPSJxdWFudGl0YXRpdmUiIGZvcm1hdD0iQ09NTUExMi4yIiBhZ2dyZWdhdGlvbj0ic3VtIiBkYXRhVHlwZT0iZG91YmxlIj4KICAgICAgICAgICAgICAgICAgICA8RXhwcmVzc2lvbj5kaXYobWludXMoJHtiaTkzNCxyYXd9LCR7Ymk5MzMscmF3fSksJHtiaTkzNixyYXd9KTwvRXhwcmVzc2lvbj4KICAgICAgICAgICAgICAgIDwvQ2FsY3VsYXRlZEl0ZW0+CiAgICAgICAgICAgICAgICA8Q2FsY3VsYXRlZEl0ZW0gbmFtZT0iYmkxODc1IiBsYWJlbD0iUHJpb3IgUmFua3MgUmFuZ2UiIHVzYWdlPSJjYXRlZ29yaWNhbCIgZm9ybWF0PSIkLiIgYWdncmVnYXRpb249InN1bSIgZGF0YVR5cGU9InN0cmluZyI+CiAgICAgICAgICAgICAgICAgICAgPEV4cHJlc3Npb24+Y29uZChsZSgke2JpMTg3NCxyYXd9LDApLCdObyBQUklPUiBSQU5LUycsY29uZChsdCgke2JpMTg3NCxyYXd9LDAuMjUpLCdQUklPUiBSQU5LUyAmbHQ7MjUlIG9mIHByb3BlcnR5IHZhbHVlJyxjb25kKGx0KCR7YmkxODc0LHJhd30sMC41KSwnUFJJT1IgUkFOS1Mg4omlMjUlLSZsdDs1MCUgb2YgcHJvcGVydHkgdmFsdWUnLGNvbmQobHQoJHtiaTE4NzQscmF3fSwwLjc1KSwnUFJJT1IgUkFOS1Mg4omlNTAlLSZsdDs3NSUgb2YgcHJvcGVydHkgdmFsdWUnLCdQUklPUiBSQU5LUyDiiaU3NSUgb2YgcHJvcGVydHkgdmFsdWUnKSkpKTwvRXhwcmVzc2lvbj4KICAgICAgICAgICAgICAgIDwvQ2FsY3VsYXRlZEl0ZW0+CiAgICAgICAgICAgICAgICA8R3JvdXBlZEl0ZW0gbmFtZT0iYmkxODc3IiBsYWJlbD0iUHJpb3IgUmFua3MiIGdyb3VwaW5nPSJncjE4NzYiIGRhdGFUeXBlPSJzdHJpbmciPgogICAgICAgICAgICAgICAgICAgIDxHcm91cGluZ1BhcmFtZXRlcnM+CiAgICAgICAgICAgICAgICAgICAgICAgIDxHcm91cGluZ1BhcmFtZXRlciBwYXJhbWV0ZXI9ImJpMTg3NSIgdmFyaWFibGU9InZhcjMxNTkiLz4KICAgICAgICAgICAgICAgICAgICA8L0dyb3VwaW5nUGFyYW1ldGVycz4KICAgICAgICAgICAgICAgIDwvR3JvdXBlZEl0ZW0+CiAgICAgICAgICAgICAgICA8R3JvdXBlZEl0ZW0gbmFtZT0iYmkxODgwIiBsYWJlbD0iUHJpbmNpcGFsIFBheW1lbnQgRnJlcXVlbmN5IChNb29keXMpIiBzb3J0T249ImN1c3RvbSIgY3VzdG9tU29ydD0iY3MxODc5IiBncm91cGluZz0iZ3IxODc4IiBkYXRhVHlwZT0ic3RyaW5nIj4KICAgICAgICAgICAgICAgICAgICA8R3JvdXBpbmdQYXJhbWV0ZXJzPgogICAgICAgICAgICAgICAgICAgICAgICA8R3JvdXBpbmdQYXJhbWV0ZXIgcGFyYW1ldGVyPSJiaTkxOSIgdmFyaWFibGU9InZhcjMyMTMiLz4KICAgICAgICAgICAgICAgICAgICA8L0dyb3VwaW5nUGFyYW1ldGVycz4KICAgICAgICAgICAgICAgIDwvR3JvdXBlZEl0ZW0+CiAgICAgICAgICAgICAgICA8R3JvdXBlZEl0ZW0gbmFtZT0iYmkxODgzIiBsYWJlbD0iUHJvcGVydHkgVHlwZSAtIENvbW1lcmNpYWwgU3RyYXRpZmllZCIgc29ydE9uPSJjdXN0b20iIGN1c3RvbVNvcnQ9ImNzMTg4MiIgZ3JvdXBpbmc9ImdyMTg4MS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dyb3VwZWRJdGVtIG5hbWU9ImJpMTg4NSIgbGFiZWw9IlByb3BlcnR5IFR5cGUgLSBDb21tZXJjaWFsIExieUwiIGdyb3VwaW5nPSJncjE4ODQ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DYWxjdWxhdGVkSXRlbSBuYW1lPSJiaTE4ODciIGxhYmVsPSJMb2FucyBpbiBBcnJlYXJzIC0gUmVzaWRlbnRpYWwgJmFtcDsgUHJvbW90ZWQgSG91c2luZyIgdXNhZ2U9ImNhdGVnb3JpY2FsIiBmb3JtYXQ9IiQuIiBhZ2dyZWdhdGlvbj0ic3VtIiBzb3J0T249ImN1c3RvbSIgY3VzdG9tU29ydD0iY3MxODg2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DkiIGxhYmVsPSJMb2FucyBpbiBBcnJlYXJzIC0gQ29tbWVyY2lhbCBMYnlMICZhbXA7IFB1YmxpYyIgdXNhZ2U9ImNhdGVnb3JpY2FsIiBmb3JtYXQ9IiQuIiBhZ2dyZWdhdGlvbj0ic3VtIiBzb3J0T249ImN1c3RvbSIgY3VzdG9tU29ydD0iY3MxODg4IiBkYXRhVHlwZT0ic3RyaW5nIj4KICAgICAgICAgICAgICAgICAgICA8RXhwcmVzc2lvbj5jb25kKG9yKGlzbWlzc2luZygke2JpOTE0LHJhd30pLGd0KCR7Ymk5MTQscmF3fSwke2JpOTE1LHJhd30pLGxlKCR7Ymk4NzQscmF3fSwxNSkpLCdDdXJyZW50bHkgcGVyZm9ybWluZycsY29uZChhbmQobHQoJHtiaTkxNCxyYXd9LCR7Ymk5MTUscmF3fSksbGUoJHtiaTg3NCxyYXd9LDYwKSksJ05vdCBwZXJmb3JtaW5nIGFycmVhcnMgJmx0OyAyIG10cyAoYW5kIG5vdCBCUEkgb3IgRmNlKScsY29uZChhbmQobHQoJHtiaTkxNCxyYXd9LCR7Ymk5MTUscmF3fSksbGUoJHtiaTg3NCxyYXd9LDE4MCkpLCdOb3QgcGVyZm9ybWluZyBhcnJlYXJzIOKJpTIgbXRzIC0gJmx0OyA2IG10cy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5MCIgbGFiZWw9IlBlcmZvcm1pbmcgLyBOb24tcGVyZm9ybWluZyIgdXNhZ2U9ImNhdGVnb3JpY2FsIiBmb3JtYXQ9IiQuIiBhZ2dyZWdhdGlvbj0ic3VtIiBkYXRhVHlwZT0ic3RyaW5nIj4KICAgICAgICAgICAgICAgICAgICA8RXhwcmVzc2lvbj5jb25kKG9yKGlzbWlzc2luZygke2JpOTE0LHJhd30pLGd0KCR7Ymk5MTQscmF3fSwke2JpOTE1LHJhd30pLGxlKCR7Ymk4NzQscmF3fSwxNSkpLCdQZXJmb3JtaW5nJywnTm9uLVBlcmZvcm1pbmcnKTwvRXhwcmVzc2lvbj4KICAgICAgICAgICAgICAgIDwvQ2FsY3VsYXRlZEl0ZW0+CiAgICAgICAgICAgICAgICA8Q2FsY3VsYXRlZEl0ZW0gbmFtZT0iYmkxODkxIiBsYWJlbD0iVmFsdWF0aW9uIFR5cGUiIHVzYWdlPSJjYXRlZ29yaWNhbCIgZm9ybWF0PSIkLiIgYWdncmVnYXRpb249InN1bSIgZGF0YVR5cGU9InN0cmluZyI+CiAgICAgICAgICAgICAgICAgICAgPEV4cHJlc3Npb24+J0xlbmRpbmcgVmFsdWUnPC9FeHByZXNzaW9uPgogICAgICAgICAgICAgICAgPC9DYWxjdWxhdGVkSXRlbT4KICAgICAgICAgICAgICAgIDxDYWxjdWxhdGVkSXRlbSBuYW1lPSJiaTE4OTIiIGxhYmVsPSJVbmluZGV4ZWQgUHJpb3IgUmFua3Mgdy9vIE93biBpbiBFVVIiIHVzYWdlPSJxdWFudGl0YXRpdmUiIGZvcm1hdD0iQ09NTUExMi4yIiBhZ2dyZWdhdGlvbj0ic3VtIiBkYXRhVHlwZT0iZG91YmxlIj4KICAgICAgICAgICAgICAgICAgICA8RXhwcmVzc2lvbj5jb25kKGxlKCR7Ymk5MzQscmF3fSwke2JpOTMzLHJhd30pLDAsbWludXMoJHtiaTkzNCxyYXd9LCR7Ymk5MzMscmF3fSkpPC9FeHByZXNzaW9uPgogICAgICAgICAgICAgICAgPC9DYWxjdWxhdGVkSXRlbT4KICAgICAgICAgICAgICAgIDxEYXRhSXRlbSBuYW1lPSJiaTE4OTMiIGxhYmVsPSJDdXJyZW5jeSBFeGNoYW5nZSBSYXRlICgxKSIgeHJlZj0iQ1VSUl9FWENIX1JBVEUiIGFnZ3JlZ2F0aW9uPSJtaW4iLz4KICAgICAgICAgICAgICAgIDxBZ2dyZWdhdGVDYWxjdWxhdGVkSXRlbSBuYW1lPSJiaTE4OTQiIGxhYmVsPSJSYW5rIiBmb3JtYXQ9IkNPTU1BMTIuIiBkYXRhVHlwZT0iZG91YmxlIj4KICAgICAgICAgICAgICAgICAgICA8RXhwcmVzc2lvbj5hZ2dyZWdhdGVDZWxscyhzdW0sMSxkZWZhdWx0LGNlbGxJbmRleChzdGFydCwwKSxjZWxsSW5kZXgoY3VycmVudCwwKSk8L0V4cHJlc3Npb24+CiAgICAgICAgICAgICAgICA8L0FnZ3JlZ2F0ZUNhbGN1bGF0ZWRJdGVtPgogICAgICAgICAgICAgICAgPENhbGN1bGF0ZWRJdGVtIG5hbWU9ImJpMTg5NSIgbGFiZWw9IlR5cGUgb2YgRXhwb3N1cmUiIHVzYWdlPSJjYXRlZ29yaWNhbCIgZm9ybWF0PSIkLiIgYWdncmVnYXRpb249InN1bSIgc29ydE9uPSJjdXN0b20iIGN1c3RvbVNvcnQ9ImNzNTQwNCIgZGF0YVR5cGU9InN0cmluZyI+CiAgICAgICAgICAgICAgICAgICAgPEV4cHJlc3Npb24+Y29uZChvcihpbigke2JpODY1LGJpbm5lZH0sJ084NC4xMTAtMDEnLCdPODQuMTEwLTAyJywnTzg0LjExMC0wMycsJ084NC4xMTAtMDQnLCdPODQuMTEwLTMyJywnTzg0LjEyMC0wMScsJ084NC4xMjAtMDInLCdPODQuMTMwLTAwJywnTzg0LjIxMC0wMCcsJ084NC4yMjAtMDAnLCdPODQuMjMwLTAwJywnTzg0LjI0MC0wMCcsJ084NC4yNTAtMDEnLCdPODQuMzAwLTAwJyksYW5kKGluKCR7Ymk4NjUsYmlubmVkfSwnTzg0LjExMC05MScsJ084NC4xMTAtOTInLCdPODQuMTEwLTkzJyksZXEoJHtiaTg3MixiaW5uZWR9LCdCdW5kJykpLGluKCR7Ymk4NzEsYmlubmVkfSwnT0VCQlRFQ0hOJykpLCdvL3cgQ2xhaW0gYWdhaW5zdCBzb3ZlcmVpZ25zJyxjb25kKG9yKGluKCR7Ymk4NjUsYmlubmVkfSwnTzg0LjExMC0xMScsJ084NC4xMTAtMTInLCdPODQuMTEwLTEzJywnTzg0LjExMC0zMScsJ084NC4xMjAtMTEnLCdPODQuMTIwLTEyJywnTzg0LjEyMC0xMycsJ084NC4yNTAtMDInKSxhbmQoaW4oJHtiaTg2NSxiaW5uZWR9LCdPODQuMTEwLTkxJywnTzg0LjExMC05MicsJ084NC4xMTAtOTMnKSxlcSgke2JpODcyLGJpbm5lZH0sJ0xhbmQnKSksaW4oJHtiaTg3MSxiaW5uZWR9LCdDQVJJVEFTV0lFTicpKSwnby93IENsYWltIGFnYWluc3QgcmVnaW9uYWwvZmVkZXJhbCBhdXRob3JpdGllcycsY29uZChpbigke2JpODY1LGJpbm5lZH0sJ084NC4xMTAtMjEnLCdPODQuMTEwLTMzJywnTzg0LjExMC0yMicsJ084NC4xMTAtMjMnLCdPODQuMjUwLTAzJywnRTM2LjAwMC0wMCcsJ0UzNy4wMDAtMDAnLCdFMzguMTEwLTAwJywnTzg0LjEyMC0yMScsJ084NC4xMjAtMjInKSwnby93IENsYWltIGFnYWluc3QgbG9jYWwvbXVuaWNpcGFsIGF1dGhvcml0aWVzICcsY29uZChlcSgke2JpODg2LGJpbm5lZH0sJ0VJRkxMVUxVQk8wMScpLCdvL3cgQ2xhaW0gYWdhaW5zdCBzdXByYW5hdGlvbmFsJyxjb25kKG9yKGluKCR7Ymk4ODIsYmlubmVkfSwnTzg0LjExMC0wMScsJ084NC4xMTAtMDInLCdPODQuMTEwLTAzJywnTzg0LjExMC0wNCcsJ084NC4xMTAtMzInLCdPODQuMTIwLTAxJywnTzg0LjEyMC0wMicsJ084NC4xMzAtMDAnLCdPODQuMjEwLTAwJywnTzg0LjIyMC0wMCcsJ084NC4yMzAtMDAnLCdPODQuMjQwLTAwJywnTzg0LjI1MC0wMScsJ084NC4zMDAtMDAnKSxhbmQoaW4oJHtiaTg4MixiaW5uZWR9LCdPODQuMTEwLTkxJywnTzg0LjExMC05MicsJ084NC4xMTAtOTMnKSxlcSgke2JpODg4LGJpbm5lZH0sJ0J1bmQnKSksaW4oJHtiaTg3MSxiaW5uZWR9LCdUT0xOQScsJ1NQVk1JU1RFTCcsJ01FUkNVUklVUzQnKSksJ28vdyBDbGFpbSBndWFyYW50ZWVkIGJ5IHNvdmVyZWlnbnMnLGNvbmQob3IoaW4oJHtiaTg4MixiaW5uZWR9LCdPODQuMTEwLTExJywnTzg0LjExMC0xMicsJ084NC4xMTAtMTMnLCdPODQuMTEwLTMxJywnTzg0LjEyMC0xMScsJ084NC4xMjAtMTInLCdPODQuMTIwLTEzJywnTzg0LjI1MC0wMicpLG9yKGluKCR7Ymk4ODIsYmlubmVkfSwnTzg0LjExMC05MScsJ084NC4xMTAtOTInLCdPODQuMTEwLTkzJyksZXEoJHtiaTg4OCxiaW5uZWR9LCdMYW5kJykpLGluKCR7Ymk4NzEsYmlubmVkfSwnSFlQTy1WSVRBTElUJykpLCdvL3cgQ2xhaW0gZ3VhcmFudGVlZCBieSByZWdpb25hbC9mZWRlcmFsIGF1dGhvcml0aWVzJyxjb25kKG9yKGluKCR7Ymk4ODIsYmlubmVkfSwnTzg0LjExMC0yMScsJ084NC4xMTAtMzMnLCdPODQuMjUwLTAzJyksaW4oJHtiaTg3MSxiaW5uZWR9LCdET1JOQklSTlNFSUwnLCdFQlMnLCdXT0hOQkFVR0UxJykpLCdvL3cgQ2xhaW0gZ3VhcmFudGVlZCBieSBsb2NhbC9tdW5pY2lwYWwgYXV0aG9yaXRpZXMgJywnT3RoZXJzJykpKSkpKSk8L0V4cHJlc3Npb24+CiAgICAgICAgICAgICAgICA8L0NhbGN1bGF0ZWRJdGVtPgogICAgICAgICAgICAgICAgPENhbGN1bGF0ZWRJdGVtIG5hbWU9ImJpMTg5NiIgbGFiZWw9IkxvYW4gQmFsYW5jZSIgdXNhZ2U9InF1YW50aXRhdGl2ZSIgZm9ybWF0PSJDT01NQTEyLjIiIGFnZ3JlZ2F0aW9uPSJzdW0iIGRhdGFUeXBlPSJkb3VibGUiPgogICAgICAgICAgICAgICAgICAgIDxFeHByZXNzaW9uPm5lZygke2JpOTE2LHJhd30pPC9FeHByZXNzaW9uPgogICAgICAgICAgICAgICAgPC9DYWxjdWxhdGVkSXRlbT4KICAgICAgICAgICAgICAgIDxDYWxjdWxhdGVkSXRlbSBuYW1lPSJiaTE4OTciIGxhYmVsPSJMb2FuIEJhbGFuY2UgaW4gRVVSIiB1c2FnZT0icXVhbnRpdGF0aXZlIiBmb3JtYXQ9IkNPTU1BMTIuMiIgYWdncmVnYXRpb249InN1bSIgZGF0YVR5cGU9ImRvdWJsZSI+CiAgICAgICAgICAgICAgICAgICAgPEV4cHJlc3Npb24+bmVnKCR7Ymk5MTcscmF3fSk8L0V4cHJlc3Npb24+CiAgICAgICAgICAgICAgICA8L0NhbGN1bGF0ZWRJdGVtPgogICAgICAgICAgICAgICAgPENhbGN1bGF0ZWRJdGVtIG5hbWU9ImJpMTg5OCIgbGFiZWw9IkRlYnRvciBUeXBlIiB1c2FnZT0iY2F0ZWdvcmljYWwiIGZvcm1hdD0iJC4iIGFnZ3JlZ2F0aW9uPSJzdW0iIGRhdGFUeXBlPSJzdHJpbmciPgogICAgICAgICAgICAgICAgICAgIDxFeHByZXNzaW9uPmNvbmQoaW4oJHtiaTg2MyxiaW5uZWR9LCdGQicsJ0ZJJywnSVYnLCdLTycsJ1dCJyksJ0NvbXBhbnkgKG5vIFNQViknLGNvbmQoaW4oJHtiaTg2MyxiaW5uZWR9LCdQUicpLCdQcml2YXRlIEluZGl2aWR1YWwgT3duZXJzaGlwJyxjb25kKGluKCR7Ymk4NjMsYmlubmVkfSwnw5ZIJyksJ0dvdmVybm1lbnQnLCcgJykpKTwvRXhwcmVzc2lvbj4KICAgICAgICAgICAgICAgIDwvQ2FsY3VsYXRlZEl0ZW0+CiAgICAgICAgICAgICAgICA8Q2FsY3VsYXRlZEl0ZW0gbmFtZT0iYmkxOTAwIiBsYWJlbD0iRW1wbG95bWVudCBUeXBlIiB1c2FnZT0iY2F0ZWdvcmljYWwiIGZvcm1hdD0iJC4iIGFnZ3JlZ2F0aW9uPSJzdW0iIHNvcnRPbj0iY3VzdG9tIiBjdXN0b21Tb3J0PSJjczE4OTkiIGRhdGFUeXBlPSJzdHJpbmciPgogICAgICAgICAgICAgICAgICAgIDxFeHByZXNzaW9uPmNvbmQoaW4oJHtiaTg3MixiaW5uZWR9LCdNQScsJ01FJywnVUUnLCd1RXJ3JyksJ0VtcGxveWVkJyxjb25kKGVxKCR7Ymk4NzIsYmlubmVkfSwnw5ZmZkQnKSwnUHJvdGVjdGVkIGxpZmUtdGltZSBlbXBsb3ltZW50Jyxjb25kKGluKCR7Ymk4NzIsYmlubmVkfSwnQXBvdCcsJ0FyenQnLCdCdW5kJywnQlZlcicsJ0RlbnQnLCdGQm9LJywnRkJTbycsJ0ZJU28nLCdHZW0nLCdIVklNJywnSVZTbycsJ0thbW0nLCdLQXVzJywnS0lubCcsJ0tPU28nLCdMYW5kJywnTGVhcycsJ011bEknLCdOb3QnLCfDlkhTbycsJ8O2VmVyJywnUGFydCcsJ1BSU28nLCdSQScsJ1JlbCcsJ1NFJywnc0VydycsJ1NGaW4nLCdTcEvDlicsJ1N0aWYnLCdTVicsJ1UxJywnVTInLCdVMycsJ1U0JywnVTUnLCdVNicsJ1U3JywnVUdyw7wnLCdWZXInLCdWZXJzJywnVmV0JywnV0JLbycsJ1dCU28nLCdXQlRyJywnV2lUcicsJ1phaG4nLCdaVCcpLCdTRUxGLUVNUExPWUVEJywnT3RoZXIvTm8gZGF0YScpKSk8L0V4cHJlc3Npb24+CiAgICAgICAgICAgICAgICA8L0NhbGN1bGF0ZWRJdGVtPgogICAgICAgICAgICAgICAgPENhbGN1bGF0ZWRJdGVtIG5hbWU9ImJpMTkwMiIgbGFiZWw9IkludGVyZXN0IFBheW1lbnQgRnJlcXVlbmN5IChNb29keXMpIiB1c2FnZT0iY2F0ZWdvcmljYWwiIGZvcm1hdD0iJC4iIGFnZ3JlZ2F0aW9uPSJzdW0iIHNvcnRPbj0iY3VzdG9tIiBjdXN0b21Tb3J0PSJjczE5MDEiIGRhdGFUeXBlPSJzdHJpbmciPgogICAgICAgICAgICAgICAgICAgIDxFeHByZXNzaW9uPmNvbmQoZXEoJHtiaTg5OCxiaW5uZWR9LCdBbm51YWxseScpLCdBbm51YWxseScsY29uZChlcSgke2JpODk4LGJpbm5lZH0sJ1NlbWktYW5udWFsbHknKSwnU2VtaS1hbm51YWxseScsY29uZChlcSgke2JpODk4LGJpbm5lZH0sJ1F1YXJ0ZXJseScpLCdRdWFydGVybHknLGNvbmQoZXEoJHtiaTg5OCxiaW5uZWR9LCdNb250aGx5JyksJ01vbnRobHknLCdPdGhlcicpKSkpPC9FeHByZXNzaW9uPgogICAgICAgICAgICAgICAgPC9DYWxjdWxhdGVkSXRlbT4KICAgICAgICAgICAgICAgIDxDYWxjdWxhdGVkSXRlbSBuYW1lPSJiaTE5MDMiIGxhYmVsPSJQcm9tb3RlZEhvdXNpbmcxXzAiIHVzYWdlPSJxdWFudGl0YXRpdmUiIGZvcm1hdD0iQ09NTUExMi4yIiBhZ2dyZWdhdGlvbj0ic3VtIiBkYXRhVHlwZT0iZG91YmxlIj4KICAgICAgICAgICAgICAgICAgICA8RXhwcmVzc2lvbj5jb25kKGVxKCR7YmkxODMxLGJpbm5lZH0sJ1Byb21vdGVkIEhvdXNpbmcnKSwxLDApPC9FeHByZXNzaW9uPgogICAgICAgICAgICAgICAgPC9DYWxjdWxhdGVkSXRlbT4KICAgICAgICAgICAgICAgIDxDYWxjdWxhdGVkSXRlbSBuYW1lPSJiaTE5MDQiIGxhYmVsPSJSZWNvdXJzZSB0byBCT1JST1dFUiIgdXNhZ2U9ImNhdGVnb3JpY2FsIiBmb3JtYXQ9IiQuIiBhZ2dyZWdhdGlvbj0ic3VtIiBkYXRhVHlwZT0ic3RyaW5nIj4KICAgICAgICAgICAgICAgICAgICA8RXhwcmVzc2lvbj4nWWVzJzwvRXhwcmVzc2lvbj4KICAgICAgICAgICAgICAgIDwvQ2FsY3VsYXRlZEl0ZW0+CiAgICAgICAgICAgICAgICA8Q2FsY3VsYXRlZEl0ZW0gbmFtZT0iYmkxOTA1IiBsYWJlbD0iUHJvcGVydHkgQ291bnRyeSIgdXNhZ2U9ImNhdGVnb3JpY2FsIiBmb3JtYXQ9IiQuIiBhZ2dyZWdhdGlvbj0ic3VtIiBkYXRhVHlwZT0ic3RyaW5nIj4KICAgICAgICAgICAgICAgICAgICA8RXhwcmVzc2lvbj5jb25kKGVxKCR7Ymk5MDIsYmlubmVkfSwnQUUnKSwnVUFFJyxjb25kKGVxKCR7Ymk5MDIsYmlubmVkfSwnQVInKSwnQXJnZW50aW5hJyxjb25kKGVxKCR7Ymk5MDIsYmlubmVkfSwnQVQnKSwnQXVzdHJpYScsY29uZChlcSgke2JpOTAyLGJpbm5lZH0sJ0FVJyksJ0F1c3RyYWxpYScsY29uZChlcSgke2JpOTAyLGJpbm5lZH0sJ0JFJyksJ0JlbGdpdW0nLGNvbmQoZXEoJHtiaTkwMixiaW5uZWR9LCdCRycpLCdCdWxnYXJpYScsY29uZChlcSgke2JpOTAyLGJpbm5lZH0sJ0JSJyksJ0JyYXppbCcsY29uZChlcSgke2JpOTAyLGJpbm5lZH0sJ0NBJyksJ0NhbmFkYScsY29uZChlcSgke2JpOTAyLGJpbm5lZH0sJ0NIJyksJ1N3aXR6ZXJsYW5kJyxjb25kKGVxKCR7Ymk5MDIsYmlubmVkfSwnQ04nKSwnQ2hpbmEnLGNvbmQoZXEoJHtiaTkwMixiaW5uZWR9LCdDWScpLCdDeXBydXMnLGNvbmQoZXEoJHtiaTkwMixiaW5uZWR9LCdDWicpLCdDemVjaCBSZXB1YmxpYycsY29uZChlcSgke2JpOTAyLGJpbm5lZH0sJ0RFJyksJ0dlcm1hbnknLGNvbmQoZXEoJHtiaTkwMixiaW5uZWR9LCdESycpLCdEZW5tYXJrJyxjb25kKGVxKCR7Ymk5MDIsYmlubmVkfSwnRUUnKSwnRXN0b25pYScsY29uZChlcSgke2JpOTAyLGJpbm5lZH0sJ0VTJyksJ1NwYWluJyxjb25kKGVxKCR7Ymk5MDIsYmlubmVkfSwnRkknKSwnRmlubGFuZCcsY29uZChlcSgke2JpOTAyLGJpbm5lZH0sJ0ZSJyksJ0ZyYW5jZScsY29uZChlcSgke2JpOTAyLGJpbm5lZH0sJ0dCJyksJ1VLJyxjb25kKGVxKCR7Ymk5MDIsYmlubmVkfSwnR1InKSwnR3JlZWNlJyxjb25kKGVxKCR7Ymk5MDIsYmlubmVkfSwnSFInKSwnQ3JvYXRpYScsY29uZChlcSgke2JpOTAyLGJpbm5lZH0sJ0hVJyksJ0h1bmdhcnknLGNvbmQoZXEoJHtiaTkwMixiaW5uZWR9LCdJRCcpLCdJbmRvbmVzaWEnLGNvbmQoZXEoJHtiaTkwMixiaW5uZWR9LCdJRScpLCdJcmVsYW5kJyxjb25kKGVxKCR7Ymk5MDIsYmlubmVkfSwnSU4nKSwnSW5kaWEnLGNvbmQoZXEoJHtiaTkwMixiaW5uZWR9LCdJUycpLCdJY2VsYW5kJyxjb25kKGVxKCR7Ymk5MDIsYmlubmVkfSwnSVQnKSwnSXRhbHknLGNvbmQoZXEoJHtiaTkwMixiaW5uZWR9LCdKUCcpLCdKYXBhbicsY29uZChlcSgke2JpOTAyLGJpbm5lZH0sJ0tSJyksJ1NvdXRoIEtvcmVhJyxjb25kKGVxKCR7Ymk5MDIsYmlubmVkfSwnTEknKSwnTGllY2h0ZW5zdGVpbicsY29uZChlcSgke2JpOTAyLGJpbm5lZH0sJ0xUJyksJ0xpdGh1YW5pYScsY29uZChlcSgke2JpOTAyLGJpbm5lZH0sJ0xVJyksJ0x1eGVtYm91cmcnLGNvbmQoZXEoJHtiaTkwMixiaW5uZWR9LCdMVicpLCdMYXR2aWEnLGNvbmQoZXEoJHtiaTkwMixiaW5uZWR9LCdNVCcpLCdNYWx0YScsY29uZChlcSgke2JpOTAyLGJpbm5lZH0sJ01YJyksJ01leGljbycsY29uZChlcSgke2JpOTAyLGJpbm5lZH0sJ05HJyksJ05pZ2VyaWEnLGNvbmQoZXEoJHtiaTkwMixiaW5uZWR9LCdOTCcpLCdOZXRoZXJsYW5kcycsY29uZChlcSgke2JpOTAyLGJpbm5lZH0sJ05PJyksJ05vcndheScsY29uZChlcSgke2JpOTAyLGJpbm5lZH0sJ05aJyksJ05ldyBaZWFsYW5kJyxjb25kKGVxKCR7Ymk5MDIsYmlubmVkfSwnUEgnKSwnUGhpbGlwcGluZXMnLGNvbmQoZXEoJHtiaTkwMixiaW5uZWR9LCdQTCcpLCdQb2xhbmQnLGNvbmQoZXEoJHtiaTkwMixiaW5uZWR9LCdQVCcpLCdQb3J0dWdhbCcsY29uZChlcSgke2JpOTAyLGJpbm5lZH0sJ1JPJyksJ1JvbWFuaWEnLGNvbmQoZXEoJHtiaTkwMixiaW5uZWR9LCdSVScpLCdSdXNzaWEnLGNvbmQoZXEoJHtiaTkwMixiaW5uZWR9LCdTQScpLCdTYXVkaSBBcmFiaWEnLGNvbmQoZXEoJHtiaTkwMixiaW5uZWR9LCdTRScpLCdTd2VkZW4nLGNvbmQoZXEoJHtiaTkwMixiaW5uZWR9LCdTRycpLCdTaW5nYXBvcmUnLGNvbmQoZXEoJHtiaTkwMixiaW5uZWR9LCdTSScpLCdTbG92ZW5pYScsY29uZChlcSgke2JpOTAyLGJpbm5lZH0sJ1NLJyksJ1Nsb3Zha2lhJyxjb25kKGVxKCR7Ymk5MDIsYmlubmVkfSwnVEgnKSwnVGhhaWxhbmQnLGNvbmQoZXEoJHtiaTkwMixiaW5uZWR9LCdUUicpLCdUdXJrZXknLGNvbmQoZXEoJHtiaTkwMixiaW5uZWR9LCdUVycpLCdUYWl3YW4nLGNvbmQoZXEoJHtiaTkwMixiaW5uZWR9LCdVUycpLCdVU0EnLGNvbmQoZXEoJHtiaTkwMixiaW5uZWR9LCdaQScpLCdTb3V0aCBBZnJpY2EnLCdPdGhlcicpKSkpKSkpKSkpKSkpKSkpKSkpKSkpKSkpKSkpKSkpKSkpKSkpKSkpKSkpKSkpKSkpKSkpKSk8L0V4cHJlc3Npb24+CiAgICAgICAgICAgICAgICA8L0NhbGN1bGF0ZWRJdGVtPgogICAgICAgICAgICAgICAgPENhbGN1bGF0ZWRJdGVtIG5hbWU9ImJpMTkwNiIgbGFiZWw9IlNlY3RvciAoT3RoZXIgRGVidG9ycykiIHVzYWdlPSJjYXRlZ29yaWNhbCIgZm9ybWF0PSIkLiIgYWdncmVnYXRpb249InN1bSIgZGF0YVR5cGU9InN0cmluZyI+CiAgICAgICAgICAgICAgICAgICAgPEV4cHJlc3Npb24+Y29uZChpbigke2JpODY1LGJpbm5lZH0sJ1E4Ny4xMDAtMDAnLCdRODcuMzAwLTAwJywnUTg4LjEwMC0wMCcpLCdDYXJlIGZvciB0aGUgZWxkZXJseScsY29uZChpbigke2JpODY1LGJpbm5lZH0sJ1E4OC45MTAtMDAnKSwnQ2hpbGRjYXJlJyxjb25kKGluKCR7Ymk4NjUsYmlubmVkfSwnSjU5LjExMC0wMCcsJ0o1OS4xMjAtMDAnLCdKNTkuMTMwLTAwJywnSjU5LjE0MC0wMCcsJ0o1OS4yMDAtMDAnLCdKNjAuMTAwLTAwJywnSjYwLjIwMC0wMCcsJ1I5MC4wMTAtMDAnLCdSOTAuMDIwLTAwJywnUjkwLjAzMC0wMCcsJ1I5MC4wNDAtMDAnLCdSOTEuMDEwLTAwJywnUjkxLjAyMC0wMCcsJ1I5MS4wMzAtMDAnLCdSOTEuMDQwLTAwJywnUjkyLjAwMS0wMCcsJ1I5Mi4wMDItMDAnLCdSOTIuMDAzLTAwJywnUjkzLjIxMC0wMCcsJ1I5My4yOTAtMDAnKSwnQ3VsdHVyZS9lbnRlcnRhaW5tZW50ICh0aGVhdHJlcywgcmFkaW8gYW5kIFRWIHN0YXRpb25zLCBsaWJyYXJpZXMsIGV0Yy4pJyxjb25kKGluKCR7Ymk4NjUsYmlubmVkfSwnUDg1LjEwMC0wMScsJ1A4NS4xMDAtMDInLCdQODUuMjAwLTAxJywnUDg1LjIwMC0wMicsJ1A4NS4zMTEtMDEnLCdQODUuMzExLTAyJywnUDg1LjMxMi0wMScsJ1A4NS4zMTItMDInLCdQODUuMzIxLTAxJywnUDg1LjMyMS0wMicsJ1A4NS4zMjItMDEnLCdQODUuMzIyLTAyJywnUDg1LjMyMy0wMScsJ1A4NS4zMjMtMDInLCdQODUuNDEwLTAwJywnUDg1LjQyMC0wMCcsJ1A4NS41MTAtMDAnLCdQODUuNTIxLTAwJywnUDg1LjUyOS0wMCcsJ1A4NS41MzAtMDAnLCdQODUuNTkwLTAwJywnUDg1LjYwMC0wMCcpLCdFZHVjYXRpb24nLGNvbmQoaW4oJHtiaTg2NSxiaW5uZWR9LCdEMzUuMTEwLTAwJywnRDM1LjEyMC0wMCcsJ0QzNS4xMzAtMDAnLCdEMzUuMTQwLTAwJywnRDM1LjIxMC0wMCcsJ0QzNS4yMjAtMDAnLCdEMzUuMjMwLTAwJywnRDM1LjMwMC0wMCcpLCdFbmVyZ3knLGNvbmQoaW4oJHtiaTg2NSxiaW5uZWR9LCdPODQuMjUwLTAxJywnTzg0LjI1MC0wMicsJ084NC4yNTAtMDMnKSwnRmlyZSBmaWdodGVycycsY29uZChpbigke2JpODY1LGJpbm5lZH0sJ1E4Ni4xMDAtMDAnLCdRODYuMjEwLTAwJywnUTg2LjIyMC0wMCcsJ1E4Ni4yMzAtMDEnLCdRODYuMjMwLTAyJywnUTg2LjkwMS0wMCcsJ1E4Ni45MDItMDAnLCdRODYuOTAzLTAwJywnUTg2LjkwOS0wMCcpLCdIZWFsdGhjYXJlJyxjb25kKGluKCR7Ymk4NjUsYmlubmVkfSwnSDUyLjIxMS0wMCcpLCdQYXJraW5nIGxvdCcsY29uZChpbigke2JpODY1LGJpbm5lZH0sJ043OS4xMTAtMDAnLCdONzkuMTIwLTAwJywnTjc5LjkwMS0wMCcsJ043OS45MDItMDAnKSwnUHJvbW90aW9uIG9mIHRvdXJpc20nLGNvbmQoaW4oJHtiaTg2NSxiaW5uZWR9LCdSOTMuMTExLTAwJywnUjkzLjExOS0wMCcsJ1I5My4xMjAtMDAnLCdSOTMuMTMwLTAwJywnUjkzLjE5MC0wMCcpLCdTcG9ydCcsY29uZChpbigke2JpODY1LGJpbm5lZH0sJ0UzOC4xMTAtMDAnLCdFMzguMTIwLTAwJywnRTM4LjIxMS0wMCcsJ0UzOC4yMTktMDAnLCdFMzguMjIwLTAwJywnRTM4LjMxMC0wMCcsJ0UzOC4zMjEtMDAnLCdFMzguMzI5LTAwJywnRTM5LjAwMC0wMCcpLCdXYXN0ZSBjb2xsZWN0aW9uJyxjb25kKGluKCR7Ymk4NjUsYmlubmVkfSwnRTM4LjExMC0wMCcpLCdXYXN0ZSB3YXRlciB0cmVhdG1lbnQnLGNvbmQoaW4oJHtiaTg2NSxiaW5uZWR9LCdFMzYuMDAwLTAwJyksJ1dhdGVyIHN1cHBseScsJ090aGVyIC8gTm8gRGF0YScpKSkpKSkpKSkpKSkpPC9FeHByZXNzaW9uPgogICAgICAgICAgICAgICAgPC9DYWxjdWxhdGVkSXRlbT4KICAgICAgICAgICAgICAgIDxDYWxjdWxhdGVkSXRlbSBuYW1lPSJiaTE5MDgiIGxhYmVsPSJPY2N1cGFuY3kgVHlwZSAtIFJlc2lkZW50aWFsIC8gUHJvbW90ZWQgSG91c2luZyIgdXNhZ2U9ImNhdGVnb3JpY2FsIiBmb3JtYXQ9IiQuIiBhZ2dyZWdhdGlvbj0ic3VtIiBzb3J0T249ImN1c3RvbSIgY3VzdG9tU29ydD0iY3MxOTA3IiBkYXRhVHlwZT0ic3RyaW5nIj4KICAgICAgICAgICAgICAgICAgICA8RXhwcmVzc2lvbj5jb25kKGVxKCR7YmkxODMxLGJpbm5lZH0sJ1Jlc2lkZW50aWFsJyksJHtiaTE4NDEsYmlubmVkfSxjb25kKGVxKCR7YmkxODMxLGJpbm5lZH0sJ1Byb21vdGVkIEhvdXNpbmcnKSwke2JpMTgzOSxiaW5uZWR9LCcnKSk8L0V4cHJlc3Npb24+CiAgICAgICAgICAgICAgICA8L0NhbGN1bGF0ZWRJdGVtPgogICAgICAgICAgICAgICAgPENhbGN1bGF0ZWRJdGVtIG5hbWU9ImJpMTkxMCIgbGFiZWw9IlB1YmxpYyBDdXN0b21lciBBbm9ueW1pemF0aW9uIEZsYWciIHVzYWdlPSJjYXRlZ29yaWNhbCIgZm9ybWF0PSIkLiIgYWdncmVnYXRpb249InN1bSIgZGF0YVR5cGU9InN0cmluZyI+CiAgICAgICAgICAgICAgICAgICAgPEV4cHJlc3Npb24+Y29uZChhbmQoaW4oJHtiaTg2MyxiaW5uZWR9LCdGQicsJ0lWJywnS08nLCdQUicpLGVxKCN7cHIxOTA5fSwnWScpKSwnWScsJ04nKTwvRXhwcmVzc2lvbj4KICAgICAgICAgICAgICAgIDwvQ2FsY3VsYXRlZEl0ZW0+CiAgICAgICAgICAgICAgICA8Q2FsY3VsYXRlZEl0ZW0gbmFtZT0iYmkxOTExIiBsYWJlbD0iREVCVE9SIE5hbWUgKFB1YmxpYykiIHVzYWdlPSJjYXRlZ29yaWNhbCIgZm9ybWF0PSIkLiIgYWdncmVnYXRpb249InN1bSIgZGF0YVR5cGU9InN0cmluZyI+CiAgICAgICAgICAgICAgICAgICAgPEV4cHJlc3Npb24+Y29uZChlcSgke2JpMTkxMCxiaW5uZWR9LCdZJyksJHtiaTg1NCxiaW5uZWR9LCR7YmkxMDg4LGJpbm5lZH0pPC9FeHByZXNzaW9uPgogICAgICAgICAgICAgICAgPC9DYWxjdWxhdGVkSXRlbT4KICAgICAgICAgICAgICAgIDxDYWxjdWxhdGVkSXRlbSBuYW1lPSJiaTE5MTIiIGxhYmVsPSJERUJUT1IgSUQgKFB1YmxpYykiIHVzYWdlPSJjYXRlZ29yaWNhbCIgZm9ybWF0PSIkLiIgYWdncmVnYXRpb249InN1bSIgZGF0YVR5cGU9InN0cmluZyI+CiAgICAgICAgICAgICAgICAgICAgPEV4cHJlc3Npb24+Y29uZChlcSgke2JpMTkxMCxiaW5uZWR9LCdZJyksJHtiaTg1NCxiaW5uZWR9LCR7Ymk5MjUsYmlubmVkfSk8L0V4cHJlc3Npb24+CiAgICAgICAgICAgICAgICA8L0NhbGN1bGF0ZWRJdGVtPgogICAgICAgICAgICAgICAgPENhbGN1bGF0ZWRJdGVtIG5hbWU9ImJpMTkxMyIgbGFiZWw9IlNwb3QgRXhjaGFuZ2UgUmF0ZSIgdXNhZ2U9InF1YW50aXRhdGl2ZSIgZm9ybWF0PSJDT01NQTEyLjUiIGFnZ3JlZ2F0aW9uPSJtaW4iIGRhdGFUeXBlPSJkb3VibGUiPgogICAgICAgICAgICAgICAgICAgIDxFeHByZXNzaW9uPmRpdigxLCR7YmkxODkzLHJhd30pPC9FeHByZXNzaW9uPgogICAgICAgICAgICAgICAgPC9DYWxjdWxhdGVkSXRlbT4KICAgICAgICAgICAgICAgIDxDYWxjdWxhdGVkSXRlbSBuYW1lPSJiaTE5MTQiIGxhYmVsPSJGbG9hdGluZyAvIEZpeGVkIFJhdGUiIHVzYWdlPSJjYXRlZ29yaWNhbCIgZm9ybWF0PSIkLiIgYWdncmVnYXRpb249InN1bSIgZGF0YVR5cGU9InN0cmluZyI+CiAgICAgICAgICAgICAgICAgICAgPEV4cHJlc3Npb24+Y29uZChlcSgke2JpMTg0NixiaW5uZWR9LCdGbG9hdGluZyByYXRlJyksJ0Zsb2F0aW5nJywnRml4ZWQnKTwvRXhwcmVzc2lvbj4KICAgICAgICAgICAgICAgIDwvQ2FsY3VsYXRlZEl0ZW0+CiAgICAgICAgICAgICAgICA8Q2FsY3VsYXRlZEl0ZW0gbmFtZT0iYmkxOTE1IiBsYWJlbD0iSWYgaW50ZXJlc3Qgb24gbG9hbiBpcyBmaXhlZCwgZml4ZWQgaW50ZXJlc3QgcmF0ZSAoaW4gJSkyIiB1c2FnZT0icXVhbnRpdGF0aXZlIiBmb3JtYXQ9IlBFUkNFTlQxMi4yIiBhZ2dyZWdhdGlvbj0ic3VtIiBkYXRhVHlwZT0iZG91YmxlIj4KICAgICAgICAgICAgICAgICAgICA8RXhwcmVzc2lvbj5jb25kKGluKCR7YmkxODQ2LGJpbm5lZH0sJ0ZpeGVkIHJhdGUgd2l0aCByZXNldCAmbHQ7MiB5ZWFycycsJ0ZpeGVkIHJhdGUgd2l0aCByZXNldCAg4omlMiBidXQgJmx0OyA1IHllYXJzJywnRml4ZWQgcmF0ZSB3aXRoIHJlc2V0IOKJpTUgeWVhcnMnKSxkaXYoJHtiaTg2MCxyYXd9LDEwMCksLik8L0V4cHJlc3Npb24+CiAgICAgICAgICAgICAgICA8L0NhbGN1bGF0ZWRJdGVtPgogICAgICAgICAgICAgICAgPENhbGN1bGF0ZWRJdGVtIG5hbWU9ImJpMTkxNiIgbGFiZWw9IkludGVyZXN0IG1hcmdpbiwgaWYgYm9ycm93ZXIgcGF5cyBmbG9hdGluZyByYXRlIChpbiAlKSIgdXNhZ2U9InF1YW50aXRhdGl2ZSIgZm9ybWF0PSJQRVJDRU5UMTIuMiIgYWdncmVnYXRpb249InN1bSIgZGF0YVR5cGU9ImRvdWJsZSI+CiAgICAgICAgICAgICAgICAgICAgPEV4cHJlc3Npb24+Y29uZChlcSgke2JpMTg0NixiaW5uZWR9LCdGbG9hdGluZyByYXRlJyksZGl2KCR7Ymk4OTcscmF3fSwxMDApLC4pPC9FeHByZXNzaW9uPgogICAgICAgICAgICAgICAgPC9DYWxjdWxhdGVkSXRlbT4KICAgICAgICAgICAgICAgIDxDYWxjdWxhdGVkSXRlbSBuYW1lPSJiaTE5MTciIGxhYmVsPSJFbGlnaWJsZSBmb3IgcmVwbyB0cmFuc2FjdGlvbnMgd2l0aCBFQ0IgLyBhcHBsaWNhYmxlIGNlbnRyYWwgYmFuayIgdXNhZ2U9ImNhdGVnb3JpY2FsIiBmb3JtYXQ9IiQuIiBhZ2dyZWdhdGlvbj0ic3VtIiBkYXRhVHlwZT0ic3RyaW5nIj4KICAgICAgICAgICAgICAgICAgICA8RXhwcmVzc2lvbj5jb25kKGVxKCR7Ymk4NTcsYmlubmVkfSwnWScpLCdZJyxjb25kKGVxKCR7Ymk4NTcsYmlubmVkfSwnTicpLCdObycsJycpKTwvRXhwcmVzc2lvbj4KICAgICAgICAgICAgICAgIDwvQ2FsY3VsYXRlZEl0ZW0+CiAgICAgICAgICAgICAgICA8Q2FsY3VsYXRlZEl0ZW0gbmFtZT0iYmkxOTE4IiBsYWJlbD0iSXMgTG9hbiBhbHNvIGJhY2tlZCBieSBhIG1vcnRnYWdlPyIgdXNhZ2U9ImNhdGVnb3JpY2FsIiBmb3JtYXQ9IiQuIiBhZ2dyZWdhdGlvbj0ic3VtIiBkYXRhVHlwZT0ic3RyaW5nIj4KICAgICAgICAgICAgICAgICAgICA8RXhwcmVzc2lvbj5jb25kKGlzbWlzc2luZygke2JpOTMyLHJhd30pLCdObycsJ1llcycpPC9FeHByZXNzaW9uPgogICAgICAgICAgICAgICAgPC9DYWxjdWxhdGVkSXRlbT4KICAgICAgICAgICAgICAgIDxDYWxjdWxhdGVkSXRlbSBuYW1lPSJiaTE5MTkiIGxhYmVsPSJMYXJnZXN0IEdvdmVybm1lbnQgR3VhcmFudG9yIC8gT3duZXIgLyBTcG9uc29yIiB1c2FnZT0iY2F0ZWdvcmljYWwiIGZvcm1hdD0iJC4iIGFnZ3JlZ2F0aW9uPSJzdW0iIGRhdGFUeXBlPSJzdHJpbmciPgogICAgICAgICAgICAgICAgICAgIDxFeHByZXNzaW9uPmNvbmQoaXNtaXNzaW5nKCR7Ymk4ODEsYmlubmVkfSksJ093bmVyJywnR3VhcmFudG9yJyk8L0V4cHJlc3Npb24+CiAgICAgICAgICAgICAgICA8L0NhbGN1bGF0ZWRJdGVtPgogICAgICAgICAgICAgICAgPENhbGN1bGF0ZWRJdGVtIG5hbWU9ImJpMTkyMCIgbGFiZWw9IlNlY3RvciIgdXNhZ2U9ImNhdGVnb3JpY2FsIiBmb3JtYXQ9IiQuIiBhZ2dyZWdhdGlvbj0ic3VtIiBkYXRhVHlwZT0ic3RyaW5nIj4KICAgICAgICAgICAgICAgICAgICA8RXhwcmVzc2lvbj5jb25kKGVxKCR7YmkxODk1LGJpbm5lZH0sJ090aGVycycpLCR7YmkxOTA2LGJpbm5lZH0sJycpPC9FeHByZXNzaW9uPgogICAgICAgICAgICAgICAgPC9DYWxjdWxhdGVkSXRlbT4KICAgICAgICAgICAgICAgIDxDYWxjdWxhdGVkSXRlbSBuYW1lPSJiaTE5MjEiIGxhYmVsPSJOYW1lIG9mIGxhcmdlc3QgR292ZXJubWVudCBHdWFyYW50b3IgLyBPd25lciAvIFNwb25zb3IiIHVzYWdlPSJjYXRlZ29yaWNhbCIgZm9ybWF0PSIkLiIgYWdncmVnYXRpb249InN1bSIgZGF0YVR5cGU9InN0cmluZyI+CiAgICAgICAgICAgICAgICAgICAgPEV4cHJlc3Npb24+Y29uZChpc21pc3NpbmcoJHtiaTg4MSxiaW5uZWR9KSwke2JpMTkxMSxiaW5uZWR9LCR7YmkxMDg5LGJpbm5lZH0pPC9FeHByZXNzaW9uPgogICAgICAgICAgICAgICAgPC9DYWxjdWxhdGVkSXRlbT4KICAgICAgICAgICAgICAgIDxDYWxjdWxhdGVkSXRlbSBuYW1lPSJiaTE5MjIiIGxhYmVsPSJMYXJnZXN0IEdvdmVybm1lbnQgR3VhcmFudG9yIC8gT3duZXIgLyBTcG9uc29yIGlkZW50aWZpZXIgbnVtYmVyIiB1c2FnZT0iY2F0ZWdvcmljYWwiIGZvcm1hdD0iJC4iIGFnZ3JlZ2F0aW9uPSJzdW0iIGRhdGFUeXBlPSJzdHJpbmciPgogICAgICAgICAgICAgICAgICAgIDxFeHByZXNzaW9uPmNvbmQoaXNtaXNzaW5nKCR7Ymk4ODEsYmlubmVkfSksJHtiaTE5MTIsYmlubmVkfSwke2JpOTI2LGJpbm5lZH0pPC9FeHByZXNzaW9uPgogICAgICAgICAgICAgICAgPC9DYWxjdWxhdGVkSXRlbT4KICAgICAgICAgICAgICAgIDxDYWxjdWxhdGVkSXRlbSBuYW1lPSJiaTE5MjMiIGxhYmVsPSJDb3VudHJ5IGluIHdoaWNoIGxhcmdlc3QgR292ZXJubWVudCBHdWFyYW50b3IgLyBPd25lciAvIFNwb25zb3IgaXMgYmFzZWQiIHVzYWdlPSJjYXRlZ29yaWNhbCIgZm9ybWF0PSIkLiIgYWdncmVnYXRpb249InN1bSIgZGF0YVR5cGU9InN0cmluZyI+CiAgICAgICAgICAgICAgICAgICAgPEV4cHJlc3Npb24+Y29uZChpc21pc3NpbmcoJHtiaTg4MSxiaW5uZWR9KSwke2JpMTg3MixiaW5uZWR9LCR7YmkxODczLGJpbm5lZH0pPC9FeHByZXNzaW9uPgogICAgICAgICAgICAgICAgPC9DYWxjdWxhdGVkSXRlbT4KICAgICAgICAgICAgICAgIDxDYWxjdWxhdGVkSXRlbSBuYW1lPSJiaTE5MjQiIGxhYmVsPSJSZWdpb24gb2YgbGFyZ2VzdCBHb3Zlcm5tZW50IEd1YXJhbnRvciAvIE93bmVyIC8gU3BvbnNvciIgdXNhZ2U9ImNhdGVnb3JpY2FsIiBmb3JtYXQ9IiQuIiBhZ2dyZWdhdGlvbj0ic3VtIiBkYXRhVHlwZT0ic3RyaW5nIj4KICAgICAgICAgICAgICAgICAgICA8RXhwcmVzc2lvbj5jb25kKGlzbWlzc2luZygke2JpODgxLGJpbm5lZH0pLCR7Ymk4NjcsYmlubmVkfSwke2JpODg0LGJpbm5lZH0pPC9FeHByZXNzaW9uPgogICAgICAgICAgICAgICAgPC9DYWxjdWxhdGVkSXRlbT4KICAgICAgICAgICAgICAgIDxDYWxjdWxhdGVkSXRlbSBuYW1lPSJiaTE5MjUiIGxhYmVsPSJQb3N0YWwgQ29kZSBvZiBsYXJnZXN0IEdvdmVybm1lbnQgR3VhcmFudG9yIC8gT3duZXIgLyBTcG9uc29yIiB1c2FnZT0iY2F0ZWdvcmljYWwiIGZvcm1hdD0iJC4iIGFnZ3JlZ2F0aW9uPSJzdW0iIGRhdGFUeXBlPSJzdHJpbmciPgogICAgICAgICAgICAgICAgICAgIDxFeHByZXNzaW9uPmNvbmQoaXNtaXNzaW5nKCR7Ymk4ODEsYmlubmVkfSksJHtiaTg2OCxiaW5uZWR9LCR7Ymk4ODUsYmlubmVkfSk8L0V4cHJlc3Npb24+CiAgICAgICAgICAgICAgICA8L0NhbGN1bGF0ZWRJdGVtPgogICAgICAgICAgICAgICAgPENhbGN1bGF0ZWRJdGVtIG5hbWU9ImJpMjA0NCIgbGFiZWw9IkFUVCBQcm9wZXJ0eSBUeXBlIiB1c2FnZT0iY2F0ZWdvcmljYWwiIGZvcm1hdD0iJC4iIGFnZ3JlZ2F0aW9uPSJzdW0iIHNvcnRPbj0iY3VzdG9tIiBjdXN0b21Tb3J0PSJjczIwNTAiIGRhdGFUeXBlPSJzdHJpbmciPgogICAgICAgICAgICAgICAgICAgIDxFeHByZXNzaW9uPmNvbmQoYW5kKGluKCR7Ymk5MjEsYmlubmVkfSwnR0InLCdQRScsJ1BIJywnV0InLCdXVScpLGVxKCR7YmkxODMxLGJpbm5lZH0sJ0NvbW1lcmNpYWwnKSksJ28vdyBIb3VzaW5nIENvb3BlcmF0aXZlcyAvIE11bHRpLWZhbWlseSBhc3NldHMnLGNvbmQoYW5kKGluKCR7Ymk5MjEsYmlubmVkfSwnTEYnLCdMVScsJ1BVJyksbmUoJHtiaTE4MzEsYmlubmVkfSwnUHJvbW90ZWQgSG91c2luZycpKSwnby93IEZvcmVzdCAmYW1wOyBBZ3JpY3VsdHVyZScsY29uZChhbmQoaW4oJHtiaTkyMSxiaW5uZWR9LCdHTCcsJ0lFJyksbmUoJHtiaTE4MzEsYmlubmVkfSwnUHJvbW90ZWQgSG91c2luZycpKSwnby93IFJldGFpbCcsY29uZChhbmQoaW4oJHtiaTkyMSxiaW5uZWR9LCdJVCcpLG5lKCR7YmkxODMxLGJpbm5lZH0sJ1Byb21vdGVkIEhvdXNpbmcnKSksJ28vdyBIb3RlbHMnLGNvbmQoYW5kKGluKCR7Ymk5MjEsYmlubmVkfSwnSUInKSxuZSgke2JpMTgzMSxiaW5uZWR9LCdQcm9tb3RlZCBIb3VzaW5nJykpLCdvL3cgT2ZmaWNlcycsY29uZChhbmQoaW4oJHtiaTkyMSxiaW5uZWR9LCdJSScpLG5lKCR7YmkxODMxLGJpbm5lZH0sJ1Byb21vdGVkIEhvdXNpbmcnKSksJ28vdyBJbmR1c3RyaWFsJyxjb25kKGFuZChpbigke2JpOTIxLGJpbm5lZH0sJ0dFTScsJ0dHJywnSVMnKSxuZSgke2JpMTgzMSxiaW5uZWR9LCdQcm9tb3RlZCBIb3VzaW5nJykpLCdvL3cgTWl4ZWQgVXNlJyxjb25kKGVxKCR7YmkxODMxLGJpbm5lZH0sJ1Byb21vdGVkIEhvdXNpbmcnKSwnIG8vdyBTdWJzaWRpc2VkIEhvdXNpbmcnLCcnKSkpKSkpKSk8L0V4cHJlc3Npb24+CiAgICAgICAgICAgICAgICA8L0NhbGN1bGF0ZWRJdGVtPgogICAgICAgICAgICAgICAgPENhbGN1bGF0ZWRJdGVtIG5hbWU9ImJpMjkyOCIgbGFiZWw9IkFUVCBTZWFzb25pbmcgKGluIG1vbnRocykiIHVzYWdlPSJjYXRlZ29yaWNhbCIgZm9ybWF0PSIkLiIgYWdncmVnYXRpb249InN1bSIgc29ydE9uPSJjdXN0b20iIGN1c3RvbVNvcnQ9ImNzMjkzNSIgZGF0YVR5cGU9InN0cmluZyI+CiAgICAgICAgICAgICAgICAgICAgPEV4cHJlc3Npb24+Y29uZChsdCgke2JpODc1LHJhd30sMTIpLCdVcCB0byAxMm1vbnRocycsY29uZChsdCgke2JpODc1LHJhd30sMjQpLCfiiaUgMTIgLSDiiaQgMjQgbW9udGhzJyxjb25kKGx0KCR7Ymk4NzUscmF3fSwzNiksJ+KJpSAyNCAtIOKJpCAzNiBtb250aHMnLGNvbmQobHQoJHtiaTg3NSxyYXd9LDYwKSwn4omlIDM2IC0g4omkIDYwIG1vbnRocycsJ+KJpSA2MCBtb250aHMnKSkpKTwvRXhwcmVzc2lvbj4KICAgICAgICAgICAgICAgIDwvQ2FsY3VsYXRlZEl0ZW0+CiAgICAgICAgICAgICAgICA8Q2FsY3VsYXRlZEl0ZW0gbmFtZT0iYmkzMDIzIiBsYWJlbD0iTG9hbiBieSBSYW5raW5nIiB1c2FnZT0iY2F0ZWdvcmljYWwiIGZvcm1hdD0iJC4iIGFnZ3JlZ2F0aW9uPSJzdW0iIGRhdGFUeXBlPSJzdHJpbmciPgogICAgICAgICAgICAgICAgICAgIDxFeHByZXNzaW9uPmNvbmQobGUoJHtiaTE4OTIscmF3fSwwKSwnMXN0IGxpZW4gLyBObyBwcmlvciByYW5rcycsJ090aGVyJyk8L0V4cHJlc3Npb24+CiAgICAgICAgICAgICAgICA8L0NhbGN1bGF0ZWRJdGVtPgogICAgICAgICAgICAgICAgPERhdGFJdGVtIG5hbWU9ImJpMzA5OSIgbGFiZWw9Ik1haW4gUHJvcGVydHkgUmVnaW9uICgyKSIgeHJlZj0iUFJPUF9SRUdJT04iLz4KICAgICAgICAgICAgICAgIDxDYWxjdWxhdGVkSXRlbSBuYW1lPSJiaTMyODMiIGxhYmVsPSJNYWluIFByb3BlcnR5IENvdW50cnkgRW5nbGlzaCIgdXNhZ2U9ImNhdGVnb3JpY2FsIiBmb3JtYXQ9IiQuIiBhZ2dyZWdhdGlvbj0ic3VtIiBzb3J0T249ImN1c3RvbSIgY3VzdG9tU29ydD0iY3MzMjg1IiBkYXRhVHlwZT0ic3RyaW5nIj4KICAgICAgICAgICAgICAgICAgICA8RXhwcmVzc2lvbj5jb25kKGVxKCR7Ymk5MDUsYmlubmVkfSwnV2llbicpLCdWaWVubmEnLGNvbmQoZXEoJHtiaTkwNSxiaW5uZWR9LCdOaWVkZXLDtnN0ZXJyZWljaCcpLCdMb3dlciBBdXN0cmlhJyxjb25kKGVxKCR7Ymk5MDUsYmlubmVkfSwnT2JlcsO2c3RlcnJlaWNoJyksJ1VwcGVyIEF1c3RyaWEnLGNvbmQoZXEoJHtiaTkwNSxiaW5uZWR9LCdTYWx6YnVyZycpLCdTYWx6YnVyZycsY29uZChlcSgke2JpOTA1LGJpbm5lZH0sJ1N0ZWllcm1hcmsnKSwnU3R5cmlhJyxjb25kKGVxKCR7Ymk5MDUsYmlubmVkfSwnVGlyb2wnKSwnVHlyb2wnLGNvbmQoZXEoJHtiaTkwNSxiaW5uZWR9LCdWb3JhcmxiZXJnJyksJ1ZvcmFybGJlcmcnLGNvbmQoZXEoJHtiaTkwNSxiaW5uZWR9LCdLw6RybnRlbicpLCdDYXJpbnRoaWEnLGNvbmQoZXEoJHtiaTkwNSxiaW5uZWR9LCdCdXJnZW5sYW5kJyksJ0J1cmdlbmxhbmQnLCdWaWVubmEnKSkpKSkpKSkpPC9FeHByZXNzaW9uPgogICAgICAgICAgICAgICAgPC9DYWxjdWxhdGVkSXRlbT4KICAgICAgICAgICAgICAgIDxEYXRhSXRlbSBuYW1lPSJiaTMzMjQiIGxhYmVsPSJJbmRpY2F0b3IgUHJvcGVydHkgVXNhZ2UgUmVzaWRlbnRpYWwgKDEpIiB4cmVmPSJNT09EWVNfRkxBR19SRVNJREVOVElBTCIvPgogICAgICAgICAgICAgICAgPENhbGN1bGF0ZWRJdGVtIG5hbWU9ImJpMzMyNiIgbGFiZWw9IkFUVCBQcm9wZXJ0eSBTdWJ0eXBlIiB1c2FnZT0iY2F0ZWdvcmljYWwiIGZvcm1hdD0iJC4iIGFnZ3JlZ2F0aW9uPSJzdW0iIHNvcnRPbj0iY3VzdG9tIiBjdXN0b21Tb3J0PSJjczMzMjUiIGRhdGFUeXBlPSJzdHJpbmciPgogICAgICAgICAgICAgICAgICAgIDxFeHByZXNzaW9uPmNvbmQoYW5kKGluKCR7Ymk5MjEsYmlubmVkfSwnTEYnLCdMVScpLGVxKCR7YmkxMDU5LGJpbm5lZH0sJ0NvbW1lcmNpYWwnKSksJ0FncmljdWx0dXJlJyxjb25kKGFuZChpbigke2JpOTIxLGJpbm5lZH0sJ0dMJyksZXEoJHtiaTEwNTksYmlubmVkfSwnQ29tbWVyY2lhbCcpKSwnUmV0YWlsJyxjb25kKGFuZChpbigke2JpOTIxLGJpbm5lZH0sJ0lFJyksZXEoJHtiaTEwNTksYmlubmVkfSwnQ29tbWVyY2lhbCcpKSwnU2hvcHBpbmcgbWFsbHMnLGNvbmQoYW5kKGluKCR7Ymk5MjEsYmlubmVkfSwnSVQnKSxlcSgke2JpMTA1OSxiaW5uZWR9LCdDb21tZXJjaWFsJykpLCdIb3RlbC9Ub3VyaXNtJyxjb25kKGFuZChpbigke2JpOTIxLGJpbm5lZH0sJ0lCJyksZXEoJHtiaTEwNTksYmlubmVkfSwnQ29tbWVyY2lhbCcpKSwnT2ZmaWNlJyxjb25kKGFuZChpbigke2JpOTIxLGJpbm5lZH0sJ0lJJyksZXEoJHtiaTEwNTksYmlubmVkfSwnQ29tbWVyY2lhbCcpKSwnSW5kdXN0cnknLGNvbmQoYW5kKGVxKCR7YmkxODMxLGJpbm5lZH0sJ1Byb21vdGVkIEhvdXNpbmcnKSxlcSgke2JpMTA1OSxiaW5uZWR9LCdSZXNpZGVudGlhbCcpKSwnU3Vic2lkaXNlZCBIb3VzaW5nJyxjb25kKGFuZChlcSgke2JpOTA2LGJpbm5lZH0sJ1knKSxlcSgke2JpMTA1OSxiaW5uZWR9LCdDb21tZXJjaWFsJykpLCdQcm9wZXJ0eSBkZXZlbG9wZXJzIC8gQnVsZGluZyB1bmRlciBjb25zdHJ1Y3Rpb24nLGNvbmQoYW5kKGVxKCR7Ymk5MDYsYmlubmVkfSwnWScpLGVxKCR7YmkxMDU5LGJpbm5lZH0sJ1Jlc2lkZW50aWFsJykpLCdvL3cgQnVpbGRpbmdzIHVuZGVyIGNvbnN0cnVjdGlvbicsY29uZChhbmQoaW4oJHtiaTkyMSxiaW5uZWR9LCdJVScsJ1dVJywnR1UnLCdQVScpLGVxKCR7YmkxMDU5LGJpbm5lZH0sJ1Jlc2lkZW50aWFsJykpLCdvL3cgQnVpbGRpbmdzIGxhbmQnLGNvbmQoYW5kKGluKCR7Ymk5MjEsYmlubmVkfSwnSVUnLCdXVScsJ0dVJywnUFUnKSxlcSgke2JpMTA1OSxiaW5uZWR9LCdDb21tZXJjaWFsJykpLCdMYW5kJyxjb25kKGFuZChpbigke2JpOTIxLGJpbm5lZH0sJ1MnLCdTTycpLGVxKCR7YmkxMDU5LGJpbm5lZH0sJ0NvbW1lcmNpYWwnKSksJ090aGVyJyxjb25kKGFuZChpbigke2JpOTIxLGJpbm5lZH0sJ0lTJyksZXEoJHtiaTEwNTksYmlubmVkfSwnQ29tbWVyY2lhbCcpKSwnb3RoZXIgUkUgd2l0aCBhIHNvY2lhbCByZWxldmFudCBwdXJwb3NlJyxjb25kKGFuZChpbigke2JpOTIxLGJpbm5lZH0sJycpLGVxKCR7YmkxMDU5LGJpbm5lZH0sJ0NvbW1lcmNpYWwnKSksJ090aGVyIGNvbW1lcmNpYWxseSB1c2VkJywnJykpKSkpKSkpKSkpKSkpPC9FeHByZXNzaW9uPgogICAgICAgICAgICAgICAgPC9DYWxjdWxhdGVkSXRlbT4KICAgICAgICAgICAgICAgIDxSZWxhdGlvbmFsRmlsdGVySXRlbSBuYW1lPSJiaTM1NjMiIGxhYmVsPSJHZW1laW5zYW1lIFJlZmluYW5jaW5nIE1hcmtlci1GaWx0ZXIgM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kyNCxiaW5uZWR9LCc3MScpPC9FeHByZXNzaW9uPgogICAgICAgICAgICAgICAgPC9SZWxhdGlvbmFsRmlsdGVySXRlbT4KICAgICAgICAgICAgICAgIDxBZ2dyZWdhdGVDYWxjdWxhdGVkSXRlbSBuYW1lPSJiaTM2NDciIGxhYmVsPSJOTy4gT0YgR1VBUkFOVE9SUyIgZm9ybWF0PSJDT01NQTEyLiIgZGF0YVR5cGU9ImRvdWJsZSI+CiAgICAgICAgICAgICAgICAgICAgPEV4cHJlc3Npb24+YWdncmVnYXRlKGNvdW50RGlzdGluY3QsZ3JvdXAsJHtiaTkyNixiaW5uZWR9KTwvRXhwcmVzc2lvbj4KICAgICAgICAgICAgICAgIDwvQWdncmVnYXRlQ2FsY3VsYXRlZEl0ZW0+CiAgICAgICAgICAgICAgICA8Q2FsY3VsYXRlZEl0ZW0gbmFtZT0iYmkzODE0IiBsYWJlbD0iVHlwZSBvZiBFeHBvc3VyZSBncm91cGVkIiB1c2FnZT0iY2F0ZWdvcmljYWwiIGZvcm1hdD0iJC4iIGFnZ3JlZ2F0aW9uPSJzdW0iIHNvcnRPbj0iY3VzdG9tIiBjdXN0b21Tb3J0PSJjczUyMTIiIGRhdGFUeXBlPSJzdHJpbmciPgogICAgICAgICAgICAgICAgICAgIDxFeHByZXNzaW9uPmNvbmQoaW4oJHtiaTE4OTUsYmlubmVkfSwnby93IENsYWltIGFnYWluc3Qgc292ZXJlaWducycsJ28vdyBDbGFpbSBndWFyYW50ZWVkIGJ5IHNvdmVyZWlnbnMnKSwnU292ZXJlaWducycsY29uZChpbigke2JpMTg5NSxiaW5uZWR9LCdvL3cgQ2xhaW0gYWdhaW5zdCByZWdpb25hbC9mZWRlcmFsIGF1dGhvcml0aWVzJywnby93IENsYWltIGd1YXJhbnRlZWQgYnkgcmVnaW9uYWwvZmVkZXJhbCBhdXRob3JpdGllcycpLCdSZWdpb25hbC9mZWRlcmFsIGF1dGhvcml0aWVzJyxjb25kKGluKCR7YmkxODk1LGJpbm5lZH0sJ28vdyBDbGFpbSBhZ2FpbnN0IGxvY2FsL211bmljaXBhbCBhdXRob3JpdGllcyAnLCdvL3cgQ2xhaW0gZ3VhcmFudGVlZCBieSBsb2NhbC9tdW5pY2lwYWwgYXV0aG9yaXRpZXMgJyksJ0xvY2FsL211bmljaXBhbCBhdXRob3JpdGllcycsJ090aGVycycpKSk8L0V4cHJlc3Npb24+CiAgICAgICAgICAgICAgICA8L0NhbGN1bGF0ZWRJdGVtPgogICAgICAgICAgICAgICAgPENhbGN1bGF0ZWRJdGVtIG5hbWU9ImJpNDAwMyIgbGFiZWw9IkFUVCBNYWluIFByb3BlcnR5IFpvbmUiIHVzYWdlPSJjYXRlZ29yaWNhbCIgZm9ybWF0PSIkLiIgYWdncmVnYXRpb249InN1bSIgZGF0YVR5cGU9InN0cmluZyI+CiAgICAgICAgICAgICAgICAgICAgPEV4cHJlc3Npb24+Y29uZChpbigke2JpOTAyLGJpbm5lZH0sJ0FUJywnQkUnLCdCRycsJ0NaJywnREsnLCdERScsJ0VFJywnSUUnLCdFTCcsJ0VTJywnRlInLCdIUicsJ0lUJywnQ1knLCdMVicsJ0xUJywnTFUnLCdIVScsJ01UJywnTkwnLCdQTCcsJ1BUJywnUk8nLCdTSScsJ1NLJywnRkknLCdTRScpLCdFdXJvcGVhbiBVbmlvbicsY29uZChpbigke2JpOTAyLGJpbm5lZH0sJ0lTJywnTEknLCdOTycpLCdFdXJvcGVhbiBFY29ub21pYyBBcmVhIChub3QgbWVtYmVyIG9mIEVVKScsJ090aGVyJykpPC9FeHByZXNzaW9uPgogICAgICAgICAgICAgICAgPC9DYWxjdWxhdGVkSXRlbT4KICAgICAgICAgICAgICAgIDxDYWxjdWxhdGVkSXRlbSBuYW1lPSJiaTUwMDciIGxhYmVsPSJBVFQgUHVibGljIEFzc2V0IENvdW50cnkgTmFtZXMiIHVzYWdlPSJjYXRlZ29yaWNhbCIgZm9ybWF0PSIkLiIgYWdncmVnYXRpb249InN1bSIgZGF0YVR5cGU9InN0cmluZyI+CiAgICAgICAgICAgICAgICAgICAgPEV4cHJlc3Npb24+Y29uZChlcSgke2JpNTA3NCxiaW5uZWR9LCdBRScpLCdVQUUnLGNvbmQoZXEoJHtiaTUwNzQsYmlubmVkfSwnQVInKSwnQXJnZW50aW5hJyxjb25kKGVxKCR7Ymk1MDc0LGJpbm5lZH0sJ0FUJyksJ0F1c3RyaWEnLGNvbmQoZXEoJHtiaTUwNzQsYmlubmVkfSwnQVUnKSwnQXVzdHJhbGlhJyxjb25kKGVxKCR7Ymk1MDc0LGJpbm5lZH0sJ0JFJyksJ0JlbGdpdW0nLGNvbmQoZXEoJHtiaTUwNzQsYmlubmVkfSwnQkcnKSwnQnVsZ2FyaWEnLGNvbmQoZXEoJHtiaTUwNzQsYmlubmVkfSwnQlInKSwnQnJhemlsJyxjb25kKGVxKCR7Ymk1MDc0LGJpbm5lZH0sJ0NBJyksJ0NhbmFkYScsY29uZChlcSgke2JpNTA3NCxiaW5uZWR9LCdDSCcpLCdTd2l0emVybGFuZCcsY29uZChlcSgke2JpNTA3NCxiaW5uZWR9LCdDTicpLCdDaGluYScsY29uZChlcSgke2JpNTA3NCxiaW5uZWR9LCdDWScpLCdDeXBydXMnLGNvbmQoZXEoJHtiaTUwNzQsYmlubmVkfSwnQ1onKSwnQ3plY2ggUmVwdWJsaWMnLGNvbmQoZXEoJHtiaTUwNzQsYmlubmVkfSwnREUnKSwnR2VybWFueScsY29uZChlcSgke2JpNTA3NCxiaW5uZWR9LCdESycpLCdEZW5tYXJrJyxjb25kKGVxKCR7Ymk1MDc0LGJpbm5lZH0sJ0VFJyksJ0VzdG9uaWEnLGNvbmQoZXEoJHtiaTUwNzQsYmlubmVkfSwnRVMnKSwnU3BhaW4nLGNvbmQoZXEoJHtiaTUwNzQsYmlubmVkfSwnRkknKSwnRmlubGFuZCcsY29uZChlcSgke2JpNTA3NCxiaW5uZWR9LCdGUicpLCdGcmFuY2UnLGNvbmQoZXEoJHtiaTUwNzQsYmlubmVkfSwnR0InKSwnVUsnLGNvbmQoZXEoJHtiaTUwNzQsYmlubmVkfSwnR1InKSwnR3JlZWNlJyxjb25kKGVxKCR7Ymk1MDc0LGJpbm5lZH0sJ0hSJyksJ0Nyb2F0aWEnLGNvbmQoZXEoJHtiaTUwNzQsYmlubmVkfSwnSFUnKSwnSHVuZ2FyeScsY29uZChlcSgke2JpNTA3NCxiaW5uZWR9LCdJRCcpLCdJbmRvbmVzaWEnLGNvbmQoZXEoJHtiaTUwNzQsYmlubmVkfSwnSUUnKSwnSXJlbGFuZCcsY29uZChlcSgke2JpNTA3NCxiaW5uZWR9LCdJTicpLCdJbmRpYScsY29uZChlcSgke2JpNTA3NCxiaW5uZWR9LCdJUycpLCdJY2VsYW5kJyxjb25kKGVxKCR7Ymk1MDc0LGJpbm5lZH0sJ0lUJyksJ0l0YWx5Jyxjb25kKGVxKCR7Ymk1MDc0LGJpbm5lZH0sJ0pQJyksJ0phcGFuJyxjb25kKGVxKCR7Ymk1MDc0LGJpbm5lZH0sJ0tSJyksJ1NvdXRoIEtvcmVhJyxjb25kKGVxKCR7Ymk1MDc0LGJpbm5lZH0sJ0xJJyksJ0xpZWNodGVuc3RlaW4nLGNvbmQoZXEoJHtiaTUwNzQsYmlubmVkfSwnTFQnKSwnTGl0aHVhbmlhJyxjb25kKGVxKCR7Ymk1MDc0LGJpbm5lZH0sJ0xVJyksJ0x1eGVtYm91cmcnLGNvbmQoZXEoJHtiaTUwNzQsYmlubmVkfSwnTFYnKSwnTGF0dmlhJyxjb25kKGVxKCR7Ymk1MDc0LGJpbm5lZH0sJ01UJyksJ01hbHRhJyxjb25kKGVxKCR7Ymk1MDc0LGJpbm5lZH0sJ01YJyksJ01leGljbycsY29uZChlcSgke2JpNTA3NCxiaW5uZWR9LCdORycpLCdOaWdlcmlhJyxjb25kKGVxKCR7Ymk1MDc0LGJpbm5lZH0sJ05MJyksJ05ldGhlcmxhbmRzJyxjb25kKGVxKCR7Ymk1MDc0LGJpbm5lZH0sJ05PJyksJ05vcndheScsY29uZChlcSgke2JpNTA3NCxiaW5uZWR9LCdOWicpLCdOZXcgWmVhbGFuZCcsY29uZChlcSgke2JpNTA3NCxiaW5uZWR9LCdQSCcpLCdQaGlsaXBwaW5lcycsY29uZChlcSgke2JpNTA3NCxiaW5uZWR9LCdQTCcpLCdQb2xhbmQnLGNvbmQoZXEoJHtiaTUwNzQsYmlubmVkfSwnUFQnKSwnUG9ydHVnYWwnLGNvbmQoZXEoJHtiaTUwNzQsYmlubmVkfSwnUk8nKSwnUm9tYW5pYScsY29uZChlcSgke2JpNTA3NCxiaW5uZWR9LCdSVScpLCdSdXNzaWEnLGNvbmQoZXEoJHtiaTUwNzQsYmlubmVkfSwnU0EnKSwnU2F1ZGkgQXJhYmlhJyxjb25kKGVxKCR7Ymk1MDc0LGJpbm5lZH0sJ1NFJyksJ1N3ZWRlbicsY29uZChlcSgke2JpNTA3NCxiaW5uZWR9LCdTRycpLCdTaW5nYXBvcmUnLGNvbmQoZXEoJHtiaTUwNzQsYmlubmVkfSwnU0knKSwnU2xvdmVuaWEnLGNvbmQoZXEoJHtiaTUwNzQsYmlubmVkfSwnU0snKSwnU2xvdmFraWEnLGNvbmQoZXEoJHtiaTUwNzQsYmlubmVkfSwnVEgnKSwnVGhhaWxhbmQnLGNvbmQoZXEoJHtiaTUwNzQsYmlubmVkfSwnVFInKSwnVHVya2V5Jyxjb25kKGVxKCR7Ymk1MDc0LGJpbm5lZH0sJ1RXJyksJ1RhaXdhbicsY29uZChlcSgke2JpNTA3NCxiaW5uZWR9LCdVUycpLCdVU0EnLGNvbmQoZXEoJHtiaTUwNzQsYmlubmVkfSwnWkEnKSwnU291dGggQWZyaWNhJywnT3RoZXInKSkpKSkpKSkpKSkpKSkpKSkpKSkpKSkpKSkpKSkpKSkpKSkpKSkpKSkpKSkpKSkpKSkpKSkpPC9FeHByZXNzaW9uPgogICAgICAgICAgICAgICAgPC9DYWxjdWxhdGVkSXRlbT4KICAgICAgICAgICAgICAgIDxDYWxjdWxhdGVkSXRlbSBuYW1lPSJiaTUwMDkiIGxhYmVsPSJBVFQgUHVibGljIEFzc2V0IFpvbmUiIHVzYWdlPSJjYXRlZ29yaWNhbCIgZm9ybWF0PSIkLiIgYWdncmVnYXRpb249InN1bSIgZGF0YVR5cGU9InN0cmluZyI+CiAgICAgICAgICAgICAgICAgICAgPEV4cHJlc3Npb24+Y29uZChpbigke2JpNTA3NCxiaW5uZWR9LCdBVCcsJ0JFJywnQkcnLCdDWicsJ0RLJywnREUnLCdFRScsJ0lFJywnRUwnLCdFUycsJ0ZSJywnSFInLCdJVCcsJ0NZJywnTFYnLCdMVCcsJ0xVJywnSFUnLCdNVCcsJ05MJywnUEwnLCdQVCcsJ1JPJywnU0knLCdTSycsJ0ZJJywnU0UnKSwnRXVyb3BlYW4gVW5pb24nLGNvbmQoaW4oJHtiaTUwNzQsYmlubmVkfSwnSVMnLCdMSScsJ05PJyksJ0V1cm9wZWFuIEVjb25vbWljIEFyZWEgKG5vdCBtZW1iZXIgb2YgRVUpJywnT3RoZXInKSk8L0V4cHJlc3Npb24+CiAgICAgICAgICAgICAgICA8L0NhbGN1bGF0ZWRJdGVtPgogICAgICAgICAgICAgICAgPENhbGN1bGF0ZWRJdGVtIG5hbWU9ImJpNTA3NCIgbGFiZWw9IkFUVCBQdWJsaWMgQXNzZXQgQ291bnRyeSIgdXNhZ2U9ImNhdGVnb3JpY2FsIiBmb3JtYXQ9IiQuIiBhZ2dyZWdhdGlvbj0ic3VtIiBkYXRhVHlwZT0ic3RyaW5nIj4KICAgICAgICAgICAgICAgICAgICA8RXhwcmVzc2lvbj5jb25kKGlzbWlzc2luZygke2JpODc5LGJpbm5lZH0pLCR7Ymk4NjIsYmlubmVkfSwke2JpODc5LGJpbm5lZH0pPC9FeHByZXNzaW9uPgogICAgICAgICAgICAgICAgPC9DYWxjdWxhdGVkSXRlbT4KICAgICAgICAgICAgICAgIDxDYWxjdWxhdGVkSXRlbSBuYW1lPSJiaTU4NjQiIGxhYmVsPSJNYWluIEN1c3RvbWVyIFJlZ2lvbiIgdXNhZ2U9ImNhdGVnb3JpY2FsIiBmb3JtYXQ9IiQuIiBhZ2dyZWdhdGlvbj0ic3VtIiBzb3J0T249ImN1c3RvbSIgY3VzdG9tU29ydD0iY3M1OTI1IiBkYXRhVHlwZT0ic3RyaW5nIj4KICAgICAgICAgICAgICAgICAgICA8RXhwcmVzc2lvbj5jb25kKGFuZChlcSgke2JpODY3LGJpbm5lZH0sJ1dpZW4nKSxlcSgke2JpODYyLGJpbm5lZH0sJ0FUJykpLCdWaWVubmEnLGNvbmQoYW5kKGVxKCR7Ymk4NjcsYmlubmVkfSwnTmllZGVyw7ZzdGVycmVpY2gnKSxlcSgke2JpODYyLGJpbm5lZH0sJ0FUJykpLCdMb3dlciBBdXN0cmlhJyxjb25kKGFuZChlcSgke2JpODY3LGJpbm5lZH0sJ09iZXLDtnN0ZXJyZWljaCcpLGVxKCR7Ymk4NjIsYmlubmVkfSwnQVQnKSksJ1VwcGVyIEF1c3RyaWEnLGNvbmQoYW5kKGVxKCR7Ymk4NjcsYmlubmVkfSwnU2FsemJ1cmcnKSxlcSgke2JpODYyLGJpbm5lZH0sJ0FUJykpLCdTYWx6YnVyZycsY29uZChhbmQoZXEoJHtiaTg2NyxiaW5uZWR9LCdTdGVpZXJtYXJrJyksZXEoJHtiaTg2MixiaW5uZWR9LCdBVCcpKSwnU3R5cmlhJyxjb25kKGFuZChlcSgke2JpODY3LGJpbm5lZH0sJ1Rpcm9sJyksZXEoJHtiaTg2MixiaW5uZWR9LCdBVCcpKSwnVHlyb2wnLGNvbmQoYW5kKGVxKCR7Ymk4NjcsYmlubmVkfSwnVm9yYXJsYmVyZycpLGVxKCR7Ymk4NjIsYmlubmVkfSwnQVQnKSksJ1ZvcmFybGJlcmcnLGNvbmQoYW5kKGVxKCR7Ymk4NjcsYmlubmVkfSwnS8Okcm50ZW4nKSxlcSgke2JpODYyLGJpbm5lZH0sJ0FUJykpLCdDYXJpbnRoaWEnLGNvbmQoYW5kKGVxKCR7Ymk4NjcsYmlubmVkfSwnQnVyZ2VubGFuZCcpLGVxKCR7Ymk4NjIsYmlubmVkfSwnQVQnKSksJ0J1cmdlbmxhbmQnLCdWaWVubmEnKSkpKSkpKSkpPC9FeHByZXNzaW9uPgogICAgICAgICAgICAgICAgPC9DYWxjdWxhdGVkSXRlbT4KICAgICAgICAgICAgICAgIDxEYXRhSXRlbSBuYW1lPSJiaTYwMjEiIHhyZWY9Ik1BWF9NT1JUR19GSU5BTF9QUklPUl9SQU5LU19FVVIiLz4KICAgICAgICAgICAgICAgIDxEYXRhSXRlbSBuYW1lPSJiaTY5MjMiIHhyZWY9IkNVU1RfUklTS19DTEFTUyIvPgogICAgICAgICAgICAgICAgPEFnZ3JlZ2F0ZUNhbGN1bGF0ZWRJdGVtIG5hbWU9ImJpNzQ1OCIgbGFiZWw9Ik5vLiBvZiBQcm9wZXJ0aWVzIiBmb3JtYXQ9IkNPTU1BMTIuMiIgZGF0YVR5cGU9ImRvdWJsZSI+CiAgICAgICAgICAgICAgICAgICAgPEV4cHJlc3Npb24+YWdncmVnYXRlKGNvdW50RGlzdGluY3QsZ3JvdXAsJHtiaTkwMyxiaW5uZWR9KTwvRXhwcmVzc2lvbj4KICAgICAgICAgICAgICAgIDwvQWdncmVnYXRlQ2FsY3VsYXRlZEl0ZW0+CiAgICAgICAgICAgIDwvQnVzaW5lc3NJdGVtRm9sZGVyPgogICAgICAgIDwvRGF0YVNvdXJjZT4KICAgICAgICA8RGF0YVNvdXJjZSBuYW1lPSJkczIxMzgiIHR5cGU9InJlbGF0aW9uYWwiIGxhYmVsPSJNT09EWVNfQ0FTSCI+CiAgICAgICAgICAgIDxDYXNSZXNvdXJjZSBsb2NhbGU9ImVuX1VTIiBzZXJ2ZXI9ImNhcy1zaGFyZWQtZGVmYXVsdCIgbGlicmFyeT0iU1Q1X1JTTFQiIHRhYmxlPSJNT09EWVNfQ0FTSCIvPgogICAgICAgICAgICA8QnVzaW5lc3NJdGVtRm9sZGVyPgogICAgICAgICAgICAgICAgPERhdGFJdGVtIG5hbWU9ImJpMjEzOSIgeHJlZj0iQVZHX0xJRkUiLz4KICAgICAgICAgICAgICAgIDxEYXRhSXRlbSBuYW1lPSJiaTIxNDAiIHhyZWY9Ik1PT0RZU19BTVRfQ0FTSCIvPgogICAgICAgICAgICAgICAgPERhdGFJdGVtIG5hbWU9ImJpMjE0MSIgeHJlZj0iTU9PRFlTX0FNVF9DQVNIX0VVUiIvPgogICAgICAgICAgICAgICAgPERhdGFJdGVtIG5hbWU9ImJpMjE0MiIgeHJlZj0iQ09ERV9DVVJSRU5DWSIvPgogICAgICAgICAgICAgICAgPERhdGFJdGVtIG5hbWU9ImJpMjE0MyIgeHJlZj0iVF9EQVRfU1RJQ0hUQUciLz4KICAgICAgICAgICAgICAgIDxEYXRhSXRlbSBuYW1lPSJiaTIxNDQiIHhyZWY9IklSX0JFSEFWSU9SIi8+CiAgICAgICAgICAgICAgICA8RGF0YUl0ZW0gbmFtZT0iYmkyMTQ1IiB4cmVmPSJOVU1fSVNTVUVSIi8+CiAgICAgICAgICAgICAgICA8RGF0YUl0ZW0gbmFtZT0iYmkyMTQ2IiB4cmVmPSJMT0NBVElPTiIvPgogICAgICAgICAgICAgICAgPERhdGFJdGVtIG5hbWU9ImJpMjE0NyIgeHJlZj0iTUtUX1ZBTCIvPgogICAgICAgICAgICAgICAgPERhdGFJdGVtIG5hbWU9ImJpMjE0OCIgeHJlZj0iTUtUX1ZBTF9FVVIiLz4KICAgICAgICAgICAgICAgIDxEYXRhSXRlbSBuYW1lPSJiaTIxNDkiIHhyZWY9Ik9SSUdJTkFUT1IiLz4KICAgICAgICAgICAgICAgIDxEYXRhSXRlbSBuYW1lPSJiaTIxNTAiIHhyZWY9IkRPTV9QT09MIi8+CiAgICAgICAgICAgICAgICA8RGF0YUl0ZW0gbmFtZT0iYmkyMTUxIiB4cmVmPSJQUk9WSURFUiIvPgogICAgICAgICAgICAgICAgPERhdGFJdGVtIG5hbWU9ImJpMjE1MiIgeHJlZj0iUVJNX0FDQ09VTlQiLz4KICAgICAgICAgICAgICAgIDxEYXRhSXRlbSBuYW1lPSJiaTIxNTMiIHhyZWY9IlJFRklOQU5DSU5HX01BUktFUiIvPgogICAgICAgICAgICAgICAgPERhdGFJdGVtIG5hbWU9ImJpMjE1NCIgeHJlZj0iVF9EQVRfTE9BRF9ISVNUIi8+CiAgICAgICAgICAgICAgICA8UHJlZGVmaW5lZERhdGFJdGVtIG5hbWU9ImJpMjE1NSIgbGFiZWw9IkZyZXF1ZW5jeSIgdXNhZ2U9InF1YW50aXRhdGl2ZSIgZm9ybWF0PSJDT01NQTEyLiIgY2FsY3VsYXRpb249InRvdGFsQ291bnQiLz4KICAgICAgICAgICAgICAgIDxQcmVkZWZpbmVkRGF0YUl0ZW0gbmFtZT0iYmkyMTU2IiBsYWJlbD0iRnJlcXVlbmN5IFBlcmNlbnQiIHVzYWdlPSJxdWFudGl0YXRpdmUiIGZvcm1hdD0iUEVSQ0VOVDIwLjIiIGNhbGN1bGF0aW9uPSJ0b3RhbENvdW50UGVyY2VudCIvPgogICAgICAgICAgICA8L0J1c2luZXNzSXRlbUZvbGRlcj4KICAgICAgICA8L0RhdGFTb3VyY2U+CiAgICAgICAgPERhdGFTb3VyY2UgbmFtZT0iZHMyMjEyIiB0eXBlPSJyZWxhdGlvbmFsIiBsYWJlbD0iQk9ORF9DQVNIIj4KICAgICAgICAgICAgPEdlbmVyYXRlZFJlc291cmNlIGdlbmVyYXRvcj0iZGQ0NjExIiByZXNvdXJjZT0iZ2U0NjE0IiBzb3VyY2VzPSJkczM0IGRzMjEzOCIgdHlwZT0ic3RhbmRhbG9uZSIgbGlmZXRpbWU9ImV4ZWN1dG9yIi8+CiAgICAgICAgICAgIDxCdXNpbmVzc0l0ZW1Gb2xkZXI+CiAgICAgICAgICAgICAgICA8R2VuZXJhdGVkRGF0YUl0ZW0gbmFtZT0iYmkyMjE0IiBsYWJlbD0iQW1vcnRpemluZyBTdHJ1Y3R1cmUiIHhyZWY9IkFNT1JUX1NUUlVDVFVSRSIgdXNhZ2U9ImNhdGVnb3JpY2FsIiBmb3JtYXQ9IiQuIiByb290PSJiaTIxNjMiLz4KICAgICAgICAgICAgICAgIDxHZW5lcmF0ZWREYXRhSXRlbSBuYW1lPSJiaTIyMTUiIGxhYmVsPSJCb25kIFR5cGUiIHhyZWY9IlRZUEVfQk9ORCIgdXNhZ2U9ImNhdGVnb3JpY2FsIiBmb3JtYXQ9IiQuIiByb290PSJiaTIxNjQiLz4KICAgICAgICAgICAgICAgIDxHZW5lcmF0ZWREYXRhSXRlbSBuYW1lPSJiaTIyMTYiIGxhYmVsPSJCb25kIFR5cGUgQ2F0ZWdvcnkiIHhyZWY9IkJvbmRfVHlwZSIgdXNhZ2U9ImNhdGVnb3JpY2FsIiBmb3JtYXQ9IiQuIiByb290PSJiaTIxNjUiLz4KICAgICAgICAgICAgICAgIDxHZW5lcmF0ZWREYXRhSXRlbSBuYW1lPSJiaTIyMTciIGxhYmVsPSJCb25kIFVzYWdlIiB4cmVmPSJCb25kX1VzYWdlIiB1c2FnZT0iY2F0ZWdvcmljYWwiIGZvcm1hdD0iJC4iIHJvb3Q9ImJpMjE2NiIvPgogICAgICAgICAgICAgICAgPEdlbmVyYXRlZERhdGFJdGVtIG5hbWU9ImJpMjIxOCIgbGFiZWw9IkNvdXBvbiBGcmVxdWVuY3kiIHhyZWY9IkNPVVBPTl9GUkVRVUVOQ1kiIHVzYWdlPSJjYXRlZ29yaWNhbCIgZm9ybWF0PSIkLiIgcm9vdD0iYmkyMTY3Ii8+CiAgICAgICAgICAgICAgICA8R2VuZXJhdGVkRGF0YUl0ZW0gbmFtZT0iYmkyMjE5IiBsYWJlbD0iQ3VycmVuY3kiIHhyZWY9IkNVUlJFTkNZIiB1c2FnZT0iY2F0ZWdvcmljYWwiIGZvcm1hdD0iJC4iIHJvb3Q9ImJpMjE2OCIvPgogICAgICAgICAgICAgICAgPEdlbmVyYXRlZERhdGFJdGVtIG5hbWU9ImJpMjIyMCIgbGFiZWw9IkN1dCBPZmYgRGF0ZSIgeHJlZj0iVF9EQVRfU1RJQ0hUQUciIHVzYWdlPSJjYXRlZ29yaWNhbCIgZm9ybWF0PSJERE1NWVk4IiByb290PSJiaTIxNjkiLz4KICAgICAgICAgICAgICAgIDxHZW5lcmF0ZWREYXRhSXRlbSBuYW1lPSJiaTIyMjEiIGxhYmVsPSJGaXhlZCBvciBGbG9hdCIgeHJlZj0iRklYRURfRkxPQVQiIHVzYWdlPSJjYXRlZ29yaWNhbCIgZm9ybWF0PSIkLiIgcm9vdD0iYmkyMTcwIi8+CiAgICAgICAgICAgICAgICA8R2VuZXJhdGVkRGF0YUl0ZW0gbmFtZT0iYmkyMjIyIiBsYWJlbD0iSGlzdG9yeSBMb2FkIERhdGUiIHhyZWY9IlRfREFUX0xPQURfSElTVCIgdXNhZ2U9ImNhdGVnb3JpY2FsIiBmb3JtYXQ9IkRBVEU5IiByb290PSJiaTIxNzEiLz4KICAgICAgICAgICAgICAgIDxHZW5lcmF0ZWREYXRhSXRlbSBuYW1lPSJiaTIyMjMiIGxhYmVsPSJJbnRlcmVzdCBSYXRlIEJlaGF2aW9yIiB4cmVmPSJJUl9CRUhBVklPUiIgdXNhZ2U9ImNhdGVnb3JpY2FsIiBmb3JtYXQ9IiQuIiByb290PSJiaTIxNzIiLz4KICAgICAgICAgICAgICAgIDxHZW5lcmF0ZWREYXRhSXRlbSBuYW1lPSJiaTIyMjQiIGxhYmVsPSJJU0lOIENvZGUiIHhyZWY9IklTSU4iIHVzYWdlPSJjYXRlZ29yaWNhbCIgZm9ybWF0PSIkLiIgcm9vdD0iYmkyMTYyIi8+CiAgICAgICAgICAgICAgICA8R2VuZXJhdGVkRGF0YUl0ZW0gbmFtZT0iYmkyMjI1IiBsYWJlbD0iSXNzdWUgRGF0ZSIgeHJlZj0iREFURV9JU1NVRSIgdXNhZ2U9ImNhdGVnb3JpY2FsIiBmb3JtYXQ9IkRETU1ZWTgiIHJvb3Q9ImJpMjE3MyIvPgogICAgICAgICAgICAgICAgPEdlbmVyYXRlZERhdGFJdGVtIG5hbWU9ImJpMjIyNiIgbGFiZWw9Iklzc3VlciBDb3VudHJ5IiB4cmVmPSJDT1VOVFJZX0lTU1VFUiIgdXNhZ2U9ImNhdGVnb3JpY2FsIiBmb3JtYXQ9IiQuIiByb290PSJiaTIxNzQiLz4KICAgICAgICAgICAgICAgIDxHZW5lcmF0ZWREYXRhSXRlbSBuYW1lPSJiaTIyMjciIGxhYmVsPSJJc3N1ZXIgTmFtZSIgeHJlZj0iTkFNRV9JU1NVRVIiIHVzYWdlPSJjYXRlZ29yaWNhbCIgZm9ybWF0PSIkLiIgcm9vdD0iYmkyMTc1Ii8+CiAgICAgICAgICAgICAgICA8R2VuZXJhdGVkRGF0YUl0ZW0gbmFtZT0iYmkyMjI4IiBsYWJlbD0iTWF0dXJpdHkgRGF0ZSIgeHJlZj0iREFURV9NQVRVUklUWSIgdXNhZ2U9ImNhdGVnb3JpY2FsIiBmb3JtYXQ9IkRETU1ZWTgiIHJvb3Q9ImJpMjE3NiIvPgogICAgICAgICAgICAgICAgPEdlbmVyYXRlZERhdGFJdGVtIG5hbWU9ImJpMjIyOSIgbGFiZWw9Ik5leHQgQ291cG9uIERhdGUiIHhyZWY9IkRBVEVfTkVYVF9DT1VQT04iIHVzYWdlPSJjYXRlZ29yaWNhbCIgZm9ybWF0PSJERE1NWVk4IiByb290PSJiaTIxNzciLz4KICAgICAgICAgICAgICAgIDxHZW5lcmF0ZWREYXRhSXRlbSBuYW1lPSJiaTIyMzAiIGxhYmVsPSJRUk0gQWNjb3VudCIgeHJlZj0iUVJNX0FDQ09VTlQiIHVzYWdlPSJjYXRlZ29yaWNhbCIgZm9ybWF0PSIkLiIgcm9vdD0iYmkyMTc4Ii8+CiAgICAgICAgICAgICAgICA8R2VuZXJhdGVkRGF0YUl0ZW0gbmFtZT0iYmkyMjMxIiBsYWJlbD0iUmF0ZSBJbmRleCIgeHJlZj0iRVJTVEVfUkFURV9JTkRFWCIgdXNhZ2U9ImNhdGVnb3JpY2FsIiBmb3JtYXQ9IiQuIiByb290PSJiaTIxNzkiLz4KICAgICAgICAgICAgICAgIDxHZW5lcmF0ZWREYXRhSXRlbSBuYW1lPSJiaTIyMzIiIGxhYmVsPSJSZWZpbmFuY2luZ19NYXJrZXIiIHhyZWY9IlJFRklOQU5DSU5HX01BUktFUiIgdXNhZ2U9ImNhdGVnb3JpY2FsIiBmb3JtYXQ9IiQuIiByb290PSJiaTIxODAiLz4KICAgICAgICAgICAgICAgIDxHZW5lcmF0ZWREYXRhSXRlbSBuYW1lPSJiaTIyMzMiIGxhYmVsPSJTb2Z0IEJ1bGxldCBJbmRpY2F0b3IiIHhyZWY9IlNPRlRCVUxMRVQiIHVzYWdlPSJjYXRlZ29yaWNhbCIgZm9ybWF0PSIkLiIgcm9vdD0iYmkyMTgxIi8+CiAgICAgICAgICAgICAgICA8R2VuZXJhdGVkRGF0YUl0ZW0gbmFtZT0iYmkyMjM0IiBsYWJlbD0iVHJhZGUgRmlsdGVyIE5hbWUiIHhyZWY9IlRyYWRlX0ZpbHRlcl9OYW1lIiB1c2FnZT0iY2F0ZWdvcmljYWwiIGZvcm1hdD0iJC4iIHJvb3Q9ImJpMjE4MiIvPgogICAgICAgICAgICAgICAgPEdlbmVyYXRlZERhdGFJdGVtIG5hbWU9ImJpMjIzNSIgbGFiZWw9IkF2ZXJhZ2UgTGlmZSIgeHJlZj0iTU9PRFlTX0FWRVJBR0VfTElGRSIgdXNhZ2U9InF1YW50aXRhdGl2ZSIgZm9ybWF0PSJDT01NQTMyLjIiIGFnZ3JlZ2F0aW9uPSJzdW0iIHJvb3Q9ImJpMjE4MyIvPgogICAgICAgICAgICAgICAgPEdlbmVyYXRlZERhdGFJdGVtIG5hbWU9ImJpMjIzNiIgbGFiZWw9IkNvdXBvbiIgeHJlZj0iQ09VUE9OIiB1c2FnZT0icXVhbnRpdGF0aXZlIiBmb3JtYXQ9IkNPTU1BMzIuNSIgYWdncmVnYXRpb249InN1bSIgcm9vdD0iYmkyMTg0Ii8+CiAgICAgICAgICAgICAgICA8R2VuZXJhdGVkRGF0YUl0ZW0gbmFtZT0iYmkyMjM3IiBsYWJlbD0iSXNzdWVyIE51bWJlciIgeHJlZj0iTlVNX0lTU1VFUiIgdXNhZ2U9InF1YW50aXRhdGl2ZSIgZm9ybWF0PSJGNy4iIGFnZ3JlZ2F0aW9uPSJzdW0iIHJvb3Q9ImJpMjE4NSIvPgogICAgICAgICAgICAgICAgPEdlbmVyYXRlZERhdGFJdGVtIG5hbWU9ImJpMjIzOCIgbGFiZWw9Ik1hcmtldCBWYWx1ZSAtRGlydHkgUHJpY2UiIHhyZWY9IlBNX1BWIiB1c2FnZT0icXVhbnRpdGF0aXZlIiBmb3JtYXQ9IkNPTU1BMzIuMiIgYWdncmVnYXRpb249InN1bSIgcm9vdD0iYmkyMTg2Ii8+CiAgICAgICAgICAgICAgICA8R2VuZXJhdGVkRGF0YUl0ZW0gbmFtZT0iYmkyMjM5IiBsYWJlbD0iTWFya2V0IFZhbHVlIC1EaXJ0eSBQcmljZSBpbiBFVVIiIHhyZWY9IlBNX1BWX0VVUiIgdXNhZ2U9InF1YW50aXRhdGl2ZSIgZm9ybWF0PSJDT01NQTMyLjIiIGFnZ3JlZ2F0aW9uPSJzdW0iIHJvb3Q9ImJpMjE4NyIvPgogICAgICAgICAgICAgICAgPEdlbmVyYXRlZERhdGFJdGVtIG5hbWU9ImJpMjI0MCIgbGFiZWw9Ik5ldCBQcmVzZW50IFZhbHVlIiB4cmVmPSJNS1RfVkFMIiB1c2FnZT0icXVhbnRpdGF0aXZlIiBmb3JtYXQ9IkNPTU1BMzIuMiIgYWdncmVnYXRpb249InN1bSIgcm9vdD0iYmkyMTg4Ii8+CiAgICAgICAgICAgICAgICA8R2VuZXJhdGVkRGF0YUl0ZW0gbmFtZT0iYmkyMjQxIiBsYWJlbD0iTmV0IFByZXNlbnQgVmFsdWUgaW4gRVVSIiB4cmVmPSJNS1RfVkFMX0VVUiIgdXNhZ2U9InF1YW50aXRhdGl2ZSIgZm9ybWF0PSJDT01NQTMyLjIiIGFnZ3JlZ2F0aW9uPSJzdW0iIHJvb3Q9ImJpMjE4OSIvPgogICAgICAgICAgICAgICAgPEdlbmVyYXRlZERhdGFJdGVtIG5hbWU9ImJpMjI0MiIgbGFiZWw9Ik5vdGluYWwgVmFsdWUiIHhyZWY9IlBNX0NBX05PVElPTkFMIiB1c2FnZT0icXVhbnRpdGF0aXZlIiBmb3JtYXQ9IkNPTU1BMzIuMiIgYWdncmVnYXRpb249InN1bSIgcm9vdD0iYmkyMTkwIi8+CiAgICAgICAgICAgICAgICA8R2VuZXJhdGVkRGF0YUl0ZW0gbmFtZT0iYmkyMjQzIiBsYWJlbD0iTm90aW9uYWwgVmFsdWUgaW4gRVVSIiB4cmVmPSJQTV9DQV9OT1RJT05BTF9FVVIiIHVzYWdlPSJxdWFudGl0YXRpdmUiIGZvcm1hdD0iQ09NTUEzMi4yIiBhZ2dyZWdhdGlvbj0ic3VtIiByb290PSJiaTIxOTEiLz4KICAgICAgICAgICAgICAgIDxHZW5lcmF0ZWREYXRhSXRlbSBuYW1lPSJiaTIyNDQiIGxhYmVsPSJPZU5CIElkZW50IE51bWJlciIgeHJlZj0iTlVNX09FTkJfSURFTlRfRklSIiB1c2FnZT0icXVhbnRpdGF0aXZlIiBmb3JtYXQ9IkYxMi4iIGFnZ3JlZ2F0aW9uPSJzdW0iIHJvb3Q9ImJpMjE5MiIvPgogICAgICAgICAgICAgICAgPEdlbmVyYXRlZERhdGFJdGVtIG5hbWU9ImJpMjI0NSIgbGFiZWw9IlJhdGUgSW5kZXggSWQiIHhyZWY9IlJBVEVfSU5ERVhfSUQiIHVzYWdlPSJxdWFudGl0YXRpdmUiIGZvcm1hdD0iRjIwLiIgYWdncmVnYXRpb249InN1bSIgcm9vdD0iYmkyMTkzIi8+CiAgICAgICAgICAgICAgICA8R2VuZXJhdGVkRGF0YUl0ZW0gbmFtZT0iYmkyMjQ2IiBsYWJlbD0iU3ByZWFkIiB4cmVmPSJSQVRFX0lOREVYX1NQUkVBRCIgdXNhZ2U9InF1YW50aXRhdGl2ZSIgZm9ybWF0PSJDT01NQTMyLjgiIGFnZ3JlZ2F0aW9uPSJzdW0iIHJvb3Q9ImJpMjE5NCIvPgogICAgICAgICAgICAgICAgPEdlbmVyYXRlZERhdGFJdGVtIG5hbWU9ImJpMjI0NyIgbGFiZWw9IkN1cnJlbmN5IChNT09EWVNfQ0FTSCkiIHhyZWY9IkNPREVfQ1VSUkVOQ1kiIHVzYWdlPSJjYXRlZ29yaWNhbCIgZm9ybWF0PSIkLiIgcm9vdD0iYmkyMTk2Ii8+CiAgICAgICAgICAgICAgICA8R2VuZXJhdGVkRGF0YUl0ZW0gbmFtZT0iYmkyMjQ4IiBsYWJlbD0iQ3V0IE9mZiBEYXRlIChNT09EWVNfQ0FTSCkiIHhyZWY9IlRfREFUX1NUSUNIVEFHMiIgdXNhZ2U9ImNhdGVnb3JpY2FsIiBmb3JtYXQ9IkRETU1ZWTgiIHJvb3Q9ImJpMjE5NyIvPgogICAgICAgICAgICAgICAgPEdlbmVyYXRlZERhdGFJdGVtIG5hbWU9ImJpMjI0OSIgbGFiZWw9IkludGVyZXN0IFJhdGUgQmVoYXZpb3IgKE1PT0RZU19DQVNIKSIgeHJlZj0iSVJfQkVIQVZJT1IyIiB1c2FnZT0iY2F0ZWdvcmljYWwiIGZvcm1hdD0iJC4iIHJvb3Q9ImJpMjE5OCIvPgogICAgICAgICAgICAgICAgPEdlbmVyYXRlZERhdGFJdGVtIG5hbWU9ImJpMjI1MCIgbGFiZWw9IkxvY2F0aW9uIiB4cmVmPSJMT0NBVElPTiIgdXNhZ2U9ImNhdGVnb3JpY2FsIiBmb3JtYXQ9IiQuIiByb290PSJiaTIxOTkiLz4KICAgICAgICAgICAgICAgIDxHZW5lcmF0ZWREYXRhSXRlbSBuYW1lPSJiaTIyNTEiIGxhYmVsPSJQb29sIiB4cmVmPSJET01fUE9PTCIgdXNhZ2U9ImNhdGVnb3JpY2FsIiBmb3JtYXQ9IiQuIiByb290PSJiaTIxOTUiLz4KICAgICAgICAgICAgICAgIDxHZW5lcmF0ZWREYXRhSXRlbSBuYW1lPSJiaTIyNTIiIGxhYmVsPSJQcm92aWRlciIgeHJlZj0iUFJPVklERVIiIHVzYWdlPSJjYXRlZ29yaWNhbCIgZm9ybWF0PSIkLiIgcm9vdD0iYmkyMjAwIi8+CiAgICAgICAgICAgICAgICA8R2VuZXJhdGVkRGF0YUl0ZW0gbmFtZT0iYmkyMjUzIiBsYWJlbD0iUVJNIEFjY291bnQgKE1PT0RZU19DQVNIKSIgeHJlZj0iUVJNX0FDQ09VTlQyIiB1c2FnZT0iY2F0ZWdvcmljYWwiIGZvcm1hdD0iJC4iIHJvb3Q9ImJpMjIwMSIvPgogICAgICAgICAgICAgICAgPEdlbmVyYXRlZERhdGFJdGVtIG5hbWU9ImJpMjI1NCIgbGFiZWw9IlJlZmluYW5jaW5nIE1hcmtlciIgeHJlZj0iUkVGSU5BTkNJTkdfTUFSS0VSMiIgdXNhZ2U9ImNhdGVnb3JpY2FsIiBmb3JtYXQ9IiQuIiByb290PSJiaTIyMDIiLz4KICAgICAgICAgICAgICAgIDxHZW5lcmF0ZWREYXRhSXRlbSBuYW1lPSJiaTIyNTUiIGxhYmVsPSJUX0RBVF9MT0FEX0hJU1QiIHhyZWY9IlRfREFUX0xPQURfSElTVDIiIHVzYWdlPSJjYXRlZ29yaWNhbCIgZm9ybWF0PSJEQVRFOSIgcm9vdD0iYmkyMjAzIi8+CiAgICAgICAgICAgICAgICA8R2VuZXJhdGVkRGF0YUl0ZW0gbmFtZT0iYmkyMjU2IiBsYWJlbD0iQXZlcmFnZSBMaWZlIChNT09EWVNfQ0FTSCkiIHhyZWY9IkFWR19MSUZFIiB1c2FnZT0icXVhbnRpdGF0aXZlIiBmb3JtYXQ9IkJFU1QxMi4iIGFnZ3JlZ2F0aW9uPSJzdW0iIHJvb3Q9ImJpMjIwNCIvPgogICAgICAgICAgICAgICAgPEdlbmVyYXRlZERhdGFJdGVtIG5hbWU9ImJpMjI1NyIgbGFiZWw9IkNhc2ggQW1vdW50IiB4cmVmPSJNT09EWVNfQU1UX0NBU0giIHVzYWdlPSJxdWFudGl0YXRpdmUiIGZvcm1hdD0iQ09NTUEzMi4yIiBhZ2dyZWdhdGlvbj0ic3VtIiByb290PSJiaTIyMDUiLz4KICAgICAgICAgICAgICAgIDxHZW5lcmF0ZWREYXRhSXRlbSBuYW1lPSJiaTIyNTgiIGxhYmVsPSJDYXNoIEFtb3VudCBpbiBFVVIiIHhyZWY9Ik1PT0RZU19BTVRfQ0FTSF9FVVIiIHVzYWdlPSJxdWFudGl0YXRpdmUiIGZvcm1hdD0iQ09NTUEzMi4yIiBhZ2dyZWdhdGlvbj0ic3VtIiByb290PSJiaTIyMDYiLz4KICAgICAgICAgICAgICAgIDxHZW5lcmF0ZWREYXRhSXRlbSBuYW1lPSJiaTIyNTkiIGxhYmVsPSJJc3N1ZXIiIHhyZWY9Ik5VTV9JU1NVRVIyIiB1c2FnZT0icXVhbnRpdGF0aXZlIiBmb3JtYXQ9IkJFU1QxMi4iIGFnZ3JlZ2F0aW9uPSJzdW0iIHJvb3Q9ImJpMjIwNyIvPgogICAgICAgICAgICAgICAgPEdlbmVyYXRlZERhdGFJdGVtIG5hbWU9ImJpMjI2MCIgbGFiZWw9Ik5ldCBQcmVzZW50IFZhbHVlIChNT09EWVNfQ0FTSCkiIHhyZWY9Ik1LVF9WQUwyIiB1c2FnZT0icXVhbnRpdGF0aXZlIiBmb3JtYXQ9IkNPTU1BMzIuMiIgYWdncmVnYXRpb249InN1bSIgcm9vdD0iYmkyMjA4Ii8+CiAgICAgICAgICAgICAgICA8R2VuZXJhdGVkRGF0YUl0ZW0gbmFtZT0iYmkyMjYxIiBsYWJlbD0iTmV0IFByZXNlbnQgVmFsdWUgaW4gRVVSIChNT09EWVNfQ0FTSCkiIHhyZWY9Ik1LVF9WQUxfRVVSMiIgdXNhZ2U9InF1YW50aXRhdGl2ZSIgZm9ybWF0PSJDT01NQTMyLjIiIGFnZ3JlZ2F0aW9uPSJzdW0iIHJvb3Q9ImJpMjIwOSIvPgogICAgICAgICAgICAgICAgPEdlbmVyYXRlZERhdGFJdGVtIG5hbWU9ImJpMjI2MiIgbGFiZWw9Ik9yaWdpbmF0b3IiIHhyZWY9Ik9SSUdJTkFUT1IiIHVzYWdlPSJxdWFudGl0YXRpdmUiIGZvcm1hdD0iQkVTVDEyLiIgYWdncmVnYXRpb249InN1bSIgcm9vdD0iYmkyMjEwIi8+CiAgICAgICAgICAgICAgICA8UHJlZGVmaW5lZERhdGFJdGVtIG5hbWU9ImJpMjI2MyIgbGFiZWw9IkZyZXF1ZW5jeSIgdXNhZ2U9InF1YW50aXRhdGl2ZSIgZm9ybWF0PSJDT01NQTEyLiIgY2FsY3VsYXRpb249InRvdGFsQ291bnQiLz4KICAgICAgICAgICAgICAgIDxQcmVkZWZpbmVkRGF0YUl0ZW0gbmFtZT0iYmkyMjY0IiBsYWJlbD0iRnJlcXVlbmN5IFBlcmNlbnQiIHVzYWdlPSJxdWFudGl0YXRpdmUiIGZvcm1hdD0iUEVSQ0VOVDIwLjIiIGNhbGN1bGF0aW9uPSJ0b3RhbENvdW50UGVyY2VudCIvPgogICAgICAgICAgICAgICAgPENhbGN1bGF0ZWRJdGVtIG5hbWU9ImJpNDQ2NiIgbGFiZWw9IlN1YnN0aXR1dGUgQXNzZXRzIC0gQ291bnRyeSIgdXNhZ2U9ImNhdGVnb3JpY2FsIiBmb3JtYXQ9IiQuIiBhZ2dyZWdhdGlvbj0ic3VtIiBzb3J0T249ImN1c3RvbSIgY3VzdG9tU29ydD0iY3M0NTA1IiBkYXRhVHlwZT0ic3RyaW5nIj4KICAgICAgICAgICAgICAgICAgICA8RXhwcmVzc2lvbj5jb25kKG9yKGVxKCR7YmkyMjI2LGJpbm5lZH0sJ0FUJyksZXEoJHtiaTIyNTAsYmlubmVkfSwnQXVzdHJpYScpKSwnRG9tZXN0aWMgKENvdW50cnkgb2YgSXNzdWVyKScsY29uZChpbigke2JpMjIyNixiaW5uZWR9LCdCRScsJ0lFJywnRlInLCdMVicsJ01UJywnUFQnLCdGSScsJ0RFJywnRUwnLCdJVCcsJ0xUJywnTkwnLCdTSScsJ0VFJywnRVMnLCdDWScsJ0xVJywnU0snKSwnRXVyb3pvbmUnLGNvbmQoaW4oJHtiaTIyMjYsYmlubmVkfSwnQkcnLCdDWicsJ0RLJywnSFInLCdIVScsJ1BMJywnUk8nLCdTRScpLCdSZXN0IG9mIEV1cm9wZWFuIFVuaW9uIChFVSknLGNvbmQoaW4oJHtiaTIyMjYsYmlubmVkfSwnSVMnLCdMSScsJ05PJyksJ0V1cm9wZWFuIEVjb25vbWljIEFyZWEgKG5vdCBtZW1iZXIgb2YgRVUpJyxjb25kKGVxKCR7YmkyMjI2LGJpbm5lZH0sJ0NIJyksJ1N3aXR6ZXJsYW5kJyxjb25kKGVxKCR7YmkyMjI2LGJpbm5lZH0sJ0FVJyksJ0F1c3RyYWxpYScsY29uZChlcSgke2JpMjIyNixiaW5uZWR9LCdCUicpLCdCcmF6aWwnLGNvbmQoZXEoJHtiaTIyMjYsYmlubmVkfSwnQ0EnKSwnQ2FuYWRhJyxjb25kKGVxKCR7YmkyMjI2LGJpbm5lZH0sJ0pQJyksJ0phcGFuJyxjb25kKGVxKCR7YmkyMjI2LGJpbm5lZH0sJ0tSJyksJ0tvcmVhJyxjb25kKGVxKCR7YmkyMjI2LGJpbm5lZH0sJ05aJyksJ05ldyBaZWFsYW5kJyxjb25kKGVxKCR7YmkyMjI2LGJpbm5lZH0sJ1NHJyksJ1NpbmdhcG9yZScsY29uZChlcSgke2JpMjIyNixiaW5uZWR9LCdVUycpLCdVUycsJ090aGVyJykpKSkpKSkpKSkpKSk8L0V4cHJlc3Npb24+CiAgICAgICAgICAgICAgICA8L0NhbGN1bGF0ZWRJdGVtPgogICAgICAgICAgICAgICAgPENhbGN1bGF0ZWRJdGVtIG5hbWU9ImJpNDQ2OSIgbGFiZWw9Ik5vbWluYWwgKG1uKSIgdXNhZ2U9InF1YW50aXRhdGl2ZSIgZm9ybWF0PSJDT01NQTEyLiIgYWdncmVnYXRpb249InN1bSIgZGF0YVR5cGU9ImRvdWJsZSI+CiAgICAgICAgICAgICAgICAgICAgPEV4cHJlc3Npb24+ZGl2KGNvbmQoaXNtaXNzaW5nKCR7YmkyMjQzLHJhd30pLCR7YmkyMjU4LHJhd30sJHtiaTIyNDMscmF3fSksMTAwMDAwMCk8L0V4cHJlc3Npb24+CiAgICAgICAgICAgICAgICA8L0NhbGN1bGF0ZWRJdGVtPgogICAgICAgICAgICAgICAgPENhbGN1bGF0ZWRJdGVtIG5hbWU9ImJpNDU0OSIgbGFiZWw9IkpvaW5lZCBSZWZpbmFuY2luZyBNYXJrZXIiIHVzYWdlPSJjYXRlZ29yaWNhbCIgZm9ybWF0PSIkLiIgYWdncmVnYXRpb249InN1bSIgZGF0YVR5cGU9InN0cmluZyI+CiAgICAgICAgICAgICAgICAgICAgPEV4cHJlc3Npb24+Y29uZChpc21pc3NpbmcoJHtiaTIyNTQsYmlubmVkfSksJHtiaTIyMzIsYmlubmVkfSwke2JpMjI1NCxiaW5uZWR9KTwvRXhwcmVzc2lvbj4KICAgICAgICAgICAgICAgIDwvQ2FsY3VsYXRlZEl0ZW0+CiAgICAgICAgICAgICAgICA8Q2FsY3VsYXRlZEl0ZW0gbmFtZT0iYmk0NjY4IiBsYWJlbD0iSm9pbmVkIEN1dCBPZmYgRGF0ZSIgdXNhZ2U9ImNhdGVnb3JpY2FsIiBmb3JtYXQ9IkRBVEU5IiBhZ2dyZWdhdGlvbj0ic3VtIiBkYXRhVHlwZT0iZGF0ZSI+CiAgICAgICAgICAgICAgICAgICAgPEV4cHJlc3Npb24+Y29uZChpc21pc3NpbmcoJHtiaTIyMjAsYmlubmVkfSksJHtiaTIyNDgsYmlubmVkfSwke2JpMjIyMCxiaW5uZWR9KTwvRXhwcmVzc2lvbj4KICAgICAgICAgICAgICAgIDwvQ2FsY3VsYXRlZEl0ZW0+CiAgICAgICAgICAgICAgICA8Q2FsY3VsYXRlZEl0ZW0gbmFtZT0iYmk0NzM3IiBsYWJlbD0iRVUiIHVzYWdlPSJjYXRlZ29yaWNhbCIgZm9ybWF0PSIkLiIgYWdncmVnYXRpb249InN1bSIgZGF0YVR5cGU9InN0cmluZyI+CiAgICAgICAgICAgICAgICAgICAgPEV4cHJlc3Npb24+Y29uZChpbigke2JpNDQ2NixiaW5uZWR9LCdEb21lc3RpYyAoQ291bnRyeSBvZiBJc3N1ZXIpJywnRXVyb3pvbmUnLCdSZXN0IG9mIEV1cm9wZWFuIFVuaW9uIChFVSknKSwnRVUnLCdub24tRVUnKTwvRXhwcmVzc2lvbj4KICAgICAgICAgICAgICAgIDwvQ2FsY3VsYXRlZEl0ZW0+CiAgICAgICAgICAgIDwvQnVzaW5lc3NJdGVtRm9sZGVyPgogICAgICAgIDwvRGF0YVNvdXJjZT4KICAgIDwvRGF0YVNvdXJjZXM+CiAgICA8VmlzdWFsRWxlbWVudHM+CiAgICAgICAgPFRhYmxlIG5hbWU9InZlNzQ0IiBkYXRhPSJkZDc0MiIgcmVzdWx0RGVmaW5pdGlvbnM9ImRkNzM4IiBsYWJlbD0iQ292ZXJlZCBCb25kcyAtIEJyZWFrZG93biBieSBpbnRlcmVzdCByYXRlIiBzb3VyY2VJbnRlcmFjdGlvblZhcmlhYmxlcz0iYmk3MzkgYmk3NT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zLGJpODUwND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czOSIgaXNWaXNpYmxlPSJ0cnVlIi8+CiAgICAgICAgICAgICAgICA8Q29sdW1uIHZhcmlhYmxlPSJiaTc1MyIgaXNWaXNpYmxlPSJ0cnVlIi8+CiAgICAgICAgICAgICAgICA8Q29sdW1uIHZhcmlhYmxlPSJiaTc1NSIgaXNWaXNpYmxlPSJ0cnVlIiBjb21wYWN0Rm9ybWF0PSJmYWxzZSIvPgogICAgICAgICAgICA8L0NvbHVtbnM+CiAgICAgICAgPC9UYWJsZT4KICAgICAgICA8VmlzdWFsQ29udGFpbmVyIG5hbWU9InZlNzQ5IiBsYWJlbD0iU3RhY2sgQ29udGFpbmVyM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g0NiIgZGF0YT0iZGQ4NDciIHJlc3VsdERlZmluaXRpb25zPSJkZDg0OSIgbGFiZWw9IkNlbnRyYWwgYmFuayBlbGlnaWJsZSBhc3NldHMiIHNvdXJjZUludGVyYWN0aW9uVmFyaWFibGVzPSJiaTEwMDg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1LGJpODUwNjwvUHJvcGVydHk+CiAgICAgICAgICAgIDwvRWRpdG9yUHJvcGVydGllcz4KICAgICAgICAgICAgPENvbHVtbnM+CiAgICAgICAgICAgICAgICA8Q29sdW1uIHZhcmlhYmxlPSJiaTEwMDgiIGlzVmlzaWJsZT0idHJ1ZSIvPgogICAgICAgICAgICAgICAgPENvbHVtbiB2YXJpYWJsZT0iYmkxMDQ3IiBpc1Zpc2libGU9InRydWUiIGNvbXBhY3RGb3JtYXQ9ImZhbHNlIi8+CiAgICAgICAgICAgIDwvQ29sdW1ucz4KICAgICAgICA8L1RhYmxlPgogICAgICAgIDxDcm9zc3RhYiBuYW1lPSJ2ZTY1OSIgZGF0YT0iZGQxMDE5IiByZXN1bHREZWZpbml0aW9ucz0iZGQxMDIxIiBsYWJlbD0iV2VpZ2h0ZWQgQXZlcmFnZSBMaWZlIChpbiB5ZWFycykiIHNvdXJjZUludGVyYWN0aW9uVmFyaWFibGVzPSJiaTc1MCBiaTYyMj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NzwvUHJvcGVydHk+CiAgICAgICAgICAgIDwvRWRpdG9yUHJvcGVydGllcz4KICAgICAgICAgICAgPEF4ZXM+CiAgICAgICAgICAgICAgICA8QXhpcyB0eXBlPSJyb3ciPgogICAgICAgICAgICAgICAgICAgIDxIaWVyYXJjaHkgbmFtZT0idmU2MjMwIiB2YXJpYWJsZT0iYmk2MjI5Ii8+CiAgICAgICAgICAgICAgICAgICAgPEhpZXJhcmNoeSBuYW1lPSJ2ZTEwMjIiIHZhcmlhYmxlPSJiaTc1MCIvPgogICAgICAgICAgICAgICAgPC9BeGlzPgogICAgICAgICAgICAgICAgPEF4aXMgdHlwZT0iY29sdW1uIj4KICAgICAgICAgICAgICAgICAgICA8TWVhc3VyZXM+CiAgICAgICAgICAgICAgICAgICAgICAgIDxNZWFzdXJlIG5hbWU9InZlMTAyMyIgdmFyaWFibGU9ImJpNjk5IiBjb21wYWN0Rm9ybWF0PSJmYWxzZSIvPgogICAgICAgICAgICAgICAgICAgICAgICA8TWVhc3VyZSBuYW1lPSJ2ZTEwMjQiIHZhcmlhYmxlPSJiaTcwN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Q3OCIgZGF0YT0iZGQxMDI4IiByZXN1bHREZWZpbml0aW9ucz0iZGQxMDMwIiBsYWJlbD0iQW1vcnRpc2F0aW9uIFByb2ZpbGUiIHNvdXJjZUludGVyYWN0aW9uVmFyaWFibGVzPSJiaTY1NiBiaTY1NCBiaTYyMj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ODwvUHJvcGVydHk+CiAgICAgICAgICAgIDwvRWRpdG9yUHJvcGVydGllcz4KICAgICAgICAgICAgPEF4ZXM+CiAgICAgICAgICAgICAgICA8QXhpcyB0eXBlPSJyb3ciPgogICAgICAgICAgICAgICAgICAgIDxIaWVyYXJjaHkgbmFtZT0idmUxMDMxIiB2YXJpYWJsZT0iYmk2NTYiLz4KICAgICAgICAgICAgICAgICAgICA8SGllcmFyY2h5IG5hbWU9InZlMTAzMiIgdmFyaWFibGU9ImJpNjU0Ii8+CiAgICAgICAgICAgICAgICA8L0F4aXM+CiAgICAgICAgICAgICAgICA8QXhpcyB0eXBlPSJjb2x1bW4iPgogICAgICAgICAgICAgICAgICAgIDxIaWVyYXJjaHkgbmFtZT0idmU2MjIyIiB2YXJpYWJsZT0iYmk2MjIxIi8+CiAgICAgICAgICAgICAgICAgICAgPE1lYXN1cmVzPgogICAgICAgICAgICAgICAgICAgICAgICA8TWVhc3VyZSBuYW1lPSJ2ZTEwMzMiIHZhcmlhYmxlPSJiaTQ4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zE1IiBkYXRhPSJkZDEwMzciIHJlc3VsdERlZmluaXRpb25zPSJkZDEwMzkiIGxhYmVsPSJDb3ZlcmVkIEFzc2V0cyAvIEJvbmRzIC0gQ3VycmVuY3kiIHNvdXJjZUludGVyYWN0aW9uVmFyaWFibGVzPSJiaTcxOSBiaTcy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A5LGJpODUxMDwvUHJvcGVydHk+CiAgICAgICAgICAgIDwvRWRpdG9yUHJvcGVydGllcz4KICAgICAgICAgICAgPEF4ZXM+CiAgICAgICAgICAgICAgICA8QXhpcyB0eXBlPSJyb3ciPgogICAgICAgICAgICAgICAgICAgIDxIaWVyYXJjaHkgbmFtZT0idmUxMDQwIiB2YXJpYWJsZT0iYmk3MTkiLz4KICAgICAgICAgICAgICAgICAgICA8SGllcmFyY2h5IG5hbWU9InZlMTA0MSIgdmFyaWFibGU9ImJpNzIwIi8+CiAgICAgICAgICAgICAgICA8L0F4aXM+CiAgICAgICAgICAgICAgICA8QXhpcyB0eXBlPSJjb2x1bW4iPgogICAgICAgICAgICAgICAgICAgIDxNZWFzdXJlcz4KICAgICAgICAgICAgICAgICAgICAgICAgPE1lYXN1cmUgbmFtZT0idmUxMDQyIiB2YXJpYWJsZT0iYmkxMDE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E2OSIgbGFiZWw9IlN0YWNraW5nIE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UHJvbXB0IG5hbWU9InZlMTIzNiIgbGFiZWw9IlNjaGFsdGZsw6RjaGVubGVpc3RlIC0gUmVmaW5hbmNpbmcgTWFya2VyIDEiIHNlbGVjdGlvbkRpc2FibGVkPSJ0cnVlIiBzb3VyY2VJbnRlcmFjdGlvblZhcmlhYmxlcz0iYmkxMjQxIiBhcHBseUR5bmFtaWNCcnVzaGVzPSJwcm9tcHRzT25seSIgcmVmPSJwcjEyNDA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ExPC9Qcm9wZXJ0eT4KICAgICAgICAgICAgPC9FZGl0b3JQcm9wZXJ0aWVzPgogICAgICAgICAgICA8TGlua0Jhci8+CiAgICAgICAgPC9Qcm9tcHQ+CiAgICAgICAgPENyb3NzdGFiIG5hbWU9InZlMTI1OCIgZGF0YT0iZGQxMjU1IiByZXN1bHREZWZpbml0aW9ucz0iZGQxMjU3IiBsYWJlbD0iNi4gQnJlYWtkb3duIGJ5IEludGVyZXN0IFJhdGUiIHNvdXJjZUludGVyYWN0aW9uVmFyaWFibGVzPSJiaTE2ODQgYmkyNzgxIGJpMjg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yPC9Qcm9wZXJ0eT4KICAgICAgICAgICAgPC9FZGl0b3JQcm9wZXJ0aWVzPgogICAgICAgICAgICA8QXhlcz4KICAgICAgICAgICAgICAgIDxBeGlzIHR5cGU9InJvdyI+CiAgICAgICAgICAgICAgICAgICAgPEhpZXJhcmNoeSBuYW1lPSJ2ZTE2ODUiIHZhcmlhYmxlPSJiaTE2ODQiLz4KICAgICAgICAgICAgICAgICAgICA8SGllcmFyY2h5IG5hbWU9InZlMjgzOSIgdmFyaWFibGU9ImJpMjgzOCIvPgogICAgICAgICAgICAgICAgPC9BeGlzPgogICAgICAgICAgICAgICAgPEF4aXMgdHlwZT0iY29sdW1uIj4KICAgICAgICAgICAgICAgICAgICA8SGllcmFyY2h5IG5hbWU9InZlMjc4MiIgdmFyaWFibGU9ImJpMjc4MSIvPgogICAgICAgICAgICAgICAgICAgIDxNZWFzdXJlcz4KICAgICAgICAgICAgICAgICAgICAgICAgPE1lYXN1cmUgbmFtZT0idmUyNzk0IiB2YXJpYWJsZT0iYmkyNzk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EzNzIiIGRhdGE9ImRkMTM2OSIgcmVzdWx0RGVmaW5pdGlvbnM9ImRkMTM3MSIgbGFiZWw9IjcuIEJyZWFrZG93biBieSBSZXBheW1lbnQgVHlwZSIgc291cmNlSW50ZXJhY3Rpb25WYXJpYWJsZXM9ImJpMTM2NiBiaTEzODAgYmkxNzM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M8L1Byb3BlcnR5PgogICAgICAgICAgICA8L0VkaXRvclByb3BlcnRpZXM+CiAgICAgICAgICAgIDxBeGVzPgogICAgICAgICAgICAgICAgPEF4aXMgdHlwZT0icm93Ij4KICAgICAgICAgICAgICAgICAgICA8SGllcmFyY2h5IG5hbWU9InZlMTczNiIgdmFyaWFibGU9ImJpMTczNSIvPgogICAgICAgICAgICAgICAgICAgIDxIaWVyYXJjaHkgbmFtZT0idmUxMzgxIiB2YXJpYWJsZT0iYmkxMzgwIi8+CiAgICAgICAgICAgICAgICA8L0F4aXM+CiAgICAgICAgICAgICAgICA8QXhpcyB0eXBlPSJjb2x1bW4iPgogICAgICAgICAgICAgICAgICAgIDxIaWVyYXJjaHkgbmFtZT0idmUxMzc0IiB2YXJpYWJsZT0iYmkxMzY2Ii8+CiAgICAgICAgICAgICAgICAgICAgPE1lYXN1cmVzPgogICAgICAgICAgICAgICAgICAgICAgICA8TWVhc3VyZSBuYW1lPSJ2ZTI4NjkiIHZhcmlhYmxlPSJiaTI4Nj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xNDAyIiBkYXRhPSJkZDEzOTkiIHJlc3VsdERlZmluaXRpb25zPSJkZDE0MDEiIGxhYmVsPSI4LiBMb2FuIFNlYXNvbmluZyAiIHNvdXJjZUludGVyYWN0aW9uVmFyaWFibGVzPSJiaTEzOTYgYmkxNjM4IGJpMjkz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0PC9Qcm9wZXJ0eT4KICAgICAgICAgICAgPC9FZGl0b3JQcm9wZXJ0aWVzPgogICAgICAgICAgICA8QXhlcz4KICAgICAgICAgICAgICAgIDxBeGlzIHR5cGU9InJvdyI+CiAgICAgICAgICAgICAgICAgICAgPEhpZXJhcmNoeSBuYW1lPSJ2ZTE2MzkiIHZhcmlhYmxlPSJiaTE2MzgiLz4KICAgICAgICAgICAgICAgICAgICA8SGllcmFyY2h5IG5hbWU9InZlMjkzMiIgdmFyaWFibGU9ImJpMjkzMSIvPgogICAgICAgICAgICAgICAgPC9BeGlzPgogICAgICAgICAgICAgICAgPEF4aXMgdHlwZT0iY29sdW1uIj4KICAgICAgICAgICAgICAgICAgICA8SGllcmFyY2h5IG5hbWU9InZlMTQwNCIgdmFyaWFibGU9ImJpMTM5NiIvPgogICAgICAgICAgICAgICAgICAgIDxNZWFzdXJlcz4KICAgICAgICAgICAgICAgICAgICAgICAgPE1lYXN1cmUgbmFtZT0idmUyODk5IiB2YXJpYWJsZT0iYmkyODk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Qcm9tcHQgbmFtZT0idmUxNDI1IiBsYWJlbD0iU2NoYWx0ZmzDpGNoZW5sZWlzdGUgLSBBVFQgQXNzZXQgVHlwZSAxIiBzZWxlY3Rpb25EaXNhYmxlZD0idHJ1ZSIgc291cmNlSW50ZXJhY3Rpb25WYXJpYWJsZXM9ImJpMTQzMCIgYXBwbHlEeW5hbWljQnJ1c2hlcz0icHJvbXB0c09ubHkiIHJlZj0icHIxNDI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xNTwvUHJvcGVydHk+CiAgICAgICAgICAgIDwvRWRpdG9yUHJvcGVydGllcz4KICAgICAgICAgICAgPExpbmtCYXIvPgogICAgICAgIDwvUHJvbXB0PgogICAgICAgIDxDcm9zc3RhYiBuYW1lPSJ2ZTE0NDIiIGRhdGE9ImRkMTQ0MyIgcmVzdWx0RGVmaW5pdGlvbnM9ImRkMTQ0NSIgbGFiZWw9IjEwLiBMb2FuIFNpemUgSW5mb3JtYXRpb24gKFJFUykiIHNvdXJjZUludGVyYWN0aW9uVmFyaWFibGVzPSJiaTE0NjUgYmkxNj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YsYmk4NTE3PC9Qcm9wZXJ0eT4KICAgICAgICAgICAgPC9FZGl0b3JQcm9wZXJ0aWVzPgogICAgICAgICAgICA8QXhlcz4KICAgICAgICAgICAgICAgIDxBeGlzIHR5cGU9InJvdyI+CiAgICAgICAgICAgICAgICAgICAgPEhpZXJhcmNoeSBuYW1lPSJ2ZTE2MjMiIHZhcmlhYmxlPSJiaTE2MjIiLz4KICAgICAgICAgICAgICAgICAgICA8SGllcmFyY2h5IG5hbWU9InZlMTQ2NiIgdmFyaWFibGU9ImJpMTQ2NSIvPgogICAgICAgICAgICAgICAgPC9BeGlzPgogICAgICAgICAgICAgICAgPEF4aXMgdHlwZT0iY29sdW1uIj4KICAgICAgICAgICAgICAgICAgICA8TWVhc3VyZXM+CiAgICAgICAgICAgICAgICAgICAgICAgIDxNZWFzdXJlIG5hbWU9InZlMTYzMSIgdmFyaWFibGU9ImJpMTYzMCIgY29tcGFjdEZvcm1hdD0iZmFsc2UiLz4KICAgICAgICAgICAgICAgICAgICAgICAgPE1lYXN1cmUgbmFtZT0idmUxNDczIiB2YXJpYWJsZT0iYmkxNDcyIiBjb21wYWN0Rm9ybWF0PSJmYWxzZSIvPgogICAgICAgICAgICAgICAgICAgICAgICA8TWVhc3VyZSBuYW1lPSJ2ZTE0NzgiIGNsYXNzPSJtZWFzdXJlYmkxNDc3IiB2YXJpYWJsZT0iYmkxNDc3IiBjb21wYWN0Rm9ybWF0PSJmYWxzZSIvPgogICAgICAgICAgICAgICAgICAgICAgICA8TWVhc3VyZSBuYW1lPSJ2ZTE3ODIiIHZhcmlhYmxlPSJiaTE3ODEiIGNvbXBhY3RGb3JtYXQ9ImZhbHNlIi8+CiAgICAgICAgICAgICAgICAgICAgICAgIDxNZWFzdXJlIG5hbWU9InZlMTUxMiIgdmFyaWFibGU9ImJpMTUx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1MTgiIGxhYmVsPSJTdGFja2luZyBDb250YWluZXIgMi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Zpc3VhbFByb21wdENvbnRhaW5lciBuYW1lPSJ2ZTE2OTUiIGxhYmVsPSJQcm9tcHQgQ29udGFpbmVyIDEiIGJ1dHRvblRleHQ9IkN1dG9mZiBEYXRlcyI+CiAgICAgICAgICAgIDxFZGl0b3JQcm9wZXJ0aWVzPgogICAgICAgICAgICAgICAgPFByb3BlcnR5IGtleT0iaXNBdXRvTGFiZWwiPnRydWU8L1Byb3BlcnR5PgogICAgICAgICAgICA8L0VkaXRvclByb3BlcnRpZXM+CiAgICAgICAgPC9WaXN1YWxQcm9tcHRDb250YWluZXI+CiAgICAgICAgPFByb21wdCBuYW1lPSJ2ZTcyMyIgbGFiZWw9Ikxpc3RlIC0gQ3V0IE9mZiBEYXRlIDEiIHNvdXJjZUludGVyYWN0aW9uVmFyaWFibGVzPSJiaTcyOCIgYXBwbHlEeW5hbWljQnJ1c2hlcz0icHJvbXB0c09ubHkiIHJlZj0icHIxNzEzIj4KICAgICAgICAgICAgPEVkaXRvclByb3BlcnRpZXM+CiAgICAgICAgICAgICAgICA8UHJvcGVydHkga2V5PSJpc0F1dG9MYWJlbCI+dHJ1ZTwvUHJvcGVydHk+CiAgICAgICAgICAgICAgICA8UHJvcGVydHkga2V5PSJhdXRvQ2hhcnRDYXRlZ29yeSI+Q09OVFJPTDwvUHJvcGVydHk+CiAgICAgICAgICAgIDwvRWRpdG9yUHJvcGVydGllcz4KICAgICAgICAgICAgPENoZWNrQm94TGlzdC8+CiAgICAgICAgPC9Qcm9tcHQ+CiAgICAgICAgPENyb3NzdGFiIG5hbWU9InZlMTgxMyIgZGF0YT0iZGQxODEwIiByZXN1bHREZWZpbml0aW9ucz0iZGQxODEyIiBsYWJlbD0iMTEuIExvYW4gdG8gVmFsdWUgKExUVikgSW5mb3JtYXRpb24gLSBVTklOREVYRUQgKFJFUykiIHNvdXJjZUludGVyYWN0aW9uVmFyaWFibGVzPSJiaTE4MDggYmkxOTI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gsYmk4NTE5PC9Qcm9wZXJ0eT4KICAgICAgICAgICAgPC9FZGl0b3JQcm9wZXJ0aWVzPgogICAgICAgICAgICA8QXhlcz4KICAgICAgICAgICAgICAgIDxBeGlzIHR5cGU9InJvdyI+CiAgICAgICAgICAgICAgICAgICAgPEhpZXJhcmNoeSBuYW1lPSJ2ZTE4MTQiIHZhcmlhYmxlPSJiaTE4MDgiLz4KICAgICAgICAgICAgICAgICAgICA8SGllcmFyY2h5IG5hbWU9InZlMTkyNyIgdmFyaWFibGU9ImJpMTkyNiIvPgogICAgICAgICAgICAgICAgPC9BeGlzPgogICAgICAgICAgICAgICAgPEF4aXMgdHlwZT0iY29sdW1uIj4KICAgICAgICAgICAgICAgICAgICA8TWVhc3VyZXM+CiAgICAgICAgICAgICAgICAgICAgICAgIDxNZWFzdXJlIG5hbWU9InZlMTk2NyIgdmFyaWFibGU9ImJpMTk2NiIgY29tcGFjdEZvcm1hdD0iZmFsc2UiLz4KICAgICAgICAgICAgICAgICAgICAgICAgPE1lYXN1cmUgbmFtZT0idmUxODE3IiB2YXJpYWJsZT0iYmkxODA0IiBjb21wYWN0Rm9ybWF0PSJmYWxzZSIvPgogICAgICAgICAgICAgICAgICAgICAgICA8TWVhc3VyZSBuYW1lPSJ2ZTE4MTgiIGNsYXNzPSJtZWFzdXJlYmkxNDc3IiB2YXJpYWJsZT0iYmkxODA1IiBjb21wYWN0Rm9ybWF0PSJmYWxzZSIvPgogICAgICAgICAgICAgICAgICAgICAgICA8TWVhc3VyZSBuYW1lPSJ2ZTE4MTkiIHZhcmlhYmxlPSJiaTE4MDYiIGNvbXBhY3RGb3JtYXQ9ImZhbHNlIi8+CiAgICAgICAgICAgICAgICAgICAgICAgIDxNZWFzdXJlIG5hbWU9InZlMTgyMCIgdmFyaWFibGU9ImJpMTgw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0MSIgZGF0YT0iZGQxOTM4IiByZXN1bHREZWZpbml0aW9ucz0iZGQxOTQwIiBsYWJlbD0iMTIuIExvYW4gdG8gVmFsdWUgKExUVikgSW5mb3JtYXRpb24gLSBJTkRFWEVEIChSRVMpICIgc291cmNlSW50ZXJhY3Rpb25WYXJpYWJsZXM9ImJpMTkzNiBiaTE5N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CxiaTg1MjE8L1Byb3BlcnR5PgogICAgICAgICAgICA8L0VkaXRvclByb3BlcnRpZXM+CiAgICAgICAgICAgIDxBeGVzPgogICAgICAgICAgICAgICAgPEF4aXMgdHlwZT0icm93Ij4KICAgICAgICAgICAgICAgICAgICA8SGllcmFyY2h5IG5hbWU9InZlMTk0MiIgdmFyaWFibGU9ImJpMTkzNiIvPgogICAgICAgICAgICAgICAgICAgIDxIaWVyYXJjaHkgbmFtZT0idmUxOTU3IiB2YXJpYWJsZT0iYmkxOTU2Ii8+CiAgICAgICAgICAgICAgICA8L0F4aXM+CiAgICAgICAgICAgICAgICA8QXhpcyB0eXBlPSJjb2x1bW4iPgogICAgICAgICAgICAgICAgICAgIDxNZWFzdXJlcz4KICAgICAgICAgICAgICAgICAgICAgICAgPE1lYXN1cmUgbmFtZT0idmUxOTYyIiB2YXJpYWJsZT0iYmkxOTYxIiBjb21wYWN0Rm9ybWF0PSJmYWxzZSIvPgogICAgICAgICAgICAgICAgICAgICAgICA8TWVhc3VyZSBuYW1lPSJ2ZTE5NDUiIGNsYXNzPSJtZWFzdXJlYmkxOTMyIiB2YXJpYWJsZT0iYmkxOTMyIiBjb21wYWN0Rm9ybWF0PSJmYWxzZSIvPgogICAgICAgICAgICAgICAgICAgICAgICA8TWVhc3VyZSBuYW1lPSJ2ZTE5NDYiIGNsYXNzPSJtZWFzdXJlYmkxNDc3IiB2YXJpYWJsZT0iYmkxOTMzIiBjb21wYWN0Rm9ybWF0PSJmYWxzZSIvPgogICAgICAgICAgICAgICAgICAgICAgICA8TWVhc3VyZSBuYW1lPSJ2ZTE5NDciIHZhcmlhYmxlPSJiaTE5MzQiIGNvbXBhY3RGb3JtYXQ9ImZhbHNlIi8+CiAgICAgICAgICAgICAgICAgICAgICAgIDxNZWFzdXJlIG5hbWU9InZlMTk0OCIgdmFyaWFibGU9ImJpMTkz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4MSIgZGF0YT0iZGQxOTc4IiByZXN1bHREZWZpbml0aW9ucz0iZGQxOTgwIiBsYWJlbD0iMTMuIEJyZWFrZG93biBieSB0eXBlIChSRVMpIiBzb3VyY2VJbnRlcmFjdGlvblZhcmlhYmxlcz0iYmkxOTc2IGJpMTk5NiBiaTMzMj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jwvUHJvcGVydHk+CiAgICAgICAgICAgIDwvRWRpdG9yUHJvcGVydGllcz4KICAgICAgICAgICAgPEF4ZXM+CiAgICAgICAgICAgICAgICA8QXhpcyB0eXBlPSJyb3ciPgogICAgICAgICAgICAgICAgICAgIDxIaWVyYXJjaHkgbmFtZT0idmUxOTgyIiB2YXJpYWJsZT0iYmkxOTc2Ii8+CiAgICAgICAgICAgICAgICAgICAgPEhpZXJhcmNoeSBuYW1lPSJ2ZTE5OTciIHZhcmlhYmxlPSJiaTE5OTYiLz4KICAgICAgICAgICAgICAgICAgICA8SGllcmFyY2h5IG5hbWU9InZlMzMyOCIgdmFyaWFibGU9ImJpMzMyNyIvPgogICAgICAgICAgICAgICAgPC9BeGlzPgogICAgICAgICAgICAgICAgPEF4aXMgdHlwZT0iY29sdW1uIj4KICAgICAgICAgICAgICAgICAgICA8TWVhc3VyZXM+CiAgICAgICAgICAgICAgICAgICAgICAgIDxNZWFzdXJlIG5hbWU9InZlMTk4NSIgY2xhc3M9Im1lYXN1cmViaTE5MzIiIHZhcmlhYmxlPSJiaTE5NzIiIGNvbXBhY3RGb3JtYXQ9ImZhbHNlIi8+CiAgICAgICAgICAgICAgICAgICAgICAgIDxNZWFzdXJlIG5hbWU9InZlMTk4NiIgY2xhc3M9Im1lYXN1cmViaTE0NzciIHZhcmlhYmxlPSJiaTE5NzMiIGNvbXBhY3RGb3JtYXQ9ImZhbHNlIi8+CiAgICAgICAgICAgICAgICAgICAgICAgIDxNZWFzdXJlIG5hbWU9InZlMTk4NyIgdmFyaWFibGU9ImJpMTk3NCIgY29tcGFjdEZvcm1hdD0iZmFsc2UiLz4KICAgICAgICAgICAgICAgICAgICAgICAgPE1lYXN1cmUgbmFtZT0idmUxOTg4IiB2YXJpYWJsZT0iYmkxOT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yMzMwIiBkYXRhPSJkZDIzMjciIHJlc3VsdERlZmluaXRpb25zPSJkZDIzMjkiIGxhYmVsPSIyLiBQcm9wZXJ0eSBTdWJ0eXBlIEluZm9ybWF0aW9uIiBzb3VyY2VJbnRlcmFjdGlvblZhcmlhYmxlcz0iYmkyMzIzIGJpMjM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zPC9Qcm9wZXJ0eT4KICAgICAgICAgICAgPC9FZGl0b3JQcm9wZXJ0aWVzPgogICAgICAgICAgICA8QXhlcz4KICAgICAgICAgICAgICAgIDxBeGlzIHR5cGU9InJvdyI+CiAgICAgICAgICAgICAgICAgICAgPEhpZXJhcmNoeSBuYW1lPSJ2ZTIzNDEiIHZhcmlhYmxlPSJiaTIzNDAiLz4KICAgICAgICAgICAgICAgIDwvQXhpcz4KICAgICAgICAgICAgICAgIDxBeGlzIHR5cGU9ImNvbHVtbiI+CiAgICAgICAgICAgICAgICAgICAgPEhpZXJhcmNoeSBuYW1lPSJ2ZTIzMzIiIHZhcmlhYmxlPSJiaTIzMjMiLz4KICAgICAgICAgICAgICAgICAgICA8TWVhc3VyZXM+CiAgICAgICAgICAgICAgICAgICAgICAgIDxNZWFzdXJlIG5hbWU9InZlMjMzMyIgdmFyaWFibGU9ImJpMjMyNCIgY29tcGFjdEZvcm1hdD0iZmFsc2UiLz4KICAgICAgICAgICAgICAgICAgICAgICAgPE1lYXN1cmUgbmFtZT0idmUyMzM0IiB2YXJpYWJsZT0iYmkyMzI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DQ1IiBkYXRhPSJkZDI0NDIiIHJlc3VsdERlZmluaXRpb25zPSJkZDI0NDQiIGxhYmVsPSJSZXNpZGVudGlhbCIgc291cmNlSW50ZXJhY3Rpb25WYXJpYWJsZXM9ImJpMjQzOCBiaTI0NTUgYmkyNDU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Q8L1Byb3BlcnR5PgogICAgICAgICAgICA8L0VkaXRvclByb3BlcnRpZXM+CiAgICAgICAgICAgIDxBeGVzPgogICAgICAgICAgICAgICAgPEF4aXMgdHlwZT0icm93Ij4KICAgICAgICAgICAgICAgICAgICA8SGllcmFyY2h5IG5hbWU9InZlMjQ2MCIgdmFyaWFibGU9ImJpMjQ1OSIvPgogICAgICAgICAgICAgICAgPC9BeGlzPgogICAgICAgICAgICAgICAgPEF4aXMgdHlwZT0iY29sdW1uIj4KICAgICAgICAgICAgICAgICAgICA8SGllcmFyY2h5IG5hbWU9InZlMjQ0NyIgdmFyaWFibGU9ImJpMjQzOCIvPgogICAgICAgICAgICAgICAgICAgIDxIaWVyYXJjaHkgbmFtZT0idmUyNDU2IiB2YXJpYWJsZT0iYmkyNDU1Ii8+CiAgICAgICAgICAgICAgICAgICAgPE1lYXN1cmVzPgogICAgICAgICAgICAgICAgICAgICAgICA8TWVhc3VyZSBuYW1lPSJ2ZTI1MTIiIGNsYXNzPSJtZWFzdXJlYmkyNTExIiB2YXJpYWJsZT0iYmkyNTExIiBjb21wYWN0Rm9ybWF0PSJmYWxzZSIvPgogICAgICAgICAgICAgICAgICAgICAgICA8TWVhc3VyZSBuYW1lPSJ2ZTI1MDYiIHZhcmlhYmxlPSJiaTI1MD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WaXN1YWxDb250YWluZXIgbmFtZT0idmUyNTE2IiBsYWJlbD0iMy4gQ29uY2VudHJhdGlvbiBSaXNrcy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mhvcml6b250YWwiIGhvcml6b250YWxQb3NpdGlvbj0ibGVmdCIgdmVydGljYWxQb3NpdGlvbj0idG9wIi8+CiAgICAgICAgPC9WaXN1YWxDb250YWluZXI+CiAgICAgICAgPENyb3NzdGFiIG5hbWU9InZlMjUyNyIgZGF0YT0iZGQyNTI0IiByZXN1bHREZWZpbml0aW9ucz0iZGQyNTI2IiBsYWJlbD0iQ29tbWVyY2lhbCIgc291cmNlSW50ZXJhY3Rpb25WYXJpYWJsZXM9ImJpMjUxOSBiaTI1MTggYmkyNT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U8L1Byb3BlcnR5PgogICAgICAgICAgICA8L0VkaXRvclByb3BlcnRpZXM+CiAgICAgICAgICAgIDxBeGVzPgogICAgICAgICAgICAgICAgPEF4aXMgdHlwZT0icm93Ij4KICAgICAgICAgICAgICAgICAgICA8SGllcmFyY2h5IG5hbWU9InZlMjUyOCIgdmFyaWFibGU9ImJpMjUyMiIvPgogICAgICAgICAgICAgICAgPC9BeGlzPgogICAgICAgICAgICAgICAgPEF4aXMgdHlwZT0iY29sdW1uIj4KICAgICAgICAgICAgICAgICAgICA8SGllcmFyY2h5IG5hbWU9InZlMjUyOSIgdmFyaWFibGU9ImJpMjUxOSIvPgogICAgICAgICAgICAgICAgICAgIDxIaWVyYXJjaHkgbmFtZT0idmUyNTMwIiB2YXJpYWJsZT0iYmkyNTE4Ii8+CiAgICAgICAgICAgICAgICAgICAgPE1lYXN1cmVzPgogICAgICAgICAgICAgICAgICAgICAgICA8TWVhc3VyZSBuYW1lPSJ2ZTI1MzEiIHZhcmlhYmxlPSJiaTI1MjAiIGNvbXBhY3RGb3JtYXQ9ImZhbHNlIi8+CiAgICAgICAgICAgICAgICAgICAgICAgIDxNZWFzdXJlIG5hbWU9InZlMjUzMiIgdmFyaWFibGU9ImJpMjUy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U0NyIgZGF0YT0iZGQyNTQ0IiByZXN1bHREZWZpbml0aW9ucz0iZGQyNTQ2IiBsYWJlbD0iVE9UQUwiIHNvdXJjZUludGVyYWN0aW9uVmFyaWFibGVzPSJiaTI1MzkgYmkyNTQ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Y8L1Byb3BlcnR5PgogICAgICAgICAgICA8L0VkaXRvclByb3BlcnRpZXM+CiAgICAgICAgICAgIDxBeGVzPgogICAgICAgICAgICAgICAgPEF4aXMgdHlwZT0icm93Ij4KICAgICAgICAgICAgICAgICAgICA8SGllcmFyY2h5IG5hbWU9InZlMjU0OCIgdmFyaWFibGU9ImJpMjU0MiIvPgogICAgICAgICAgICAgICAgPC9BeGlzPgogICAgICAgICAgICAgICAgPEF4aXMgdHlwZT0iY29sdW1uIj4KICAgICAgICAgICAgICAgICAgICA8SGllcmFyY2h5IG5hbWU9InZlMjU0OSIgdmFyaWFibGU9ImJpMjUzOSIvPgogICAgICAgICAgICAgICAgICAgIDxNZWFzdXJlcz4KICAgICAgICAgICAgICAgICAgICAgICAgPE1lYXN1cmUgbmFtZT0idmUyNTUxIiB2YXJpYWJsZT0iYmkyNTQwIiBjb21wYWN0Rm9ybWF0PSJmYWxzZSIvPgogICAgICAgICAgICAgICAgICAgICAgICA8TWVhc3VyZSBuYW1lPSJ2ZTI1NTIiIHZhcmlhYmxlPSJiaTI1ND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2MTciIGRhdGE9ImRkMjYxNCIgcmVzdWx0RGVmaW5pdGlvbnM9ImRkMjYxNiIgbGFiZWw9IjQuIEJyZWFrZG93biBieSBHZW9ncmFwaHkiIHNvdXJjZUludGVyYWN0aW9uVmFyaWFibGVzPSJiaTI2MTIgYmkyNjI3IGJpMjYzNyBiaTQwMT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NzwvUHJvcGVydHk+CiAgICAgICAgICAgIDwvRWRpdG9yUHJvcGVydGllcz4KICAgICAgICAgICAgPEF4ZXM+CiAgICAgICAgICAgICAgICA8QXhpcyB0eXBlPSJyb3ciPgogICAgICAgICAgICAgICAgICAgIDxIaWVyYXJjaHkgbmFtZT0idmUyNjE4IiB2YXJpYWJsZT0iYmkyNjEyIi8+CiAgICAgICAgICAgICAgICAgICAgPEhpZXJhcmNoeSBuYW1lPSJ2ZTQwMTMiIHZhcmlhYmxlPSJiaTQwMTIiLz4KICAgICAgICAgICAgICAgICAgICA8SGllcmFyY2h5IG5hbWU9InZlMjYyOCIgdmFyaWFibGU9ImJpMjYyNyIvPgogICAgICAgICAgICAgICAgPC9BeGlzPgogICAgICAgICAgICAgICAgPEF4aXMgdHlwZT0iY29sdW1uIj4KICAgICAgICAgICAgICAgICAgICA8SGllcmFyY2h5IG5hbWU9InZlMjYzOCIgdmFyaWFibGU9ImJpMjYzNyIvPgogICAgICAgICAgICAgICAgICAgIDxNZWFzdXJlcz4KICAgICAgICAgICAgICAgICAgICAgICAgPE1lYXN1cmUgbmFtZT0idmU4MjQ1IiB2YXJpYWJsZT0iYmk4MjQ0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zAzNSIgZGF0YT0iZGQzMDMyIiByZXN1bHREZWZpbml0aW9ucz0iZGQzMDM0IiBsYWJlbD0iMTQuIExvYW4gYnkgUmFua2luZyAoUkVTKSIgc291cmNlSW50ZXJhY3Rpb25WYXJpYWJsZXM9ImJpMzAyOSBiaTMwNT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OCxiaTg1Mjk8L1Byb3BlcnR5PgogICAgICAgICAgICA8L0VkaXRvclByb3BlcnRpZXM+CiAgICAgICAgICAgIDxBeGVzPgogICAgICAgICAgICAgICAgPEF4aXMgdHlwZT0icm93Ij4KICAgICAgICAgICAgICAgICAgICA8SGllcmFyY2h5IG5hbWU9InZlMzA1MiIgdmFyaWFibGU9ImJpMzA1MSIvPgogICAgICAgICAgICAgICAgPC9BeGlzPgogICAgICAgICAgICAgICAgPEF4aXMgdHlwZT0iY29sdW1uIj4KICAgICAgICAgICAgICAgICAgICA8SGllcmFyY2h5IG5hbWU9InZlMzAzNiIgdmFyaWFibGU9ImJpMzAyOSIvPgogICAgICAgICAgICAgICAgICAgIDxNZWFzdXJlcz4KICAgICAgICAgICAgICAgICAgICAgICAgPE1lYXN1cmUgbmFtZT0idmUzMDYzIiB2YXJpYWJsZT0iYmkzMDYy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MDk1IiBkYXRhPSJkZDExMDQiIHJlc3VsdERlZmluaXRpb25zPSJkZDExMDYiIGxhYmVsPSI1LiBCcmVha2Rvd24gYnkgcmVnaW9ucyBvZiBtYWluIGNvdW50cnkgb2Ygb3JpZ2luIiBzb3VyY2VJbnRlcmFjdGlvblZhcmlhYmxlcz0iYmkxMTAwIGJpMTY0NCBiaTMyOD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DwvUHJvcGVydHk+CiAgICAgICAgICAgIDwvRWRpdG9yUHJvcGVydGllcz4KICAgICAgICAgICAgPEF4ZXM+CiAgICAgICAgICAgICAgICA8QXhpcyB0eXBlPSJyb3ciPgogICAgICAgICAgICAgICAgICAgIDxIaWVyYXJjaHkgbmFtZT0idmUxNjQ1IiB2YXJpYWJsZT0iYmkxNjQ0Ii8+CiAgICAgICAgICAgICAgICAgICAgPEhpZXJhcmNoeSBuYW1lPSJ2ZTMyODkiIHZhcmlhYmxlPSJiaTMyODgiLz4KICAgICAgICAgICAgICAgIDwvQXhpcz4KICAgICAgICAgICAgICAgIDxBeGlzIHR5cGU9ImNvbHVtbiI+CiAgICAgICAgICAgICAgICAgICAgPEhpZXJhcmNoeSBuYW1lPSJ2ZTExMDciIHZhcmlhYmxlPSJiaTExMDAiLz4KICAgICAgICAgICAgICAgICAgICA8TWVhc3VyZXM+CiAgICAgICAgICAgICAgICAgICAgICAgIDxNZWFzdXJlIG5hbWU9InZlMjY3OCIgdmFyaWFibGU9ImJpMjY3N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WaXN1YWxDb250YWluZXIgbmFtZT0idmUzNDk3IiBsYWJlbD0iU3RhcGVsY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M0OTkiIGRhdGE9ImRkMzUwMCIgcmVzdWx0RGVmaW5pdGlvbnM9ImRkMzUwMiIgbGFiZWw9IjEuIEdlbmVyYWwgSW5mb3JtYXRpb24iIHNvdXJjZUludGVyYWN0aW9uVmFyaWFibGVzPSJiaTM1MT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TwvUHJvcGVydHk+CiAgICAgICAgICAgIDwvRWRpdG9yUHJvcGVydGllcz4KICAgICAgICAgICAgPEF4ZXM+CiAgICAgICAgICAgICAgICA8QXhpcyB0eXBlPSJjb2x1bW4iPgogICAgICAgICAgICAgICAgICAgIDxNZWFzdXJlcz4KICAgICAgICAgICAgICAgICAgICAgICAgPE1lYXN1cmUgbmFtZT0idmUzNTE1IiB2YXJpYWJsZT0iYmkzNTE0IiBjb21wYWN0Rm9ybWF0PSJmYWxzZSIvPgogICAgICAgICAgICAgICAgICAgICAgICA8TWVhc3VyZSBuYW1lPSJ2ZTM1MjMiIHZhcmlhYmxlPSJiaTM1MjIiIGNvbXBhY3RGb3JtYXQ9ImZhbHNlIi8+CiAgICAgICAgICAgICAgICAgICAgICAgIDxNZWFzdXJlIG5hbWU9InZlMzY5MCIgdmFyaWFibGU9ImJpMzY4OSIgY29tcGFjdEZvcm1hdD0iZmFsc2UiLz4KICAgICAgICAgICAgICAgICAgICA8L01lYXN1cmVzPgogICAgICAgICAgICAgICAgPC9BeGlzPgogICAgICAgICAgICAgICAgPEF4aXMgdHlwZT0icm93Ij4KICAgICAgICAgICAgICAgICAgICA8SGllcmFyY2h5IG5hbWU9InZlMzUxOSIgdmFyaWFibGU9ImJpMzUxOCIvPgogICAgICAgICAgICAgICAgPC9BeGlzPgogICAgICAgICAgICA8L0F4ZXM+CiAgICAgICAgPC9Dcm9zc3RhYj4KICAgICAgICA8UHJvbXB0IG5hbWU9InZlMzU0MCIgbGFiZWw9IlNjaGFsdGZsw6RjaGVubGVpc3RlIC0gUmVmaW5hbmNpbmcgTWFya2VyIDIiIHNlbGVjdGlvbkRpc2FibGVkPSJ0cnVlIiBzb3VyY2VJbnRlcmFjdGlvblZhcmlhYmxlcz0iYmkzNTM2IiBhcHBseUR5bmFtaWNCcnVzaGVzPSJwcm9tcHRzT25seSIgcmVmPSJwcjM1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MyPC9Qcm9wZXJ0eT4KICAgICAgICAgICAgPC9FZGl0b3JQcm9wZXJ0aWVzPgogICAgICAgICAgICA8TGlua0Jhci8+CiAgICAgICAgPC9Qcm9tcHQ+CiAgICAgICAgPFByb21wdCBuYW1lPSJ2ZTM1NjkiIGxhYmVsPSJTY2hhbHRmbMOkY2hlbmxlaXN0ZSAtIFJlZmluYW5jaW5nIE1hcmtlciAzIiBzZWxlY3Rpb25EaXNhYmxlZD0idHJ1ZSIgc291cmNlSW50ZXJhY3Rpb25WYXJpYWJsZXM9ImJpMzU2NSIgYXBwbHlEeW5hbWljQnJ1c2hlcz0icHJvbXB0c09ubHkiIHJlZj0icHIzNT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zMzwvUHJvcGVydHk+CiAgICAgICAgICAgIDwvRWRpdG9yUHJvcGVydGllcz4KICAgICAgICAgICAgPExpbmtCYXIvPgogICAgICAgIDwvUHJvbXB0PgogICAgICAgIDxQcm9tcHQgbmFtZT0idmUzNTk2IiBsYWJlbD0iU2NoYWx0ZmzDpGNoZW5sZWlzdGUgLSBSZWZpbmFuY2luZyBNYXJrZXIgNCIgc2VsZWN0aW9uRGlzYWJsZWQ9InRydWUiIHNvdXJjZUludGVyYWN0aW9uVmFyaWFibGVzPSJiaTM1OTIiIGFwcGx5RHluYW1pY0JydXNoZXM9InByb21wdHNPbmx5IiByZWY9InByMzU5N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zQ8L1Byb3BlcnR5PgogICAgICAgICAgICA8L0VkaXRvclByb3BlcnRpZXM+CiAgICAgICAgICAgIDxMaW5rQmFyLz4KICAgICAgICA8L1Byb21wdD4KICAgICAgICA8Q3Jvc3N0YWIgbmFtZT0idmUzNzIwIiBkYXRhPSJkZDM3MTciIHJlc3VsdERlZmluaXRpb25zPSJkZDM3MTkiIGxhYmVsPSIyLiBTaXplIEluZm9ybWF0aW9uIiBzb3VyY2VJbnRlcmFjdGlvblZhcmlhYmxlcz0iYmkzNzE2IGJpMzc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1PC9Qcm9wZXJ0eT4KICAgICAgICAgICAgPC9FZGl0b3JQcm9wZXJ0aWVzPgogICAgICAgICAgICA8QXhlcz4KICAgICAgICAgICAgICAgIDxBeGlzIHR5cGU9InJvdyI+CiAgICAgICAgICAgICAgICAgICAgPEhpZXJhcmNoeSBuYW1lPSJ2ZTM3MjEiIHZhcmlhYmxlPSJiaTM3MTUiLz4KICAgICAgICAgICAgICAgICAgICA8SGllcmFyY2h5IG5hbWU9InZlMzcyMiIgdmFyaWFibGU9ImJpMzcxNiIvPgogICAgICAgICAgICAgICAgPC9BeGlzPgogICAgICAgICAgICAgICAgPEF4aXMgdHlwZT0iY29sdW1uIj4KICAgICAgICAgICAgICAgICAgICA8TWVhc3VyZXM+CiAgICAgICAgICAgICAgICAgICAgICAgIDxNZWFzdXJlIG5hbWU9InZlMzcyMyIgdmFyaWFibGU9ImJpMzcxMCIgY29tcGFjdEZvcm1hdD0iZmFsc2UiLz4KICAgICAgICAgICAgICAgICAgICAgICAgPE1lYXN1cmUgbmFtZT0idmUzNzI0IiB2YXJpYWJsZT0iYmkzNzExIiBjb21wYWN0Rm9ybWF0PSJmYWxzZSIvPgogICAgICAgICAgICAgICAgICAgICAgICA8TWVhc3VyZSBuYW1lPSJ2ZTM3NDIiIHZhcmlhYmxlPSJiaTM3NDEiIGNvbXBhY3RGb3JtYXQ9ImZhbHNlIi8+CiAgICAgICAgICAgICAgICAgICAgICAgIDxNZWFzdXJlIG5hbWU9InZlMzcyNiIgdmFyaWFibGU9ImJpMzcxMyIgY29tcGFjdEZvcm1hdD0iZmFsc2UiLz4KICAgICAgICAgICAgICAgICAgICAgICAgPE1lYXN1cmUgbmFtZT0idmUzNzI3IiB2YXJpYWJsZT0iYmkzNzE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NzU1IiBkYXRhPSJkZDM3NTIiIHJlc3VsdERlZmluaXRpb25zPSJkZDM3NTQiIGxhYmVsPSI4LjIgQnJlYWtkb3duIGJ5IFR5cGUgb2YgRGVidG9yIiBzb3VyY2VJbnRlcmFjdGlvblZhcmlhYmxlcz0iYmkzNzUwIGJpMzc2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2PC9Qcm9wZXJ0eT4KICAgICAgICAgICAgPC9FZGl0b3JQcm9wZXJ0aWVzPgogICAgICAgICAgICA8QXhlcz4KICAgICAgICAgICAgICAgIDxBeGlzIHR5cGU9InJvdyI+CiAgICAgICAgICAgICAgICAgICAgPEhpZXJhcmNoeSBuYW1lPSJ2ZTM3NTYiIHZhcmlhYmxlPSJiaTM3NTAiLz4KICAgICAgICAgICAgICAgICAgICA8SGllcmFyY2h5IG5hbWU9InZlMzc2OSIgdmFyaWFibGU9ImJpMzc2OCIvPgogICAgICAgICAgICAgICAgPC9BeGlzPgogICAgICAgICAgICAgICAgPEF4aXMgdHlwZT0iY29sdW1uIj4KICAgICAgICAgICAgICAgICAgICA8TWVhc3VyZXM+CiAgICAgICAgICAgICAgICAgICAgICAgIDxNZWFzdXJlIG5hbWU9InZlMzc1OCIgY2xhc3M9Im1lYXN1cmViaTM3NDUiIHZhcmlhYmxlPSJiaTM3NDUiIGNvbXBhY3RGb3JtYXQ9ImZhbHNlIi8+CiAgICAgICAgICAgICAgICAgICAgICAgIDxNZWFzdXJlIG5hbWU9InZlMzc1OSIgdmFyaWFibGU9ImJpMzc0NiIgY29tcGFjdEZvcm1hdD0iZmFsc2UiLz4KICAgICAgICAgICAgICAgICAgICAgICAgPE1lYXN1cmUgbmFtZT0idmUzNzYwIiB2YXJpYWJsZT0iYmkzNzQ3IiBjb21wYWN0Rm9ybWF0PSJmYWxzZSIvPgogICAgICAgICAgICAgICAgICAgICAgICA8TWVhc3VyZSBuYW1lPSJ2ZTM3NjEiIHZhcmlhYmxlPSJiaTM3NDgiIGNvbXBhY3RGb3JtYXQ9ImZhbHNlIi8+CiAgICAgICAgICAgICAgICAgICAgICAgIDxNZWFzdXJlIG5hbWU9InZlMzc2MiIgdmFyaWFibGU9ImJpMzc0O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kyMiIgZGF0YT0iZGQzOTE5IiByZXN1bHREZWZpbml0aW9ucz0iZGQzOTIxIiBsYWJlbD0iOC4xIEJyZWFrZG93biBieSBUeXBlIG9mIERlYnRvciIgc291cmNlSW50ZXJhY3Rpb25WYXJpYWJsZXM9ImJpMzkxNyBiaTM5N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zwvUHJvcGVydHk+CiAgICAgICAgICAgIDwvRWRpdG9yUHJvcGVydGllcz4KICAgICAgICAgICAgPEF4ZXM+CiAgICAgICAgICAgICAgICA8QXhpcyB0eXBlPSJyb3ciPgogICAgICAgICAgICAgICAgICAgIDxIaWVyYXJjaHkgbmFtZT0idmUzOTIzIiB2YXJpYWJsZT0iYmkzOTE3Ii8+CiAgICAgICAgICAgICAgICAgICAgPEhpZXJhcmNoeSBuYW1lPSJ2ZTM5NTYiIHZhcmlhYmxlPSJiaTM5NTUiLz4KICAgICAgICAgICAgICAgIDwvQXhpcz4KICAgICAgICAgICAgICAgIDxBeGlzIHR5cGU9ImNvbHVtbiI+CiAgICAgICAgICAgICAgICAgICAgPE1lYXN1cmVzPgogICAgICAgICAgICAgICAgICAgICAgICA8TWVhc3VyZSBuYW1lPSJ2ZTM5MjUiIHZhcmlhYmxlPSJiaTM5MTIiIGNvbXBhY3RGb3JtYXQ9ImZhbHNlIi8+CiAgICAgICAgICAgICAgICAgICAgICAgIDxNZWFzdXJlIG5hbWU9InZlMzkyNiIgdmFyaWFibGU9ImJpMzkxMyIgY29tcGFjdEZvcm1hdD0iZmFsc2UiLz4KICAgICAgICAgICAgICAgICAgICAgICAgPE1lYXN1cmUgbmFtZT0idmUzOTI3IiB2YXJpYWJsZT0iYmkzOTE0IiBjb21wYWN0Rm9ybWF0PSJmYWxzZSIvPgogICAgICAgICAgICAgICAgICAgICAgICA8TWVhc3VyZSBuYW1lPSJ2ZTM5MjgiIHZhcmlhYmxlPSJiaTM5MTUiIGNvbXBhY3RGb3JtYXQ9ImZhbHNlIi8+CiAgICAgICAgICAgICAgICAgICAgICAgIDxNZWFzdXJlIG5hbWU9InZlMzkyOSIgdmFyaWFibGU9ImJpMzkx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MTAxIiBkYXRhPSJkZDQyNTMiIHJlc3VsdERlZmluaXRpb25zPSJkZDQyNTUiIGxhYmVsPSJHZW5lcmFsIEluZm9ybWF0aW9uIiBzb3VyY2VJbnRlcmFjdGlvblZhcmlhYmxlcz0iYmkxMT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M4PC9Qcm9wZXJ0eT4KICAgICAgICAgICAgPC9FZGl0b3JQcm9wZXJ0aWVzPgogICAgICAgICAgICA8Q29sdW1ucz4KICAgICAgICAgICAgICAgIDxDb2x1bW4gdmFyaWFibGU9ImJpMTE0IiBpc1Zpc2libGU9InRydWUiLz4KICAgICAgICAgICAgICAgIDxDb2x1bW4gdmFyaWFibGU9ImJpNDA4MSIgaXNWaXNpYmxlPSJ0cnVlIiBjb21wYWN0Rm9ybWF0PSJmYWxzZSIvPgogICAgICAgICAgICAgICAgPENvbHVtbiB2YXJpYWJsZT0iYmk0MTM0IiBpc1Zpc2libGU9InRydWUiIGNvbXBhY3RGb3JtYXQ9ImZhbHNlIi8+CiAgICAgICAgICAgICAgICA8Q29sdW1uIHZhcmlhYmxlPSJiaTQxMzkiIGlzVmlzaWJsZT0idHJ1ZSIgY29tcGFjdEZvcm1hdD0iZmFsc2UiLz4KICAgICAgICAgICAgICAgIDxDb2x1bW4gdmFyaWFibGU9ImJpNDE0NCIgaXNWaXNpYmxlPSJ0cnVlIiBjb21wYWN0Rm9ybWF0PSJmYWxzZSIvPgogICAgICAgICAgICAgICAgPENvbHVtbiB2YXJpYWJsZT0iYmk0MTQ4IiBpc1Zpc2libGU9InRydWUiIGNvbXBhY3RGb3JtYXQ9ImZhbHNlIi8+CiAgICAgICAgICAgICAgICA8Q29sdW1uIHZhcmlhYmxlPSJiaTYwMjIiIGlzVmlzaWJsZT0idHJ1ZSIgY29tcGFjdEZvcm1hdD0iZmFsc2UiLz4KICAgICAgICAgICAgICAgIDxDb2x1bW4gdmFyaWFibGU9ImJpNDE5MiIgaXNWaXNpYmxlPSJ0cnVlIiBjb21wYWN0Rm9ybWF0PSJmYWxzZSIvPgogICAgICAgICAgICAgICAgPENvbHVtbiB2YXJpYWJsZT0iYmk3MzAxIiBpc1Zpc2libGU9InRydWUiIGNvbXBhY3RGb3JtYXQ9ImZhbHNlIi8+CiAgICAgICAgICAgICAgICA8Q29sdW1uIHZhcmlhYmxlPSJiaTQwNTkiIGlzVmlzaWJsZT0idHJ1ZSIgY29tcGFjdEZvcm1hdD0iZmFsc2UiLz4KICAgICAgICAgICAgICAgIDxDb2x1bW4gdmFyaWFibGU9ImJpNDI0OSIgaXNWaXNpYmxlPSJ0cnVlIiBjb21wYWN0Rm9ybWF0PSJmYWxzZSIvPgogICAgICAgICAgICAgICAgPENvbHVtbiB2YXJpYWJsZT0iYmk2MTI2IiBpc1Zpc2libGU9InRydWUiIGNvbXBhY3RGb3JtYXQ9ImZhbHNlIi8+CiAgICAgICAgICAgICAgICA8Q29sdW1uIHZhcmlhYmxlPSJiaTQyNDIiIGlzVmlzaWJsZT0idHJ1ZSIgY29tcGFjdEZvcm1hdD0iZmFsc2UiLz4KICAgICAgICAgICAgICAgIDxDb2x1bW4gdmFyaWFibGU9ImJpNDM4MSIgaXNWaXNpYmxlPSJ0cnVlIiBjb21wYWN0Rm9ybWF0PSJmYWxzZSIvPgogICAgICAgICAgICAgICAgPENvbHVtbiB2YXJpYWJsZT0iYmk3NzQ1IiBpc1Zpc2libGU9InRydWUiIGNvbXBhY3RGb3JtYXQ9ImZhbHNlIi8+CiAgICAgICAgICAgIDwvQ29sdW1ucz4KICAgICAgICA8L1RhYmxlPgogICAgICAgIDxDcm9zc3RhYiBuYW1lPSJ2ZTc2MiIgZGF0YT0iZGQ0Njg5IiByZXN1bHREZWZpbml0aW9ucz0iZGQ0NjkxIiBsYWJlbD0iU3Vic3RpdHV0ZSBBc3NldHMgLSBDb3VudHJ5IiBzb3VyY2VJbnRlcmFjdGlvblZhcmlhYmxlcz0iYmk0Njg0IGJpNDUwMiBiaTQ3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OTwvUHJvcGVydHk+CiAgICAgICAgICAgIDwvRWRpdG9yUHJvcGVydGllcz4KICAgICAgICAgICAgPEF4ZXM+CiAgICAgICAgICAgICAgICA8QXhpcyB0eXBlPSJyb3ciPgogICAgICAgICAgICAgICAgICAgIDxIaWVyYXJjaHkgbmFtZT0idmU0NzM5IiB2YXJpYWJsZT0iYmk0NzM4Ii8+CiAgICAgICAgICAgICAgICAgICAgPEhpZXJhcmNoeSBuYW1lPSJ2ZTQ2OTMiIHZhcmlhYmxlPSJiaTQ1MDIiLz4KICAgICAgICAgICAgICAgIDwvQXhpcz4KICAgICAgICAgICAgICAgIDxBeGlzIHR5cGU9ImNvbHVtbiI+CiAgICAgICAgICAgICAgICAgICAgPEhpZXJhcmNoeSBuYW1lPSJ2ZTQ2OTIiIHZhcmlhYmxlPSJiaTQ2ODQiLz4KICAgICAgICAgICAgICAgICAgICA8TWVhc3VyZXM+CiAgICAgICAgICAgICAgICAgICAgICAgIDxNZWFzdXJlIG5hbWU9InZlNDY5NCIgdmFyaWFibGU9ImJpNDQ5O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Q3Jvc3N0YWIgbmFtZT0idmU0ODM0IiBkYXRhPSJkZDQ4MzEiIHJlc3VsdERlZmluaXRpb25zPSJkZDQ4MzMiIGxhYmVsPSIxMC4gQ29uY2VudHJhdGlvbiBSaXNrcyIgc291cmNlSW50ZXJhY3Rpb25WYXJpYWJsZXM9ImJpNDgyOSBiaTQ4ND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MDwvUHJvcGVydHk+CiAgICAgICAgICAgIDwvRWRpdG9yUHJvcGVydGllcz4KICAgICAgICAgICAgPEF4ZXM+CiAgICAgICAgICAgICAgICA8QXhpcyB0eXBlPSJyb3ciPgogICAgICAgICAgICAgICAgICAgIDxIaWVyYXJjaHkgbmFtZT0idmU0ODQ4IiB2YXJpYWJsZT0iYmk0ODQ3Ii8+CiAgICAgICAgICAgICAgICA8L0F4aXM+CiAgICAgICAgICAgICAgICA8QXhpcyB0eXBlPSJjb2x1bW4iPgogICAgICAgICAgICAgICAgICAgIDxIaWVyYXJjaHkgbmFtZT0idmU0ODM1IiB2YXJpYWJsZT0iYmk0ODI5Ii8+CiAgICAgICAgICAgICAgICAgICAgPE1lYXN1cmVzPgogICAgICAgICAgICAgICAgICAgICAgICA8TWVhc3VyZSBuYW1lPSJ2ZTQ4NTQiIHZhcmlhYmxlPSJiaTQ4NT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Q5NDkiIGRhdGE9ImRkNDk0NiIgcmVzdWx0RGVmaW5pdGlvbnM9ImRkNDk0OCIgbGFiZWw9IjYuIEJyZWFrZG93biBieSBJbnRlcmVzdCBSYXRlIChQdWJsaWMpIiBzb3VyY2VJbnRlcmFjdGlvblZhcmlhYmxlcz0iYmk0OTQ0IGJpNDk0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xPC9Qcm9wZXJ0eT4KICAgICAgICAgICAgPC9FZGl0b3JQcm9wZXJ0aWVzPgogICAgICAgICAgICA8QXhlcz4KICAgICAgICAgICAgICAgIDxBeGlzIHR5cGU9InJvdyI+CiAgICAgICAgICAgICAgICAgICAgPEhpZXJhcmNoeSBuYW1lPSJ2ZTQ5NTAiIHZhcmlhYmxlPSJiaTQ5NDQiLz4KICAgICAgICAgICAgICAgICAgICA8SGllcmFyY2h5IG5hbWU9InZlNDk1MSIgdmFyaWFibGU9ImJpNDk0NSIvPgogICAgICAgICAgICAgICAgPC9BeGlzPgogICAgICAgICAgICAgICAgPEF4aXMgdHlwZT0iY29sdW1uIj4KICAgICAgICAgICAgICAgICAgICA8TWVhc3VyZXM+CiAgICAgICAgICAgICAgICAgICAgICAgIDxNZWFzdXJlIG5hbWU9InZlNDk1MyIgdmFyaWFibGU9ImJpNDk0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0OTY4IiBkYXRhPSJkZDQ5NjUiIHJlc3VsdERlZmluaXRpb25zPSJkZDQ5NjciIGxhYmVsPSI3LiBCcmVha2Rvd24gYnkgUmVwYXltZW50IFR5cGUgKFB1YmxpYykiIHNvdXJjZUludGVyYWN0aW9uVmFyaWFibGVzPSJiaTQ5NjQgYmk0OTY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I8L1Byb3BlcnR5PgogICAgICAgICAgICA8L0VkaXRvclByb3BlcnRpZXM+CiAgICAgICAgICAgIDxBeGVzPgogICAgICAgICAgICAgICAgPEF4aXMgdHlwZT0icm93Ij4KICAgICAgICAgICAgICAgICAgICA8SGllcmFyY2h5IG5hbWU9InZlNDk2OSIgdmFyaWFibGU9ImJpNDk2MyIvPgogICAgICAgICAgICAgICAgICAgIDxIaWVyYXJjaHkgbmFtZT0idmU0OTcwIiB2YXJpYWJsZT0iYmk0OTY0Ii8+CiAgICAgICAgICAgICAgICA8L0F4aXM+CiAgICAgICAgICAgICAgICA8QXhpcyB0eXBlPSJjb2x1bW4iPgogICAgICAgICAgICAgICAgICAgIDxNZWFzdXJlcz4KICAgICAgICAgICAgICAgICAgICAgICAgPE1lYXN1cmUgbmFtZT0idmU0OTcyIiB2YXJpYWJsZT0iYmk0OTYy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Dk5MiIgZGF0YT0iZGQ0OTg5IiByZXN1bHREZWZpbml0aW9ucz0iZGQ0OTkxIiBsYWJlbD0iNC4gQnJlYWtkb3duIGJ5IEdlb2dyYXBoeSAoUHVibGljKSIgc291cmNlSW50ZXJhY3Rpb25WYXJpYWJsZXM9ImJpNDk4NiBiaTUwMTEgYmk1MD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M8L1Byb3BlcnR5PgogICAgICAgICAgICA8L0VkaXRvclByb3BlcnRpZXM+CiAgICAgICAgICAgIDxBeGVzPgogICAgICAgICAgICAgICAgPEF4aXMgdHlwZT0icm93Ij4KICAgICAgICAgICAgICAgICAgICA8SGllcmFyY2h5IG5hbWU9InZlNDk5MyIgdmFyaWFibGU9ImJpNDk4NiIvPgogICAgICAgICAgICAgICAgICAgIDxIaWVyYXJjaHkgbmFtZT0idmU1MDEyIiB2YXJpYWJsZT0iYmk1MDExIi8+CiAgICAgICAgICAgICAgICAgICAgPEhpZXJhcmNoeSBuYW1lPSJ2ZTUwMTYiIHZhcmlhYmxlPSJiaTUwMTUiLz4KICAgICAgICAgICAgICAgIDwvQXhpcz4KICAgICAgICAgICAgICAgIDxBeGlzIHR5cGU9ImNvbHVtbiI+CiAgICAgICAgICAgICAgICAgICAgPE1lYXN1cmVzPgogICAgICAgICAgICAgICAgICAgICAgICA8TWVhc3VyZSBuYW1lPSJ2ZTQ5OTciIHZhcmlhYmxlPSJiaTQ5ODU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1ODIzIiBkYXRhPSJkZDU4MjQiIHJlc3VsdERlZmluaXRpb25zPSJkZDU4MjYiIGxhYmVsPSI1LiBCcmVha2Rvd24gYnkgcmVnaW9ucyBvZiBtYWluIGNvdW50cnkgb2Ygb3JpZ2luIChQdWJsaWMpIiBzb3VyY2VJbnRlcmFjdGlvblZhcmlhYmxlcz0iYmk1OTAxIGJpNTkx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0PC9Qcm9wZXJ0eT4KICAgICAgICAgICAgPC9FZGl0b3JQcm9wZXJ0aWVzPgogICAgICAgICAgICA8QXhlcz4KICAgICAgICAgICAgICAgIDxBeGlzIHR5cGU9InJvdyI+CiAgICAgICAgICAgICAgICAgICAgPEhpZXJhcmNoeSBuYW1lPSJ2ZTU5MTgiIHZhcmlhYmxlPSJiaTU5MTciLz4KICAgICAgICAgICAgICAgICAgICA8SGllcmFyY2h5IG5hbWU9InZlNTkwMiIgdmFyaWFibGU9ImJpNTkwMSIvPgogICAgICAgICAgICAgICAgPC9BeGlzPgogICAgICAgICAgICAgICAgPEF4aXMgdHlwZT0iY29sdW1uIj4KICAgICAgICAgICAgICAgICAgICA8TWVhc3VyZXM+CiAgICAgICAgICAgICAgICAgICAgICAgIDxNZWFzdXJlIG5hbWU9InZlNTkxNCIgdmFyaWFibGU9ImJpNTk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dHJ1ZSIvPgogICAgICAgICAgICA8L1N1bW1hcnk+CiAgICAgICAgPC9Dcm9zc3RhYj4KICAgICAgICA8UHJvbXB0IG5hbWU9InZlNjQ2MiIgbGFiZWw9IlNjaGFsdGZsw6RjaGVubGVpc3RlIC0gUmVmaW5hbmNpbmcgTWFya2VyIDUiIHNlbGVjdGlvbkRpc2FibGVkPSJ0cnVlIiBzb3VyY2VJbnRlcmFjdGlvblZhcmlhYmxlcz0iYmk2NDU3IiBhcHBseUR5bmFtaWNCcnVzaGVzPSJwcm9tcHRzT25seSIgcmVmPSJwcjY0NjE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1PC9Qcm9wZXJ0eT4KICAgICAgICAgICAgPC9FZGl0b3JQcm9wZXJ0aWVzPgogICAgICAgICAgICA8TGlua0Jhci8+CiAgICAgICAgPC9Qcm9tcHQ+CiAgICAgICAgPFByb21wdCBuYW1lPSJ2ZTY0NjkiIGxhYmVsPSJTY2hhbHRmbMOkY2hlbmxlaXN0ZSAtIEFUVCBBc3NldCBUeXBlIDIiIHNlbGVjdGlvbkRpc2FibGVkPSJ0cnVlIiBzb3VyY2VJbnRlcmFjdGlvblZhcmlhYmxlcz0iYmk2NDY0IiBhcHBseUR5bmFtaWNCcnVzaGVzPSJwcm9tcHRzT25seSIgcmVmPSJwcjY0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2PC9Qcm9wZXJ0eT4KICAgICAgICAgICAgPC9FZGl0b3JQcm9wZXJ0aWVzPgogICAgICAgICAgICA8TGlua0Jhci8+CiAgICAgICAgPC9Qcm9tcHQ+CiAgICAgICAgPFZpc3VhbENvbnRhaW5lciBuYW1lPSJ2ZTY1NTgiIGxhYmVsPSJTdGFja2luZyBDb250YWluZXIgMiAoMSk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Y0ODEiIGRhdGE9ImRkNjQ3OCIgcmVzdWx0RGVmaW5pdGlvbnM9ImRkNjQ4MCIgbGFiZWw9IjEwLiBMb2FuIFNpemUgSW5mb3JtYXRpb24gKENPTSkiIHNvdXJjZUludGVyYWN0aW9uVmFyaWFibGVzPSJiaTY0NzcgYmk2NDc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csYmk4NTQ4PC9Qcm9wZXJ0eT4KICAgICAgICAgICAgPC9FZGl0b3JQcm9wZXJ0aWVzPgogICAgICAgICAgICA8QXhlcz4KICAgICAgICAgICAgICAgIDxBeGlzIHR5cGU9InJvdyI+CiAgICAgICAgICAgICAgICAgICAgPEhpZXJhcmNoeSBuYW1lPSJ2ZTY0ODIiIHZhcmlhYmxlPSJiaTY0NzYiLz4KICAgICAgICAgICAgICAgICAgICA8SGllcmFyY2h5IG5hbWU9InZlNjQ4MyIgdmFyaWFibGU9ImJpNjQ3NyIvPgogICAgICAgICAgICAgICAgPC9BeGlzPgogICAgICAgICAgICAgICAgPEF4aXMgdHlwZT0iY29sdW1uIj4KICAgICAgICAgICAgICAgICAgICA8TWVhc3VyZXM+CiAgICAgICAgICAgICAgICAgICAgICAgIDxNZWFzdXJlIG5hbWU9InZlNjQ4NCIgdmFyaWFibGU9ImJpNjQ3MSIgY29tcGFjdEZvcm1hdD0iZmFsc2UiLz4KICAgICAgICAgICAgICAgICAgICAgICAgPE1lYXN1cmUgbmFtZT0idmU2NDg1IiB2YXJpYWJsZT0iYmk2NDcyIiBjb21wYWN0Rm9ybWF0PSJmYWxzZSIvPgogICAgICAgICAgICAgICAgICAgICAgICA8TWVhc3VyZSBuYW1lPSJ2ZTY0ODYiIGNsYXNzPSJtZWFzdXJlYmkxNDc3IiB2YXJpYWJsZT0iYmk2NDczIiBjb21wYWN0Rm9ybWF0PSJmYWxzZSIvPgogICAgICAgICAgICAgICAgICAgICAgICA8TWVhc3VyZSBuYW1lPSJ2ZTY0ODciIHZhcmlhYmxlPSJiaTY0NzQiIGNvbXBhY3RGb3JtYXQ9ImZhbHNlIi8+CiAgICAgICAgICAgICAgICAgICAgICAgIDxNZWFzdXJlIG5hbWU9InZlNjQ4OCIgdmFyaWFibGU9ImJpNjQ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wMCIgZGF0YT0iZGQ2NDk3IiByZXN1bHREZWZpbml0aW9ucz0iZGQ2NDk5IiBsYWJlbD0iMTEuIExvYW4gdG8gVmFsdWUgKExUVikgSW5mb3JtYXRpb24gLSBVTklOREVYRUQgKENPTSkiIHNvdXJjZUludGVyYWN0aW9uVmFyaWFibGVzPSJiaTY0OTUgYmk2NDk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ksYmk4NTUwPC9Qcm9wZXJ0eT4KICAgICAgICAgICAgPC9FZGl0b3JQcm9wZXJ0aWVzPgogICAgICAgICAgICA8QXhlcz4KICAgICAgICAgICAgICAgIDxBeGlzIHR5cGU9InJvdyI+CiAgICAgICAgICAgICAgICAgICAgPEhpZXJhcmNoeSBuYW1lPSJ2ZTY1MDEiIHZhcmlhYmxlPSJiaTY0OTUiLz4KICAgICAgICAgICAgICAgICAgICA8SGllcmFyY2h5IG5hbWU9InZlNjUwMiIgdmFyaWFibGU9ImJpNjQ5NiIvPgogICAgICAgICAgICAgICAgPC9BeGlzPgogICAgICAgICAgICAgICAgPEF4aXMgdHlwZT0iY29sdW1uIj4KICAgICAgICAgICAgICAgICAgICA8TWVhc3VyZXM+CiAgICAgICAgICAgICAgICAgICAgICAgIDxNZWFzdXJlIG5hbWU9InZlNjUwMyIgdmFyaWFibGU9ImJpNjQ5MCIgY29tcGFjdEZvcm1hdD0iZmFsc2UiLz4KICAgICAgICAgICAgICAgICAgICAgICAgPE1lYXN1cmUgbmFtZT0idmU2NTA0IiB2YXJpYWJsZT0iYmk2NDkxIiBjb21wYWN0Rm9ybWF0PSJmYWxzZSIvPgogICAgICAgICAgICAgICAgICAgICAgICA8TWVhc3VyZSBuYW1lPSJ2ZTY1MDUiIGNsYXNzPSJtZWFzdXJlYmkxNDc3IiB2YXJpYWJsZT0iYmk2NDkyIiBjb21wYWN0Rm9ybWF0PSJmYWxzZSIvPgogICAgICAgICAgICAgICAgICAgICAgICA8TWVhc3VyZSBuYW1lPSJ2ZTY1MDYiIHZhcmlhYmxlPSJiaTY0OTMiIGNvbXBhY3RGb3JtYXQ9ImZhbHNlIi8+CiAgICAgICAgICAgICAgICAgICAgICAgIDxNZWFzdXJlIG5hbWU9InZlNjUwNyIgdmFyaWFibGU9ImJpNjQ5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xOSIgZGF0YT0iZGQ2NTE2IiByZXN1bHREZWZpbml0aW9ucz0iZGQ2NTE4IiBsYWJlbD0iMTIuIExvYW4gdG8gVmFsdWUgKExUVikgSW5mb3JtYXRpb24gLSBJTkRFWEVEIChDT00pIiBzb3VyY2VJbnRlcmFjdGlvblZhcmlhYmxlcz0iYmk2NTE0IGJpNjU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xLGJpODU1MjwvUHJvcGVydHk+CiAgICAgICAgICAgIDwvRWRpdG9yUHJvcGVydGllcz4KICAgICAgICAgICAgPEF4ZXM+CiAgICAgICAgICAgICAgICA8QXhpcyB0eXBlPSJyb3ciPgogICAgICAgICAgICAgICAgICAgIDxIaWVyYXJjaHkgbmFtZT0idmU2NTIwIiB2YXJpYWJsZT0iYmk2NTE0Ii8+CiAgICAgICAgICAgICAgICAgICAgPEhpZXJhcmNoeSBuYW1lPSJ2ZTY1MjEiIHZhcmlhYmxlPSJiaTY1MTUiLz4KICAgICAgICAgICAgICAgIDwvQXhpcz4KICAgICAgICAgICAgICAgIDxBeGlzIHR5cGU9ImNvbHVtbiI+CiAgICAgICAgICAgICAgICAgICAgPE1lYXN1cmVzPgogICAgICAgICAgICAgICAgICAgICAgICA8TWVhc3VyZSBuYW1lPSJ2ZTY1MjIiIHZhcmlhYmxlPSJiaTY1MDkiIGNvbXBhY3RGb3JtYXQ9ImZhbHNlIi8+CiAgICAgICAgICAgICAgICAgICAgICAgIDxNZWFzdXJlIG5hbWU9InZlNjUyMyIgY2xhc3M9Im1lYXN1cmViaTE5MzIiIHZhcmlhYmxlPSJiaTY1MTAiIGNvbXBhY3RGb3JtYXQ9ImZhbHNlIi8+CiAgICAgICAgICAgICAgICAgICAgICAgIDxNZWFzdXJlIG5hbWU9InZlNjUyNCIgY2xhc3M9Im1lYXN1cmViaTE0NzciIHZhcmlhYmxlPSJiaTY1MTEiIGNvbXBhY3RGb3JtYXQ9ImZhbHNlIi8+CiAgICAgICAgICAgICAgICAgICAgICAgIDxNZWFzdXJlIG5hbWU9InZlNjUyNSIgdmFyaWFibGU9ImJpNjUxMiIgY29tcGFjdEZvcm1hdD0iZmFsc2UiLz4KICAgICAgICAgICAgICAgICAgICAgICAgPE1lYXN1cmUgbmFtZT0idmU2NTI2IiB2YXJpYWJsZT0iYmk2N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M4IiBkYXRhPSJkZDY1MzUiIHJlc3VsdERlZmluaXRpb25zPSJkZDY1MzciIGxhYmVsPSIxMy4gQnJlYWtkb3duIGJ5IHR5cGUgKENPTSkiIHNvdXJjZUludGVyYWN0aW9uVmFyaWFibGVzPSJiaTY1MzIgYmk2NTMzIGJpNjUz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zPC9Qcm9wZXJ0eT4KICAgICAgICAgICAgPC9FZGl0b3JQcm9wZXJ0aWVzPgogICAgICAgICAgICA8QXhlcz4KICAgICAgICAgICAgICAgIDxBeGlzIHR5cGU9InJvdyI+CiAgICAgICAgICAgICAgICAgICAgPEhpZXJhcmNoeSBuYW1lPSJ2ZTY1MzkiIHZhcmlhYmxlPSJiaTY1MzIiLz4KICAgICAgICAgICAgICAgICAgICA8SGllcmFyY2h5IG5hbWU9InZlNjU0MCIgdmFyaWFibGU9ImJpNjUzMyIvPgogICAgICAgICAgICAgICAgICAgIDxIaWVyYXJjaHkgbmFtZT0idmU2NTQxIiB2YXJpYWJsZT0iYmk2NTM0Ii8+CiAgICAgICAgICAgICAgICA8L0F4aXM+CiAgICAgICAgICAgICAgICA8QXhpcyB0eXBlPSJjb2x1bW4iPgogICAgICAgICAgICAgICAgICAgIDxNZWFzdXJlcz4KICAgICAgICAgICAgICAgICAgICAgICAgPE1lYXN1cmUgbmFtZT0idmU2NTQyIiBjbGFzcz0ibWVhc3VyZWJpMTkzMiIgdmFyaWFibGU9ImJpNjUyOCIgY29tcGFjdEZvcm1hdD0iZmFsc2UiLz4KICAgICAgICAgICAgICAgICAgICAgICAgPE1lYXN1cmUgbmFtZT0idmU2NTQzIiBjbGFzcz0ibWVhc3VyZWJpMTQ3NyIgdmFyaWFibGU9ImJpNjUyOSIgY29tcGFjdEZvcm1hdD0iZmFsc2UiLz4KICAgICAgICAgICAgICAgICAgICAgICAgPE1lYXN1cmUgbmFtZT0idmU2NTQ0IiB2YXJpYWJsZT0iYmk2NTMwIiBjb21wYWN0Rm9ybWF0PSJmYWxzZSIvPgogICAgICAgICAgICAgICAgICAgICAgICA8TWVhc3VyZSBuYW1lPSJ2ZTY1NDUiIHZhcmlhYmxlPSJiaTY1Mz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NTMiIGRhdGE9ImRkNjU1MCIgcmVzdWx0RGVmaW5pdGlvbnM9ImRkNjU1MiIgbGFiZWw9IjE0LiBMb2FuIGJ5IFJhbmtpbmcgKENPTSkiIHNvdXJjZUludGVyYWN0aW9uVmFyaWFibGVzPSJiaTY1NDcgYmk2NTQ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TQsYmk4NTU1PC9Qcm9wZXJ0eT4KICAgICAgICAgICAgPC9FZGl0b3JQcm9wZXJ0aWVzPgogICAgICAgICAgICA8QXhlcz4KICAgICAgICAgICAgICAgIDxBeGlzIHR5cGU9InJvdyI+CiAgICAgICAgICAgICAgICAgICAgPEhpZXJhcmNoeSBuYW1lPSJ2ZTY1NTQiIHZhcmlhYmxlPSJiaTY1NDkiLz4KICAgICAgICAgICAgICAgIDwvQXhpcz4KICAgICAgICAgICAgICAgIDxBeGlzIHR5cGU9ImNvbHVtbiI+CiAgICAgICAgICAgICAgICAgICAgPEhpZXJhcmNoeSBuYW1lPSJ2ZTY1NTUiIHZhcmlhYmxlPSJiaTY1NDciLz4KICAgICAgICAgICAgICAgICAgICA8TWVhc3VyZXM+CiAgICAgICAgICAgICAgICAgICAgICAgIDxNZWFzdXJlIG5hbWU9InZlNjU1NiIgdmFyaWFibGU9ImJpNjU0O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Byb21wdCBuYW1lPSJ2ZTY2MDUiIGxhYmVsPSJTY2hhbHRmbMOkY2hlbmxlaXN0ZSAtIFJlZmluYW5jaW5nIE1hcmtlciA2IiBzZWxlY3Rpb25EaXNhYmxlZD0idHJ1ZSIgc291cmNlSW50ZXJhY3Rpb25WYXJpYWJsZXM9ImJpNjYwMCIgYXBwbHlEeW5hbWljQnJ1c2hlcz0icHJvbXB0c09ubHkiIHJlZj0icHI2NjA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1NjwvUHJvcGVydHk+CiAgICAgICAgICAgIDwvRWRpdG9yUHJvcGVydGllcz4KICAgICAgICAgICAgPExpbmtCYXIvPgogICAgICAgIDwvUHJvbXB0PgogICAgICAgIDxWaXN1YWxDb250YWluZXIgbmFtZT0idmU2Njk0IiBsYWJlbD0iU3RhY2sgQ29udGFpbmVyMSAoMSk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2NjIzIiBkYXRhPSJkZDY2MjEiIHJlc3VsdERlZmluaXRpb25zPSJkZDY2MDgiIGxhYmVsPSJHZW5lcmFsIEluZm9ybWF0aW9uIChQdWJsaWMpIiBzb3VyY2VJbnRlcmFjdGlvblZhcmlhYmxlcz0iYmk2NjA3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1NzwvUHJvcGVydHk+CiAgICAgICAgICAgIDwvRWRpdG9yUHJvcGVydGllcz4KICAgICAgICAgICAgPENvbHVtbnM+CiAgICAgICAgICAgICAgICA8Q29sdW1uIHZhcmlhYmxlPSJiaTY2MDciIGlzVmlzaWJsZT0idHJ1ZSIvPgogICAgICAgICAgICAgICAgPENvbHVtbiB2YXJpYWJsZT0iYmk2NjA5IiBpc1Zpc2libGU9InRydWUiIGNvbXBhY3RGb3JtYXQ9ImZhbHNlIi8+CiAgICAgICAgICAgICAgICA8Q29sdW1uIHZhcmlhYmxlPSJiaTY2MTAiIGlzVmlzaWJsZT0idHJ1ZSIgY29tcGFjdEZvcm1hdD0iZmFsc2UiLz4KICAgICAgICAgICAgICAgIDxDb2x1bW4gdmFyaWFibGU9ImJpNjYxMSIgaXNWaXNpYmxlPSJ0cnVlIiBjb21wYWN0Rm9ybWF0PSJmYWxzZSIvPgogICAgICAgICAgICAgICAgPENvbHVtbiB2YXJpYWJsZT0iYmk2NjEyIiBpc1Zpc2libGU9InRydWUiIGNvbXBhY3RGb3JtYXQ9ImZhbHNlIi8+CiAgICAgICAgICAgICAgICA8Q29sdW1uIHZhcmlhYmxlPSJiaTY2MTMiIGlzVmlzaWJsZT0idHJ1ZSIgY29tcGFjdEZvcm1hdD0iZmFsc2UiLz4KICAgICAgICAgICAgICAgIDxDb2x1bW4gdmFyaWFibGU9ImJpNjYxNCIgaXNWaXNpYmxlPSJ0cnVlIiBjb21wYWN0Rm9ybWF0PSJmYWxzZSIvPgogICAgICAgICAgICAgICAgPENvbHVtbiB2YXJpYWJsZT0iYmk2NjE1IiBpc1Zpc2libGU9InRydWUiIGNvbXBhY3RGb3JtYXQ9ImZhbHNlIi8+CiAgICAgICAgICAgICAgICA8Q29sdW1uIHZhcmlhYmxlPSJiaTczMDIiIGlzVmlzaWJsZT0idHJ1ZSIgY29tcGFjdEZvcm1hdD0iZmFsc2UiLz4KICAgICAgICAgICAgICAgIDxDb2x1bW4gdmFyaWFibGU9ImJpNjYxNiIgaXNWaXNpYmxlPSJ0cnVlIiBjb21wYWN0Rm9ybWF0PSJmYWxzZSIvPgogICAgICAgICAgICAgICAgPENvbHVtbiB2YXJpYWJsZT0iYmk2NjE3IiBpc1Zpc2libGU9InRydWUiIGNvbXBhY3RGb3JtYXQ9ImZhbHNlIi8+CiAgICAgICAgICAgICAgICA8Q29sdW1uIHZhcmlhYmxlPSJiaTY2MTgiIGlzVmlzaWJsZT0idHJ1ZSIgY29tcGFjdEZvcm1hdD0iZmFsc2UiLz4KICAgICAgICAgICAgICAgIDxDb2x1bW4gdmFyaWFibGU9ImJpNjYxOSIgaXNWaXNpYmxlPSJ0cnVlIiBjb21wYWN0Rm9ybWF0PSJmYWxzZSIvPgogICAgICAgICAgICAgICAgPENvbHVtbiB2YXJpYWJsZT0iYmk2NjIwIiBpc1Zpc2libGU9InRydWUiIGNvbXBhY3RGb3JtYXQ9ImZhbHNlIi8+CiAgICAgICAgICAgICAgICA8Q29sdW1uIHZhcmlhYmxlPSJiaTc3NDYiIGlzVmlzaWJsZT0idHJ1ZSIgY29tcGFjdEZvcm1hdD0iZmFsc2UiLz4KICAgICAgICAgICAgPC9Db2x1bW5zPgogICAgICAgIDwvVGFibGU+CiAgICAgICAgPENyb3NzdGFiIG5hbWU9InZlNjYzMiIgZGF0YT0iZGQ2NjI5IiByZXN1bHREZWZpbml0aW9ucz0iZGQ2NjMxIiBsYWJlbD0iQW1vcnRpc2F0aW9uIFByb2ZpbGUgKFB1YmxpYykiIHNvdXJjZUludGVyYWN0aW9uVmFyaWFibGVzPSJiaTY2MjcgYmk2NjI4IGJpNjYy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4PC9Qcm9wZXJ0eT4KICAgICAgICAgICAgPC9FZGl0b3JQcm9wZXJ0aWVzPgogICAgICAgICAgICA8QXhlcz4KICAgICAgICAgICAgICAgIDxBeGlzIHR5cGU9InJvdyI+CiAgICAgICAgICAgICAgICAgICAgPEhpZXJhcmNoeSBuYW1lPSJ2ZTY2MzMiIHZhcmlhYmxlPSJiaTY2MjciLz4KICAgICAgICAgICAgICAgICAgICA8SGllcmFyY2h5IG5hbWU9InZlNjYzNCIgdmFyaWFibGU9ImJpNjYyOCIvPgogICAgICAgICAgICAgICAgPC9BeGlzPgogICAgICAgICAgICAgICAgPEF4aXMgdHlwZT0iY29sdW1uIj4KICAgICAgICAgICAgICAgICAgICA8SGllcmFyY2h5IG5hbWU9InZlNjYzNSIgdmFyaWFibGU9ImJpNjYyNSIvPgogICAgICAgICAgICAgICAgICAgIDxNZWFzdXJlcz4KICAgICAgICAgICAgICAgICAgICAgICAgPE1lYXN1cmUgbmFtZT0idmU2NjM2IiB2YXJpYWJsZT0iYmk2NjI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jQ1IiBkYXRhPSJkZDY2NDIiIHJlc3VsdERlZmluaXRpb25zPSJkZDY2NDQiIGxhYmVsPSJXZWlnaHRlZCBBdmVyYWdlIExpZmUgKGluIHllYXJzKSAoUHVibGljKSIgc291cmNlSW50ZXJhY3Rpb25WYXJpYWJsZXM9ImJpNjY0MSBiaTY2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OTwvUHJvcGVydHk+CiAgICAgICAgICAgIDwvRWRpdG9yUHJvcGVydGllcz4KICAgICAgICAgICAgPEF4ZXM+CiAgICAgICAgICAgICAgICA8QXhpcyB0eXBlPSJyb3ciPgogICAgICAgICAgICAgICAgICAgIDxIaWVyYXJjaHkgbmFtZT0idmU2NjQ2IiB2YXJpYWJsZT0iYmk2NjQwIi8+CiAgICAgICAgICAgICAgICAgICAgPEhpZXJhcmNoeSBuYW1lPSJ2ZTY2NDciIHZhcmlhYmxlPSJiaTY2NDEiLz4KICAgICAgICAgICAgICAgIDwvQXhpcz4KICAgICAgICAgICAgICAgIDxBeGlzIHR5cGU9ImNvbHVtbiI+CiAgICAgICAgICAgICAgICAgICAgPE1lYXN1cmVzPgogICAgICAgICAgICAgICAgICAgICAgICA8TWVhc3VyZSBuYW1lPSJ2ZTY2NDgiIHZhcmlhYmxlPSJiaTY2MzgiIGNvbXBhY3RGb3JtYXQ9ImZhbHNlIi8+CiAgICAgICAgICAgICAgICAgICAgICAgIDxNZWFzdXJlIG5hbWU9InZlNjY0OSIgdmFyaWFibGU9ImJpNjYzO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Y2NTciIGRhdGE9ImRkNjY1NCIgcmVzdWx0RGVmaW5pdGlvbnM9ImRkNjY1NiIgbGFiZWw9IkNvdmVyZWQgQXNzZXRzIC8gQm9uZHMgLSBDdXJyZW5jeSAoUHVibGljKSIgc291cmNlSW50ZXJhY3Rpb25WYXJpYWJsZXM9ImJpNjY1MiBiaTY2NT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MCxiaTg1NjE8L1Byb3BlcnR5PgogICAgICAgICAgICA8L0VkaXRvclByb3BlcnRpZXM+CiAgICAgICAgICAgIDxBeGVzPgogICAgICAgICAgICAgICAgPEF4aXMgdHlwZT0icm93Ij4KICAgICAgICAgICAgICAgICAgICA8SGllcmFyY2h5IG5hbWU9InZlNjY1OCIgdmFyaWFibGU9ImJpNjY1MiIvPgogICAgICAgICAgICAgICAgICAgIDxIaWVyYXJjaHkgbmFtZT0idmU2NjU5IiB2YXJpYWJsZT0iYmk2NjUzIi8+CiAgICAgICAgICAgICAgICA8L0F4aXM+CiAgICAgICAgICAgICAgICA8QXhpcyB0eXBlPSJjb2x1bW4iPgogICAgICAgICAgICAgICAgICAgIDxNZWFzdXJlcz4KICAgICAgICAgICAgICAgICAgICAgICAgPE1lYXN1cmUgbmFtZT0idmU2NjYwIiB2YXJpYWJsZT0iYmk2NjU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2NjY5IiBkYXRhPSJkZDY2NjciIHJlc3VsdERlZmluaXRpb25zPSJkZDY2NjQiIGxhYmVsPSJDb3ZlcmVkIEJvbmRzIC0gQnJlYWtkb3duIGJ5IGludGVyZXN0IHJhdGUgKFB1YmxpYykiIHNvdXJjZUludGVyYWN0aW9uVmFyaWFibGVzPSJiaTY2NjIgYmk2NjY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MixiaTg1NjM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2NjYyIiBpc1Zpc2libGU9InRydWUiLz4KICAgICAgICAgICAgICAgIDxDb2x1bW4gdmFyaWFibGU9ImJpNjY2MyIgaXNWaXNpYmxlPSJ0cnVlIi8+CiAgICAgICAgICAgICAgICA8Q29sdW1uIHZhcmlhYmxlPSJiaTY2NjUiIGlzVmlzaWJsZT0idHJ1ZSIgY29tcGFjdEZvcm1hdD0iZmFsc2UiLz4KICAgICAgICAgICAgPC9Db2x1bW5zPgogICAgICAgIDwvVGFibGU+CiAgICAgICAgPENyb3NzdGFiIG5hbWU9InZlNjY4MCIgZGF0YT0iZGQ2Njc3IiByZXN1bHREZWZpbml0aW9ucz0iZGQ2Njc5IiBsYWJlbD0iU3Vic3RpdHV0ZSBBc3NldHMgLSBDb3VudHJ5IChQdWJsaWMpIiBzb3VyY2VJbnRlcmFjdGlvblZhcmlhYmxlcz0iYmk2NjcyIGJpNjY3NSBiaTY2N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NDwvUHJvcGVydHk+CiAgICAgICAgICAgIDwvRWRpdG9yUHJvcGVydGllcz4KICAgICAgICAgICAgPEF4ZXM+CiAgICAgICAgICAgICAgICA8QXhpcyB0eXBlPSJyb3ciPgogICAgICAgICAgICAgICAgICAgIDxIaWVyYXJjaHkgbmFtZT0idmU2NjgxIiB2YXJpYWJsZT0iYmk2Njc0Ii8+CiAgICAgICAgICAgICAgICAgICAgPEhpZXJhcmNoeSBuYW1lPSJ2ZTY2ODIiIHZhcmlhYmxlPSJiaTY2NzUiLz4KICAgICAgICAgICAgICAgIDwvQXhpcz4KICAgICAgICAgICAgICAgIDxBeGlzIHR5cGU9ImNvbHVtbiI+CiAgICAgICAgICAgICAgICAgICAgPEhpZXJhcmNoeSBuYW1lPSJ2ZTY2ODMiIHZhcmlhYmxlPSJiaTY2NzIiLz4KICAgICAgICAgICAgICAgICAgICA8TWVhc3VyZXM+CiAgICAgICAgICAgICAgICAgICAgICAgIDxNZWFzdXJlIG5hbWU9InZlNjY4NCIgdmFyaWFibGU9ImJpNjY3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VGFibGUgbmFtZT0idmU2NjkyIiBkYXRhPSJkZDY2OTAiIHJlc3VsdERlZmluaXRpb25zPSJkZDY2ODciIGxhYmVsPSJDZW50cmFsIGJhbmsgZWxpZ2libGUgYXNzZXRzIChQdWJsaWMpIiBzb3VyY2VJbnRlcmFjdGlvblZhcmlhYmxlcz0iYmk2Njg2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NSxiaTg1NjY8L1Byb3BlcnR5PgogICAgICAgICAgICA8L0VkaXRvclByb3BlcnRpZXM+CiAgICAgICAgICAgIDxDb2x1bW5zPgogICAgICAgICAgICAgICAgPENvbHVtbiB2YXJpYWJsZT0iYmk2Njg2IiBpc1Zpc2libGU9InRydWUiLz4KICAgICAgICAgICAgICAgIDxDb2x1bW4gdmFyaWFibGU9ImJpNjY4OCIgaXNWaXNpYmxlPSJ0cnVlIiBjb21wYWN0Rm9ybWF0PSJmYWxzZSIvPgogICAgICAgICAgICA8L0NvbHVtbnM+CiAgICAgICAgPC9UYWJsZT4KICAgICAgICA8UHJvbXB0IG5hbWU9InZlNjk0MCIgbGFiZWw9IlNjaGFsdGZsw6RjaGVubGVpc3RlIC0gUmVmaW5hbmNpbmcgTWFya2VyIDciIHNlbGVjdGlvbkRpc2FibGVkPSJ0cnVlIiBzb3VyY2VJbnRlcmFjdGlvblZhcmlhYmxlcz0iYmk2OTM0IiBhcHBseUR5bmFtaWNCcnVzaGVzPSJwcm9tcHRzT25seSIgcmVmPSJwcjY5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Y3PC9Qcm9wZXJ0eT4KICAgICAgICAgICAgPC9FZGl0b3JQcm9wZXJ0aWVzPgogICAgICAgICAgICA8TGlua0Jhci8+CiAgICAgICAgPC9Qcm9tcHQ+CiAgICAgICAgPFRhYmxlIG5hbWU9InZlNjk1MyIgZGF0YT0iZGQ2OTU0IiByZXN1bHREZWZpbml0aW9ucz0iZGQ2OTU2IiBsYWJlbD0iSXNzdWFuY2VzIiBzb3VyY2VJbnRlcmFjdGlvblZhcmlhYmxlcz0iYmk2OTU4IGJpNjk2MCBiaTY5NjQgYmk2OTY3IGJpNjk3NSBiaTY5NzggYmk3MDY4IGJpNzM3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gsYmk4NTY5PC9Qcm9wZXJ0eT4KICAgICAgICAgICAgPC9FZGl0b3JQcm9wZXJ0aWVzPgogICAgICAgICAgICA8Q29sdW1ucz4KICAgICAgICAgICAgICAgIDxDb2x1bW4gdmFyaWFibGU9ImJpNjk1OCIgaXNWaXNpYmxlPSJ0cnVlIi8+CiAgICAgICAgICAgICAgICA8Q29sdW1uIHZhcmlhYmxlPSJiaTY5NjAiIGlzVmlzaWJsZT0idHJ1ZSIvPgogICAgICAgICAgICAgICAgPENvbHVtbiB2YXJpYWJsZT0iYmk2OTY0IiBpc1Zpc2libGU9InRydWUiLz4KICAgICAgICAgICAgICAgIDxDb2x1bW4gdmFyaWFibGU9ImJpNjk3NSIgaXNWaXNpYmxlPSJ0cnVlIi8+CiAgICAgICAgICAgICAgICA8Q29sdW1uIHZhcmlhYmxlPSJiaTg0MTQiIGlzVmlzaWJsZT0idHJ1ZSIgY29tcGFjdEZvcm1hdD0iZmFsc2UiLz4KICAgICAgICAgICAgICAgIDxDb2x1bW4gdmFyaWFibGU9ImJpNzM3NCIgaXNWaXNpYmxlPSJ0cnVlIi8+CiAgICAgICAgICAgICAgICA8Q29sdW1uIHZhcmlhYmxlPSJiaTY5NjciIGlzVmlzaWJsZT0idHJ1ZSIvPgogICAgICAgICAgICAgICAgPENvbHVtbiB2YXJpYWJsZT0iYmk2OTkyIiBpc1Zpc2libGU9InRydWUiIGNvbXBhY3RGb3JtYXQ9ImZhbHNlIi8+CiAgICAgICAgICAgICAgICA8Q29sdW1uIHZhcmlhYmxlPSJiaTY5NzgiIGlzVmlzaWJsZT0idHJ1ZSIvPgogICAgICAgICAgICAgICAgPENvbHVtbiBjbGFzcz0idGFibGVDb2x1bW5iaTcwNjgiIHZhcmlhYmxlPSJiaTcwNjgiIGlzVmlzaWJsZT0idHJ1ZSIvPgogICAgICAgICAgICAgICAgPENvbHVtbiB2YXJpYWJsZT0iYmk3MDA0IiBpc1Zpc2libGU9InRydWUiIGNvbXBhY3RGb3JtYXQ9ImZhbHNlIi8+CiAgICAgICAgICAgIDwvQ29sdW1ucz4KICAgICAgICA8L1RhYmxlPgogICAgICAgIDxQcm9tcHQgbmFtZT0idmU3MDc1IiBsYWJlbD0iU2NoYWx0ZmzDpGNoZW5sZWlzdGUgLSBSZWZpbmFuY2luZyBNYXJrZXIgOCIgc2VsZWN0aW9uRGlzYWJsZWQ9InRydWUiIHNvdXJjZUludGVyYWN0aW9uVmFyaWFibGVzPSJiaTcwNzAiIGFwcGx5RHluYW1pY0JydXNoZXM9InByb21wdHNPbmx5IiByZWY9InByNzA3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NzA8L1Byb3BlcnR5PgogICAgICAgICAgICA8L0VkaXRvclByb3BlcnRpZXM+CiAgICAgICAgICAgIDxMaW5rQmFyLz4KICAgICAgICA8L1Byb21wdD4KICAgICAgICA8VGFibGUgbmFtZT0idmU3MjIyIiBkYXRhPSJkZDcyMjAiIHJlc3VsdERlZmluaXRpb25zPSJkZDcyMTMiIGxhYmVsPSJJc3N1YW5jZXMgKDEpIiBzb3VyY2VJbnRlcmFjdGlvblZhcmlhYmxlcz0iYmk3MjA1IGJpNzIwNiBiaTcyMDcgYmk3MjA4IGJpNzIwOSBiaTcyMTAgYmk3MjEyIGJpNzY3M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zEsYmk4NTcyPC9Qcm9wZXJ0eT4KICAgICAgICAgICAgPC9FZGl0b3JQcm9wZXJ0aWVzPgogICAgICAgICAgICA8Q29sdW1ucz4KICAgICAgICAgICAgICAgIDxDb2x1bW4gdmFyaWFibGU9ImJpNzIwNSIgaXNWaXNpYmxlPSJ0cnVlIi8+CiAgICAgICAgICAgICAgICA8Q29sdW1uIHZhcmlhYmxlPSJiaTcyMDYiIGlzVmlzaWJsZT0idHJ1ZSIvPgogICAgICAgICAgICAgICAgPENvbHVtbiB2YXJpYWJsZT0iYmk3MjA3IiBpc1Zpc2libGU9InRydWUiLz4KICAgICAgICAgICAgICAgIDxDb2x1bW4gdmFyaWFibGU9ImJpNzIwOSIgaXNWaXNpYmxlPSJ0cnVlIi8+CiAgICAgICAgICAgICAgICA8Q29sdW1uIHZhcmlhYmxlPSJiaTg0OTYiIGlzVmlzaWJsZT0idHJ1ZSIgY29tcGFjdEZvcm1hdD0iZmFsc2UiLz4KICAgICAgICAgICAgICAgIDxDb2x1bW4gdmFyaWFibGU9ImJpNzY3MiIgaXNWaXNpYmxlPSJ0cnVlIi8+CiAgICAgICAgICAgICAgICA8Q29sdW1uIHZhcmlhYmxlPSJiaTcyMDgiIGlzVmlzaWJsZT0idHJ1ZSIvPgogICAgICAgICAgICAgICAgPENvbHVtbiB2YXJpYWJsZT0iYmk3MjE1IiBpc1Zpc2libGU9InRydWUiIGNvbXBhY3RGb3JtYXQ9ImZhbHNlIi8+CiAgICAgICAgICAgICAgICA8Q29sdW1uIHZhcmlhYmxlPSJiaTcyMTAiIGlzVmlzaWJsZT0idHJ1ZSIvPgogICAgICAgICAgICAgICAgPENvbHVtbiBjbGFzcz0idGFibGVDb2x1bW5iaTcwNjgiIHZhcmlhYmxlPSJiaTcyMTIiIGlzVmlzaWJsZT0idHJ1ZSIvPgogICAgICAgICAgICAgICAgPENvbHVtbiB2YXJpYWJsZT0iYmk3MjE3IiBpc1Zpc2libGU9InRydWUiIGNvbXBhY3RGb3JtYXQ9ImZhbHNlIi8+CiAgICAgICAgICAgIDwvQ29sdW1ucz4KICAgICAgICA8L1RhYmxlPgogICAgICAgIDxDcm9zc3RhYiBuYW1lPSJ2ZTEwNzIiIGRhdGE9ImRkMTY3NSIgcmVzdWx0RGVmaW5pdGlvbnM9ImRkMTY3NyIgbGFiZWw9IjEuIFByb3BlcnR5IFR5cGUgSW5mb3JtYXRpb24iIHNvdXJjZUludGVyYWN0aW9uVmFyaWFibGVzPSJiaTEwNzYgYmkxNjc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zM8L1Byb3BlcnR5PgogICAgICAgICAgICA8L0VkaXRvclByb3BlcnRpZXM+CiAgICAgICAgICAgIDxBeGVzPgogICAgICAgICAgICAgICAgPEF4aXMgdHlwZT0icm93Ij4KICAgICAgICAgICAgICAgICAgICA8SGllcmFyY2h5IG5hbWU9InZlMTY3OCIgdmFyaWFibGU9ImJpMTA3NiIvPgogICAgICAgICAgICAgICAgPC9BeGlzPgogICAgICAgICAgICAgICAgPEF4aXMgdHlwZT0iY29sdW1uIj4KICAgICAgICAgICAgICAgICAgICA8SGllcmFyY2h5IG5hbWU9InZlMTY3OSIgdmFyaWFibGU9ImJpMTY3MiIvPgogICAgICAgICAgICAgICAgICAgIDxNZWFzdXJlcz4KICAgICAgICAgICAgICAgICAgICAgICAgPE1lYXN1cmUgbmFtZT0idmUxNjgwIiB2YXJpYWJsZT0iYmkxMDc3IiBjb21wYWN0Rm9ybWF0PSJmYWxzZSIvPgogICAgICAgICAgICAgICAgICAgICAgICA8TWVhc3VyZSBuYW1lPSJ2ZTE2ODEiIHZhcmlhYmxlPSJiaTEyMzIiIGNvbXBhY3RGb3JtYXQ9ImZhbHNlIi8+CiAgICAgICAgICAgICAgICAgICAgICAgIDxNZWFzdXJlIG5hbWU9InZlNzQ0NyIgdmFyaWFibGU9ImJpNzQ0NiIgY29tcGFjdEZvcm1hdD0iZmFsc2UiLz4KICAgICAgICAgICAgICAgICAgICAgICAgPE1lYXN1cmUgbmFtZT0idmU3NTE3IiB2YXJpYWJsZT0iYmk3NTE2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DwvVmlzdWFsRWxlbWVudHM+CiAgICA8UHJvbXB0RGVmaW5pdGlvbnM+CiAgICAgICAgPFByb21wdERlZmluaXRpb24gbmFtZT0icHIxMjQwIiBkYXRhPSJkZDEyMzciIHJlc3VsdERlZmluaXRpb25zPSJkZDEyMzkiIGxhYmVsVmFyaWFibGU9ImJpMTI0MSIgdmFsdWVWYXJpYWJsZT0iYmkxMjQxIj4KICAgICAgICAgICAgPERlZmF1bHRWYWx1ZT4KICAgICAgICAgICAgICAgIDxTdHJpbmc+NzE8L1N0cmluZz4KICAgICAgICAgICAgPC9EZWZhdWx0VmFsdWU+CiAgICAgICAgICAgIDxTdHJpbmdDb25zdHJhaW50IHJlcXVpcmVkPSJ0cnVlIi8+CiAgICAgICAgPC9Qcm9tcHREZWZpbml0aW9uPgogICAgICAgIDxQcm9tcHREZWZpbml0aW9uIG5hbWU9InByMTQyOSIgZGF0YT0iZGQxNDI2IiByZXN1bHREZWZpbml0aW9ucz0iZGQxNDI4IiBsYWJlbFZhcmlhYmxlPSJiaTE0MzAiIHZhbHVlVmFyaWFibGU9ImJpMTQzMCI+CiAgICAgICAgICAgIDxEZWZhdWx0VmFsdWU+CiAgICAgICAgICAgICAgICA8U3RyaW5nPlJlc2lkZW50aWFsPC9TdHJpbmc+CiAgICAgICAgICAgIDwvRGVmYXVsdFZhbHVlPgogICAgICAgICAgICA8U3RyaW5nQ29uc3RyYWludCByZXF1aXJlZD0idHJ1ZSIvPgogICAgICAgIDwvUHJvbXB0RGVmaW5pdGlvbj4KICAgICAgICA8UHJvbXB0RGVmaW5pdGlvbiBuYW1lPSJwcjE3MTMiIGRhdGE9ImRkMTcxMCIgcmVzdWx0RGVmaW5pdGlvbnM9ImRkMTcxMiIgbGFiZWxWYXJpYWJsZT0iYmk3MjgiIHZhbHVlVmFyaWFibGU9ImJpNzI4Ij4KICAgICAgICAgICAgPERlZmF1bHRWYWx1ZT4KICAgICAgICAgICAgICAgIDxOdW1iZXIgdHlwZT0iZG91YmxlIiB2YWx1ZT0iMjMxMDAiLz4KICAgICAgICAgICAgPC9EZWZhdWx0VmFsdWU+CiAgICAgICAgICAgIDxEYXRlQ29uc3RyYWludCByZXF1aXJlZD0idHJ1ZSIgZGF0YVR5cGU9ImRhdGUiLz4KICAgICAgICA8L1Byb21wdERlZmluaXRpb24+CiAgICAgICAgPFByb21wdERlZmluaXRpb24gbmFtZT0icHIxOTA5IiBsYWJlbD0iQW5vbnltaXphdGlvbiBQYXJhbWV0ZXIiIGlzUGFyYW1ldGVyPSJ0cnVlIj4KICAgICAgICAgICAgPERlZmF1bHRWYWx1ZT4KICAgICAgICAgICAgICAgIDxTdHJpbmc+WTwvU3RyaW5nPgogICAgICAgICAgICA8L0RlZmF1bHRWYWx1ZT4KICAgICAgICAgICAgPFN0cmluZ0NvbnN0cmFpbnQgcmVxdWlyZWQ9ImZhbHNlIi8+CiAgICAgICAgPC9Qcm9tcHREZWZpbml0aW9uPgogICAgICAgIDxQcm9tcHREZWZpbml0aW9uIG5hbWU9InByMzUzOSIgZGF0YT0iZGQzNTM3IiByZXN1bHREZWZpbml0aW9ucz0iZGQzNTM1IiBsYWJlbFZhcmlhYmxlPSJiaTM1MzYiIHZhbHVlVmFyaWFibGU9ImJpMzUzNiI+CiAgICAgICAgICAgIDxEZWZhdWx0VmFsdWU+CiAgICAgICAgICAgICAgICA8U3RyaW5nPjcxPC9TdHJpbmc+CiAgICAgICAgICAgIDwvRGVmYXVsdFZhbHVlPgogICAgICAgICAgICA8U3RyaW5nQ29uc3RyYWludCByZXF1aXJlZD0idHJ1ZSIvPgogICAgICAgIDwvUHJvbXB0RGVmaW5pdGlvbj4KICAgICAgICA8UHJvbXB0RGVmaW5pdGlvbiBuYW1lPSJwcjM1NjgiIGRhdGE9ImRkMzU2NiIgcmVzdWx0RGVmaW5pdGlvbnM9ImRkMzU2NCIgbGFiZWxWYXJpYWJsZT0iYmkzNTY1IiB2YWx1ZVZhcmlhYmxlPSJiaTM1NjUiPgogICAgICAgICAgICA8RGVmYXVsdFZhbHVlPgogICAgICAgICAgICAgICAgPFN0cmluZz43MTwvU3RyaW5nPgogICAgICAgICAgICA8L0RlZmF1bHRWYWx1ZT4KICAgICAgICAgICAgPFN0cmluZ0NvbnN0cmFpbnQgcmVxdWlyZWQ9InRydWUiLz4KICAgICAgICA8L1Byb21wdERlZmluaXRpb24+CiAgICAgICAgPFByb21wdERlZmluaXRpb24gbmFtZT0icHIzNTk1IiBkYXRhPSJkZDM1OTMiIHJlc3VsdERlZmluaXRpb25zPSJkZDM1OTEiIGxhYmVsVmFyaWFibGU9ImJpMzU5MiIgdmFsdWVWYXJpYWJsZT0iYmkzNTkyIj4KICAgICAgICAgICAgPERlZmF1bHRWYWx1ZT4KICAgICAgICAgICAgICAgIDxTdHJpbmc+NzQ8L1N0cmluZz4KICAgICAgICAgICAgPC9EZWZhdWx0VmFsdWU+CiAgICAgICAgICAgIDxTdHJpbmdDb25zdHJhaW50IHJlcXVpcmVkPSJ0cnVlIi8+CiAgICAgICAgPC9Qcm9tcHREZWZpbml0aW9uPgogICAgICAgIDxQcm9tcHREZWZpbml0aW9uIG5hbWU9InByNjQ2MSIgZGF0YT0iZGQ2NDU5IiByZXN1bHREZWZpbml0aW9ucz0iZGQ2NDU4IiBsYWJlbFZhcmlhYmxlPSJiaTY0NTciIHZhbHVlVmFyaWFibGU9ImJpNjQ1NyI+CiAgICAgICAgICAgIDxEZWZhdWx0VmFsdWU+CiAgICAgICAgICAgICAgICA8U3RyaW5nPjcxPC9TdHJpbmc+CiAgICAgICAgICAgIDwvRGVmYXVsdFZhbHVlPgogICAgICAgICAgICA8U3RyaW5nQ29uc3RyYWludCByZXF1aXJlZD0idHJ1ZSIvPgogICAgICAgIDwvUHJvbXB0RGVmaW5pdGlvbj4KICAgICAgICA8UHJvbXB0RGVmaW5pdGlvbiBuYW1lPSJwcjY0NjgiIGRhdGE9ImRkNjQ2NiIgcmVzdWx0RGVmaW5pdGlvbnM9ImRkNjQ2NSIgbGFiZWxWYXJpYWJsZT0iYmk2NDY0IiB2YWx1ZVZhcmlhYmxlPSJiaTY0NjQiPgogICAgICAgICAgICA8RGVmYXVsdFZhbHVlPgogICAgICAgICAgICAgICAgPFN0cmluZz5Db21tZXJjaWFsPC9TdHJpbmc+CiAgICAgICAgICAgIDwvRGVmYXVsdFZhbHVlPgogICAgICAgICAgICA8U3RyaW5nQ29uc3RyYWludCByZXF1aXJlZD0idHJ1ZSIvPgogICAgICAgIDwvUHJvbXB0RGVmaW5pdGlvbj4KICAgICAgICA8UHJvbXB0RGVmaW5pdGlvbiBuYW1lPSJwcjY2MDQiIGRhdGE9ImRkNjYwMiIgcmVzdWx0RGVmaW5pdGlvbnM9ImRkNjYwMSIgbGFiZWxWYXJpYWJsZT0iYmk2NjAwIiB2YWx1ZVZhcmlhYmxlPSJiaTY2MDAiPgogICAgICAgICAgICA8RGVmYXVsdFZhbHVlPgogICAgICAgICAgICAgICAgPFN0cmluZz43NDwvU3RyaW5nPgogICAgICAgICAgICA8L0RlZmF1bHRWYWx1ZT4KICAgICAgICAgICAgPFN0cmluZ0NvbnN0cmFpbnQgcmVxdWlyZWQ9InRydWUiLz4KICAgICAgICA8L1Byb21wdERlZmluaXRpb24+CiAgICAgICAgPFByb21wdERlZmluaXRpb24gbmFtZT0icHI2OTM5IiBkYXRhPSJkZDY5MzciIHJlc3VsdERlZmluaXRpb25zPSJkZDY5MzUiIGxhYmVsVmFyaWFibGU9ImJpNjkzNCIgdmFsdWVWYXJpYWJsZT0iYmk2OTM0Ij4KICAgICAgICAgICAgPERlZmF1bHRWYWx1ZT4KICAgICAgICAgICAgICAgIDxTdHJpbmc+NzE8L1N0cmluZz4KICAgICAgICAgICAgPC9EZWZhdWx0VmFsdWU+CiAgICAgICAgICAgIDxTdHJpbmdDb25zdHJhaW50IHJlcXVpcmVkPSJ0cnVlIi8+CiAgICAgICAgPC9Qcm9tcHREZWZpbml0aW9uPgogICAgICAgIDxQcm9tcHREZWZpbml0aW9uIG5hbWU9InByNzA3NCIgZGF0YT0iZGQ3MDcyIiByZXN1bHREZWZpbml0aW9ucz0iZGQ3MDY5IiBsYWJlbFZhcmlhYmxlPSJiaTcwNzAiIHZhbHVlVmFyaWFibGU9ImJpNzA3MCI+CiAgICAgICAgICAgIDxEZWZhdWx0VmFsdWU+CiAgICAgICAgICAgICAgICA8U3RyaW5nPjc0PC9TdHJpbmc+CiAgICAgICAgICAgIDwvRGVmYXVsdFZhbHVlPgogICAgICAgICAgICA8U3RyaW5nQ29uc3RyYWludCByZXF1aXJlZD0idHJ1ZSIvPgogICAgICAgIDwvUHJvbXB0RGVmaW5pdGlvbj4KICAgIDwvUHJvbXB0RGVmaW5pdGlvbnM+CiAgICA8Vmlldz4KICAgICAgICA8SGVhZGVyPgogICAgICAgICAgICA8TWVkaWFDb250YWluZXIgdGFyZ2V0PSJtdDIiPgogICAgICAgICAgICAgICAgPFJlc3BvbnNpdmVMYXlvdXQgb3JpZW50YXRpb249Imhvcml6b250YWwiIG92ZXJmbG93PSJmaXQiPgogICAgICAgICAgICAgICAgICAgIDxXZWlnaHRzIG1lZGlhVGFyZ2V0PSJtdDUiIHVuaXQ9InBlcmNlbnQiPgogICAgICAgICAgICAgICAgICAgICAgICA8V2VpZ2h0IHZhbHVlPSIxMDAlIi8+CiAgICAgICAgICAgICAgICAgICAgPC9XZWlnaHRzPgogICAgICAgICAgICAgICAgICAgIDxXZWlnaHRzIG1lZGlhVGFyZ2V0PSJtdDQiIHVuaXQ9InBlcmNlbnQiPgogICAgICAgICAgICAgICAgICAgICAgICA8V2VpZ2h0IHZhbHVlPSIxMDAlIi8+CiAgICAgICAgICAgICAgICAgICAgPC9XZWlnaHRzPgogICAgICAgICAgICAgICAgICAgIDxXZWlnaHRzIG1lZGlhVGFyZ2V0PSJtdDMiIHVuaXQ9InBlcmNlbnQiPgogICAgICAgICAgICAgICAgICAgICAgICA8V2VpZ2h0IHZhbHVlPSIxMDAlIi8+CiAgICAgICAgICAgICAgICAgICAgPC9XZWlnaHRzPgogICAgICAgICAgICAgICAgPC9SZXNwb25zaXZlTGF5b3V0PgogICAgICAgICAgICAgICAgPENvbnRhaW5lciBuYW1lPSJ2aTE2OTQiIHJlZj0idmUxNjk1Ij4KICAgICAgICAgICAgICAgICAgICA8UmVzcG9uc2l2ZUNvbnN0cmFpbnQ+CiAgICAgICAgICAgICAgICAgICAgICAgIDxXaWR0aENvbnN0cmFpbnQ+CiAgICAgICAgICAgICAgICAgICAgICAgICAgICA8V2lkdGggbWVkaWFUYXJnZXQ9Im10MyIgZmxleGliaWxpdHk9ImZpeGVkIiBwcmVmZXJyZWRTaXplQmVoYXZpb3I9Imhvbm9yIi8+CiAgICAgICAgICAgICAgICAgICAgICAgIDwvV2lkdGhDb25zdHJhaW50PgogICAgICAgICAgICAgICAgICAgICAgICA8SGVpZ2h0Q29uc3RyYWludD4KICAgICAgICAgICAgICAgICAgICAgICAgICAgIDxIZWlnaHQgbWVkaWFUYXJnZXQ9Im10MyIgZmxleGliaWxpdHk9ImZpeGVkIiBwcmVmZXJyZWRTaXplQmVoYXZpb3I9Imhvbm9yIi8+CiAgICAgICAgICAgICAgICAgICAgICAgIDwvSGVpZ2h0Q29uc3RyYWludD4KICAgICAgICAgICAgICAgICAgICA8L1Jlc3BvbnNpdmVDb25zdHJhaW50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iIHJlZj0idmU3MjM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Q29udGFpbmVyPgogICAgICAgICAgICA8L01lZGlhQ29udGFpbmVyPgogICAgICAgIDwvSGVhZGVyPgogICAgICAgIDxTZWN0aW9uIG5hbWU9InZpNiIgbGFiZWw9IkdlbmVyYWwg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xMjM1IiByZWY9InZlMTIz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zQ4IiByZWY9InZlNzQ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wIiByZWY9InZlMTA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3NyIgcmVmPSJ2ZTQ3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OCIgcmVmPSJ2ZTY1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E0IiByZWY9InZlNzE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0NSIgcmVmPSJ2ZTc0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jEiIHJlZj0idmU3N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ODQ1IiByZWY9InZlODQ2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OTMzIiBsYWJlbD0iSXNzdWFuY2VzIE1vcnRnYWdl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0MSIgcmVmPSJ2ZTY5NDA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1MiIgcmVmPSJ2ZTY5NTM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EwNTUiIGxhYmVsPSJ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DEiIHJlZj0idmUzNTQw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MTY4IiByZWY9InZlMTE2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NzEiIHJlZj0idmUxMD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IzMzUiIHJlZj0idmUyMzM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ENvbnRhaW5lciBuYW1lPSJ2aTI1MTUiIHJlZj0idmUyNTE2Ij4KICAgICAgICAgICAgICAgICAgICAgICAgICAgIDxSZXNwb25zaXZlQ29uc3RyYWludD4KICAgICAgICAgICAgICAgICAgICAgICAgICAgICAgICA8V2lkdGhDb25zdHJhaW50PgogICAgICAgICAgICAgICAgICAgICAgICAgICAgICAgICAgICA8V2lkdGggbWVkaWFUYXJnZXQ9Im10MyIgZmxleGliaWxpdHk9InNocmlua2FibGUiIHByZWZlcnJlZFNpemVCZWhhdmlvcj0iaG9ub3IiLz4KICAgICAgICAgICAgICAgICAgICAgICAgICAgICAgICA8L1dpZHRoQ29uc3RyYWludD4KICAgICAgICAgICAgICAgICAgICAgICAgICAgICAgICA8SGVpZ2h0Q29uc3RyYWludD4KICAgICAgICAgICAgICAgICAgICAgICAgICAgICAgICAgICAgPEhlaWdodCBtZWRpYVRhcmdldD0ibXQzIiBmbGV4aWJpbGl0eT0ic2hyaW5rYWJsZSIgcHJlZmVycmVkU2l6ZUJlaGF2aW9yPSJob25vciIvPgogICAgICAgICAgICAgICAgICAgICAgICAgICAgICAgIDwvSGVpZ2h0Q29uc3RyYWludD4KICAgICAgICAgICAgICAgICAgICAgICAgICAgIDwvUmVzcG9uc2l2ZUNvbnN0cmFpbnQ+CiAgICAgICAgICAgICAgICAgICAgICAgICAgICA8UmVzcG9uc2l2ZUxheW91dCBvcmllbnRhdGlvbj0iaG9yaXpvbnRhbCIgb3ZlcmZsb3c9InN0YWNrIj4KICAgICAgICAgICAgICAgICAgICAgICAgICAgICAgICA8V2VpZ2h0cyBtZWRpYVRhcmdldD0ibXQ1IiB1bml0PSJwZXJjZW50Ij4KICAgICAgICAgICAgICAgICAgICAgICAgICAgICAgICAgICAgPFdlaWdodCB2YWx1ZT0iMTAwJSIvPgogICAgICAgICAgICAgICAgICAgICAgICAgICAgICAgIDwvV2VpZ2h0cz4KICAgICAgICAgICAgICAgICAgICAgICAgICAgICAgICA8V2VpZ2h0cyBtZWRpYVRhcmdldD0ibXQ0IiB1bml0PSJwZXJjZW50Ij4KICAgICAgICAgICAgICAgICAgICAgICAgICAgICAgICAgICAgPFdlaWdodCB2YWx1ZT0iMTAwJSIvPgogICAgICAgICAgICAgICAgICAgICAgICAgICAgICAgIDwvV2VpZ2h0cz4KICAgICAgICAgICAgICAgICAgICAgICAgICAgICAgICA8V2VpZ2h0cyBtZWRpYVRhcmdldD0ibXQzIiB1bml0PSJwZXJjZW50Ij4KICAgICAgICAgICAgICAgICAgICAgICAgICAgICAgICAgICAgPFdlaWdodCB2YWx1ZT0iMTAwJSIvPgogICAgICAgICAgICAgICAgICAgICAgICAgICAgICAgIDwvV2VpZ2h0cz4KICAgICAgICAgICAgICAgICAgICAgICAgICAgIDwvUmVzcG9uc2l2ZUxheW91dD4KICAgICAgICAgICAgICAgICAgICAgICAgICAgIDxWaXN1YWwgbmFtZT0idmkyNDUwIiByZWY9InZlMjQ0NS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zMyIgcmVmPSJ2ZTI1Mj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NTMiIHJlZj0idmUyNTQ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PC9Db250YWluZXI+CiAgICAgICAgICAgICAgICAgICAgICAgIDxWaXN1YWwgbmFtZT0idmkyNjIyIiByZWY9InZlMjYx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Dk0IiByZWY9InZlMTA5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jYyIiByZWY9InZlMTI1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zc2IiByZWY9InZlMTM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NDA2IiByZWY9InZlMTQw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MTQyMyIgbGFiZWw9IlJlc2lkZW50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3MCIgcmVmPSJ2ZTM1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MTQyNCIgcmVmPSJ2ZTE0Mj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1MTciIHJlZj0idmUxNTE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Q0MSIgcmVmPSJ2ZTE0N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gyMSIgcmVmPSJ2ZTE4M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0OSIgcmVmPSJ2ZTE5N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4OSIgcmVmPSJ2ZTE5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A0NCIgcmVmPSJ2ZTMwMz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1NjAiIGxhYmVsPSJDb21tZXJj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Q2MyIgcmVmPSJ2ZTY0NjI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NjQ3MCIgcmVmPSJ2ZTY0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1NTkiIHJlZj0idmU2NTU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Q4OSIgcmVmPSJ2ZTY0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wOCIgcmVmPSJ2ZTY1M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yNyIgcmVmPSJ2ZTY1M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0NiIgcmVmPSJ2ZTY1M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1NyIgcmVmPSJ2ZTY1N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2OTYiIGxhYmVsPSJHZW5lcmFsIF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2MDYiIHJlZj0idmU2NjA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jk1IiByZWY9InZlNjY5N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2MjQiIHJlZj0idmU2Nj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MzciIHJlZj0idmU2NjM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1MCIgcmVmPSJ2ZTY2ND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jEiIHJlZj0idmU2NjU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zAiIHJlZj0idmU2NjY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DUiIHJlZj0idmU2Njg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TMiIHJlZj0idmU2Nj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3MDk2IiBsYWJlbD0iSXNzdWFuY2VzIFB1YmxpYy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wNzYiIHJlZj0idmU3MDc1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jMiIHJlZj0idmU3MjIy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zNDIyIiBsYWJlbD0i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5NyIgcmVmPSJ2ZTM1OT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M0OTYiIHJlZj0idmUzNDk3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zQ5OCIgcmVmPSJ2ZTM0O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yOCIgcmVmPSJ2ZTM3Mj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5OCIgcmVmPSJ2ZTQ5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TgyMiIgcmVmPSJ2ZTU4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1NCIgcmVmPSJ2ZTQ5ND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3MyIgcmVmPSJ2ZTQ5Nj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kzMCIgcmVmPSJ2ZTM5M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2MyIgcmVmPSJ2ZTM3N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g0MiIgcmVmPSJ2ZTQ4Mz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DwvVmlldz4KICAgIDxJbnRlcmFjdGlvbnM+CiAgICAgICAgPEludGVyYWN0aW9uIG5hbWU9ImlhMTQ0OCIgdHlwZT0iZmlsdGVyIiBkZXJpdmVkPSJ0cnVlIj4KICAgICAgICAgICAgPEludGVyYWN0aW9uRWxlbWVudFJlZmVyZW5jZSByZWY9InZlMTQyNSIgcHVycG9zZT0ic291cmNlIiB2YXJpYWJsZT0iYmkxNDMwIi8+CiAgICAgICAgICAgIDxJbnRlcmFjdGlvbkVsZW1lbnRSZWZlcmVuY2UgcmVmPSJ2ZTE0NDIiIHB1cnBvc2U9InRhcmdldCIgdmFyaWFibGU9ImJpODUxNiIvPgogICAgICAgIDwvSW50ZXJhY3Rpb24+CiAgICAgICAgPEludGVyYWN0aW9uIG5hbWU9ImlhMTY5NyIgdHlwZT0iZmlsdGVyIiBkYXRhU3RhZ2U9ImRldGFpbCIgZGVyaXZlZD0idHJ1ZSI+CiAgICAgICAgICAgIDxJbnRlcmFjdGlvbkVsZW1lbnRSZWZlcmVuY2UgcmVmPSJ2ZTcyMyIgcHVycG9zZT0ic291cmNlIiB2YXJpYWJsZT0iYmk3MjgiLz4KICAgICAgICAgICAgPEludGVyYWN0aW9uRWxlbWVudFJlZmVyZW5jZSByZWY9InZlNzQ0IiBwdXJwb3NlPSJ0YXJnZXQiIHZhcmlhYmxlPSJiaTg1MDMiLz4KICAgICAgICA8L0ludGVyYWN0aW9uPgogICAgICAgIDxJbnRlcmFjdGlvbiBuYW1lPSJpYTE3MDAiIHR5cGU9ImZpbHRlciIgZGF0YVN0YWdlPSJkZXRhaWwiIGRlcml2ZWQ9InRydWUiPgogICAgICAgICAgICA8SW50ZXJhY3Rpb25FbGVtZW50UmVmZXJlbmNlIHJlZj0idmU3MjMiIHB1cnBvc2U9InNvdXJjZSIgdmFyaWFibGU9ImJpNzI4Ii8+CiAgICAgICAgICAgIDxJbnRlcmFjdGlvbkVsZW1lbnRSZWZlcmVuY2UgcmVmPSJ2ZTY1OSIgcHVycG9zZT0idGFyZ2V0IiB2YXJpYWJsZT0iYmk2MjI5Ii8+CiAgICAgICAgPC9JbnRlcmFjdGlvbj4KICAgICAgICA8SW50ZXJhY3Rpb24gbmFtZT0iaWExNzAyIiB0eXBlPSJmaWx0ZXIiIGRhdGFTdGFnZT0iZGV0YWlsIiBkZXJpdmVkPSJ0cnVlIj4KICAgICAgICAgICAgPEludGVyYWN0aW9uRWxlbWVudFJlZmVyZW5jZSByZWY9InZlNzIzIiBwdXJwb3NlPSJzb3VyY2UiIHZhcmlhYmxlPSJiaTcyOCIvPgogICAgICAgICAgICA8SW50ZXJhY3Rpb25FbGVtZW50UmVmZXJlbmNlIHJlZj0idmU3MTUiIHB1cnBvc2U9InRhcmdldCIgdmFyaWFibGU9ImJpODUwOSIvPgogICAgICAgIDwvSW50ZXJhY3Rpb24+CiAgICAgICAgPEludGVyYWN0aW9uIG5hbWU9ImlhMTcxOCIgdHlwZT0iZmlsdGVyIiBkZXJpdmVkPSJ0cnVlIj4KICAgICAgICAgICAgPEludGVyYWN0aW9uRWxlbWVudFJlZmVyZW5jZSByZWY9InZlNzIzIiBwdXJwb3NlPSJzb3VyY2UiIHZhcmlhYmxlPSJiaTcyOCIvPgogICAgICAgICAgICA8SW50ZXJhY3Rpb25FbGVtZW50UmVmZXJlbmNlIHJlZj0idmUxMDEiIHB1cnBvc2U9InRhcmdldCIgdmFyaWFibGU9ImJpMTE0Ii8+CiAgICAgICAgPC9JbnRlcmFjdGlvbj4KICAgICAgICA8SW50ZXJhY3Rpb24gbmFtZT0iaWExNzE5IiB0eXBlPSJmaWx0ZXIiIGRlcml2ZWQ9InRydWUiPgogICAgICAgICAgICA8SW50ZXJhY3Rpb25FbGVtZW50UmVmZXJlbmNlIHJlZj0idmU3MjMiIHB1cnBvc2U9InNvdXJjZSIgdmFyaWFibGU9ImJpNzI4Ii8+CiAgICAgICAgICAgIDxJbnRlcmFjdGlvbkVsZW1lbnRSZWZlcmVuY2UgcmVmPSJ2ZTc2MiIgcHVycG9zZT0idGFyZ2V0IiB2YXJpYWJsZT0iYmk0Njg0Ii8+CiAgICAgICAgPC9JbnRlcmFjdGlvbj4KICAgICAgICA8SW50ZXJhY3Rpb24gbmFtZT0iaWExNzIwIiB0eXBlPSJmaWx0ZXIiIGRlcml2ZWQ9InRydWUiPgogICAgICAgICAgICA8SW50ZXJhY3Rpb25FbGVtZW50UmVmZXJlbmNlIHJlZj0idmU3MjMiIHB1cnBvc2U9InNvdXJjZSIgdmFyaWFibGU9ImJpNzI4Ii8+CiAgICAgICAgICAgIDxJbnRlcmFjdGlvbkVsZW1lbnRSZWZlcmVuY2UgcmVmPSJ2ZTg0NiIgcHVycG9zZT0idGFyZ2V0IiB2YXJpYWJsZT0iYmk4NTA1Ii8+CiAgICAgICAgPC9JbnRlcmFjdGlvbj4KICAgICAgICA8SW50ZXJhY3Rpb24gbmFtZT0iaWExNzIxIiB0eXBlPSJmaWx0ZXIiIGRlcml2ZWQ9InRydWUiPgogICAgICAgICAgICA8SW50ZXJhY3Rpb25FbGVtZW50UmVmZXJlbmNlIHJlZj0idmU3MjMiIHB1cnBvc2U9InNvdXJjZSIgdmFyaWFibGU9ImJpNzI4Ii8+CiAgICAgICAgICAgIDxJbnRlcmFjdGlvbkVsZW1lbnRSZWZlcmVuY2UgcmVmPSJ2ZTQ3OCIgcHVycG9zZT0idGFyZ2V0IiB2YXJpYWJsZT0iYmk2MjIxIi8+CiAgICAgICAgPC9JbnRlcmFjdGlvbj4KICAgICAgICA8SW50ZXJhY3Rpb24gbmFtZT0iaWExNzIzIiB0eXBlPSJmaWx0ZXIiIGRlcml2ZWQ9InRydWUiPgogICAgICAgICAgICA8SW50ZXJhY3Rpb25FbGVtZW50UmVmZXJlbmNlIHJlZj0idmU3MjMiIHB1cnBvc2U9InNvdXJjZSIgdmFyaWFibGU9ImJpNzI4Ii8+CiAgICAgICAgICAgIDxJbnRlcmFjdGlvbkVsZW1lbnRSZWZlcmVuY2UgcmVmPSJ2ZTEyNTgiIHB1cnBvc2U9InRhcmdldCIgdmFyaWFibGU9ImJpMTY4NCIvPgogICAgICAgIDwvSW50ZXJhY3Rpb24+CiAgICAgICAgPEludGVyYWN0aW9uIG5hbWU9ImlhMTcyNCIgdHlwZT0iZmlsdGVyIiBkZXJpdmVkPSJ0cnVlIj4KICAgICAgICAgICAgPEludGVyYWN0aW9uRWxlbWVudFJlZmVyZW5jZSByZWY9InZlNzIzIiBwdXJwb3NlPSJzb3VyY2UiIHZhcmlhYmxlPSJiaTcyOCIvPgogICAgICAgICAgICA8SW50ZXJhY3Rpb25FbGVtZW50UmVmZXJlbmNlIHJlZj0idmUxMzcyIiBwdXJwb3NlPSJ0YXJnZXQiIHZhcmlhYmxlPSJiaTE3MzUiLz4KICAgICAgICA8L0ludGVyYWN0aW9uPgogICAgICAgIDxJbnRlcmFjdGlvbiBuYW1lPSJpYTE3MjUiIHR5cGU9ImZpbHRlciIgZGVyaXZlZD0idHJ1ZSI+CiAgICAgICAgICAgIDxJbnRlcmFjdGlvbkVsZW1lbnRSZWZlcmVuY2UgcmVmPSJ2ZTcyMyIgcHVycG9zZT0ic291cmNlIiB2YXJpYWJsZT0iYmk3MjgiLz4KICAgICAgICAgICAgPEludGVyYWN0aW9uRWxlbWVudFJlZmVyZW5jZSByZWY9InZlMTQwMiIgcHVycG9zZT0idGFyZ2V0IiB2YXJpYWJsZT0iYmkxNjM4Ii8+CiAgICAgICAgPC9JbnRlcmFjdGlvbj4KICAgICAgICA8SW50ZXJhY3Rpb24gbmFtZT0iaWExNzI2IiB0eXBlPSJmaWx0ZXIiIGRlcml2ZWQ9InRydWUiPgogICAgICAgICAgICA8SW50ZXJhY3Rpb25FbGVtZW50UmVmZXJlbmNlIHJlZj0idmU3MjMiIHB1cnBvc2U9InNvdXJjZSIgdmFyaWFibGU9ImJpNzI4Ii8+CiAgICAgICAgICAgIDxJbnRlcmFjdGlvbkVsZW1lbnRSZWZlcmVuY2UgcmVmPSJ2ZTE0MjUiIHB1cnBvc2U9InRhcmdldCIgdmFyaWFibGU9ImJpODUxNSIvPgogICAgICAgIDwvSW50ZXJhY3Rpb24+CiAgICAgICAgPEludGVyYWN0aW9uIG5hbWU9ImlhMTcyNyIgdHlwZT0iZmlsdGVyIiBkZXJpdmVkPSJ0cnVlIj4KICAgICAgICAgICAgPEludGVyYWN0aW9uRWxlbWVudFJlZmVyZW5jZSByZWY9InZlNzIzIiBwdXJwb3NlPSJzb3VyY2UiIHZhcmlhYmxlPSJiaTcyOCIvPgogICAgICAgICAgICA8SW50ZXJhY3Rpb25FbGVtZW50UmVmZXJlbmNlIHJlZj0idmUxNDQyIiBwdXJwb3NlPSJ0YXJnZXQiIHZhcmlhYmxlPSJiaTE2MjIiLz4KICAgICAgICA8L0ludGVyYWN0aW9uPgogICAgICAgIDxJbnRlcmFjdGlvbiBuYW1lPSJpYTE4MjMiIHR5cGU9ImZpbHRlciIgZGVyaXZlZD0idHJ1ZSI+CiAgICAgICAgICAgIDxJbnRlcmFjdGlvbkVsZW1lbnRSZWZlcmVuY2UgcmVmPSJ2ZTE0MjUiIHB1cnBvc2U9InNvdXJjZSIgdmFyaWFibGU9ImJpMTQzMCIvPgogICAgICAgICAgICA8SW50ZXJhY3Rpb25FbGVtZW50UmVmZXJlbmNlIHJlZj0idmUxODEzIiBwdXJwb3NlPSJ0YXJnZXQiIHZhcmlhYmxlPSJiaTg1MTgiLz4KICAgICAgICA8L0ludGVyYWN0aW9uPgogICAgICAgIDxJbnRlcmFjdGlvbiBuYW1lPSJpYTE4MjQiIHR5cGU9ImZpbHRlciIgZGVyaXZlZD0idHJ1ZSI+CiAgICAgICAgICAgIDxJbnRlcmFjdGlvbkVsZW1lbnRSZWZlcmVuY2UgcmVmPSJ2ZTcyMyIgcHVycG9zZT0ic291cmNlIiB2YXJpYWJsZT0iYmk3MjgiLz4KICAgICAgICAgICAgPEludGVyYWN0aW9uRWxlbWVudFJlZmVyZW5jZSByZWY9InZlMTgxMyIgcHVycG9zZT0idGFyZ2V0IiB2YXJpYWJsZT0iYmkxODA4Ii8+CiAgICAgICAgPC9JbnRlcmFjdGlvbj4KICAgICAgICA8SW50ZXJhY3Rpb24gbmFtZT0iaWExOTUxIiB0eXBlPSJmaWx0ZXIiIGRlcml2ZWQ9InRydWUiPgogICAgICAgICAgICA8SW50ZXJhY3Rpb25FbGVtZW50UmVmZXJlbmNlIHJlZj0idmUxNDI1IiBwdXJwb3NlPSJzb3VyY2UiIHZhcmlhYmxlPSJiaTE0MzAiLz4KICAgICAgICAgICAgPEludGVyYWN0aW9uRWxlbWVudFJlZmVyZW5jZSByZWY9InZlMTk0MSIgcHVycG9zZT0idGFyZ2V0IiB2YXJpYWJsZT0iYmk4NTIwIi8+CiAgICAgICAgPC9JbnRlcmFjdGlvbj4KICAgICAgICA8SW50ZXJhY3Rpb24gbmFtZT0iaWExOTUyIiB0eXBlPSJmaWx0ZXIiIGRlcml2ZWQ9InRydWUiPgogICAgICAgICAgICA8SW50ZXJhY3Rpb25FbGVtZW50UmVmZXJlbmNlIHJlZj0idmU3MjMiIHB1cnBvc2U9InNvdXJjZSIgdmFyaWFibGU9ImJpNzI4Ii8+CiAgICAgICAgICAgIDxJbnRlcmFjdGlvbkVsZW1lbnRSZWZlcmVuY2UgcmVmPSJ2ZTE5NDEiIHB1cnBvc2U9InRhcmdldCIgdmFyaWFibGU9ImJpMTkzNiIvPgogICAgICAgIDwvSW50ZXJhY3Rpb24+CiAgICAgICAgPEludGVyYWN0aW9uIG5hbWU9ImlhMTk5MSIgdHlwZT0iZmlsdGVyIiBkZXJpdmVkPSJ0cnVlIj4KICAgICAgICAgICAgPEludGVyYWN0aW9uRWxlbWVudFJlZmVyZW5jZSByZWY9InZlMTQyNSIgcHVycG9zZT0ic291cmNlIiB2YXJpYWJsZT0iYmkxNDMwIi8+CiAgICAgICAgICAgIDxJbnRlcmFjdGlvbkVsZW1lbnRSZWZlcmVuY2UgcmVmPSJ2ZTE5ODEiIHB1cnBvc2U9InRhcmdldCIgdmFyaWFibGU9ImJpMTk5NiIvPgogICAgICAgIDwvSW50ZXJhY3Rpb24+CiAgICAgICAgPEludGVyYWN0aW9uIG5hbWU9ImlhMTk5MiIgdHlwZT0iZmlsdGVyIiBkZXJpdmVkPSJ0cnVlIj4KICAgICAgICAgICAgPEludGVyYWN0aW9uRWxlbWVudFJlZmVyZW5jZSByZWY9InZlNzIzIiBwdXJwb3NlPSJzb3VyY2UiIHZhcmlhYmxlPSJiaTcyOCIvPgogICAgICAgICAgICA8SW50ZXJhY3Rpb25FbGVtZW50UmVmZXJlbmNlIHJlZj0idmUxOTgxIiBwdXJwb3NlPSJ0YXJnZXQiIHZhcmlhYmxlPSJiaTE5NzYiLz4KICAgICAgICA8L0ludGVyYWN0aW9uPgogICAgICAgIDxJbnRlcmFjdGlvbiBuYW1lPSJpYTIzMzciIHR5cGU9ImZpbHRlciIgZGVyaXZlZD0idHJ1ZSI+CiAgICAgICAgICAgIDxJbnRlcmFjdGlvbkVsZW1lbnRSZWZlcmVuY2UgcmVmPSJ2ZTcyMyIgcHVycG9zZT0ic291cmNlIiB2YXJpYWJsZT0iYmk3MjgiLz4KICAgICAgICAgICAgPEludGVyYWN0aW9uRWxlbWVudFJlZmVyZW5jZSByZWY9InZlMjMzMCIgcHVycG9zZT0idGFyZ2V0IiB2YXJpYWJsZT0iYmkyMzIzIi8+CiAgICAgICAgPC9JbnRlcmFjdGlvbj4KICAgICAgICA8SW50ZXJhY3Rpb24gbmFtZT0iaWEyNDUyIiB0eXBlPSJmaWx0ZXIiIGRlcml2ZWQ9InRydWUiPgogICAgICAgICAgICA8SW50ZXJhY3Rpb25FbGVtZW50UmVmZXJlbmNlIHJlZj0idmU3MjMiIHB1cnBvc2U9InNvdXJjZSIgdmFyaWFibGU9ImJpNzI4Ii8+CiAgICAgICAgICAgIDxJbnRlcmFjdGlvbkVsZW1lbnRSZWZlcmVuY2UgcmVmPSJ2ZTI0NDUiIHB1cnBvc2U9InRhcmdldCIgdmFyaWFibGU9ImJpMjQzOCIvPgogICAgICAgIDwvSW50ZXJhY3Rpb24+CiAgICAgICAgPEludGVyYWN0aW9uIG5hbWU9ImlhMjUzNSIgdHlwZT0iZmlsdGVyIiBkZXJpdmVkPSJ0cnVlIj4KICAgICAgICAgICAgPEludGVyYWN0aW9uRWxlbWVudFJlZmVyZW5jZSByZWY9InZlNzIzIiBwdXJwb3NlPSJzb3VyY2UiIHZhcmlhYmxlPSJiaTcyOCIvPgogICAgICAgICAgICA8SW50ZXJhY3Rpb25FbGVtZW50UmVmZXJlbmNlIHJlZj0idmUyNTI3IiBwdXJwb3NlPSJ0YXJnZXQiIHZhcmlhYmxlPSJiaTI1MTkiLz4KICAgICAgICA8L0ludGVyYWN0aW9uPgogICAgICAgIDxJbnRlcmFjdGlvbiBuYW1lPSJpYTI1NTUiIHR5cGU9ImZpbHRlciIgZGVyaXZlZD0idHJ1ZSI+CiAgICAgICAgICAgIDxJbnRlcmFjdGlvbkVsZW1lbnRSZWZlcmVuY2UgcmVmPSJ2ZTcyMyIgcHVycG9zZT0ic291cmNlIiB2YXJpYWJsZT0iYmk3MjgiLz4KICAgICAgICAgICAgPEludGVyYWN0aW9uRWxlbWVudFJlZmVyZW5jZSByZWY9InZlMjU0NyIgcHVycG9zZT0idGFyZ2V0IiB2YXJpYWJsZT0iYmkyNTM5Ii8+CiAgICAgICAgPC9JbnRlcmFjdGlvbj4KICAgICAgICA8SW50ZXJhY3Rpb24gbmFtZT0iaWEyNjI0IiB0eXBlPSJmaWx0ZXIiIGRlcml2ZWQ9InRydWUiPgogICAgICAgICAgICA8SW50ZXJhY3Rpb25FbGVtZW50UmVmZXJlbmNlIHJlZj0idmU3MjMiIHB1cnBvc2U9InNvdXJjZSIgdmFyaWFibGU9ImJpNzI4Ii8+CiAgICAgICAgICAgIDxJbnRlcmFjdGlvbkVsZW1lbnRSZWZlcmVuY2UgcmVmPSJ2ZTI2MTciIHB1cnBvc2U9InRhcmdldCIgdmFyaWFibGU9ImJpMjYxMiIvPgogICAgICAgIDwvSW50ZXJhY3Rpb24+CiAgICAgICAgPEludGVyYWN0aW9uIG5hbWU9ImlhMzA0NiIgdHlwZT0iZmlsdGVyIiBkZXJpdmVkPSJ0cnVlIj4KICAgICAgICAgICAgPEludGVyYWN0aW9uRWxlbWVudFJlZmVyZW5jZSByZWY9InZlMTQyNSIgcHVycG9zZT0ic291cmNlIiB2YXJpYWJsZT0iYmkxNDMwIi8+CiAgICAgICAgICAgIDxJbnRlcmFjdGlvbkVsZW1lbnRSZWZlcmVuY2UgcmVmPSJ2ZTMwMzUiIHB1cnBvc2U9InRhcmdldCIgdmFyaWFibGU9ImJpODUyOCIvPgogICAgICAgIDwvSW50ZXJhY3Rpb24+CiAgICAgICAgPEludGVyYWN0aW9uIG5hbWU9ImlhMzA0NyIgdHlwZT0iZmlsdGVyIiBkZXJpdmVkPSJ0cnVlIj4KICAgICAgICAgICAgPEludGVyYWN0aW9uRWxlbWVudFJlZmVyZW5jZSByZWY9InZlNzIzIiBwdXJwb3NlPSJzb3VyY2UiIHZhcmlhYmxlPSJiaTcyOCIvPgogICAgICAgICAgICA8SW50ZXJhY3Rpb25FbGVtZW50UmVmZXJlbmNlIHJlZj0idmUzMDM1IiBwdXJwb3NlPSJ0YXJnZXQiIHZhcmlhYmxlPSJiaTMwMjkiLz4KICAgICAgICA8L0ludGVyYWN0aW9uPgogICAgICAgIDxJbnRlcmFjdGlvbiBuYW1lPSJpYTE3MjIiIHR5cGU9ImZpbHRlciIgZGVyaXZlZD0idHJ1ZSI+CiAgICAgICAgICAgIDxJbnRlcmFjdGlvbkVsZW1lbnRSZWZlcmVuY2UgcmVmPSJ2ZTcyMyIgcHVycG9zZT0ic291cmNlIiB2YXJpYWJsZT0iYmk3MjgiLz4KICAgICAgICAgICAgPEludGVyYWN0aW9uRWxlbWVudFJlZmVyZW5jZSByZWY9InZlMTA5NSIgcHVycG9zZT0idGFyZ2V0IiB2YXJpYWJsZT0iYmkxNjQ0Ii8+CiAgICAgICAgPC9JbnRlcmFjdGlvbj4KICAgICAgICA8SW50ZXJhY3Rpb24gbmFtZT0iaWEzNTAzIiB0eXBlPSJmaWx0ZXIiIGRlcml2ZWQ9InRydWUiPgogICAgICAgICAgICA8SW50ZXJhY3Rpb25FbGVtZW50UmVmZXJlbmNlIHJlZj0idmU3MjMiIHB1cnBvc2U9InNvdXJjZSIgdmFyaWFibGU9ImJpNzI4Ii8+CiAgICAgICAgICAgIDxJbnRlcmFjdGlvbkVsZW1lbnRSZWZlcmVuY2UgcmVmPSJ2ZTM0OTkiIHB1cnBvc2U9InRhcmdldCIgdmFyaWFibGU9ImJpMzUxOCIvPgogICAgICAgIDwvSW50ZXJhY3Rpb24+CiAgICAgICAgPEludGVyYWN0aW9uIG5hbWU9ImlhMzUyNiIgdHlwZT0iZmlsdGVyIiBkZXJpdmVkPSJ0cnVlIj4KICAgICAgICAgICAgPEludGVyYWN0aW9uRWxlbWVudFJlZmVyZW5jZSByZWY9InZlNzIzIiBwdXJwb3NlPSJzb3VyY2UiIHZhcmlhYmxlPSJiaTcyOCIvPgogICAgICAgICAgICA8SW50ZXJhY3Rpb25FbGVtZW50UmVmZXJlbmNlIHJlZj0idmUxMjM2IiBwdXJwb3NlPSJ0YXJnZXQiIHZhcmlhYmxlPSJiaTg1MTEiLz4KICAgICAgICA8L0ludGVyYWN0aW9uPgogICAgICAgIDxJbnRlcmFjdGlvbiBuYW1lPSJpYTM1MjgiIHR5cGU9ImZpbHRlciIgZGVyaXZlZD0idHJ1ZSI+CiAgICAgICAgICAgIDxJbnRlcmFjdGlvbkVsZW1lbnRSZWZlcmVuY2UgcmVmPSJ2ZTEyMzYiIHB1cnBvc2U9InNvdXJjZSIgdmFyaWFibGU9ImJpMTI0MSIvPgogICAgICAgICAgICA8SW50ZXJhY3Rpb25FbGVtZW50UmVmZXJlbmNlIHJlZj0idmUxMDEiIHB1cnBvc2U9InRhcmdldCIgdmFyaWFibGU9ImJpODUzOCIvPgogICAgICAgIDwvSW50ZXJhY3Rpb24+CiAgICAgICAgPEludGVyYWN0aW9uIG5hbWU9ImlhMzUyOSIgdHlwZT0iZmlsdGVyIiBkZXJpdmVkPSJ0cnVlIj4KICAgICAgICAgICAgPEludGVyYWN0aW9uRWxlbWVudFJlZmVyZW5jZSByZWY9InZlMTIzNiIgcHVycG9zZT0ic291cmNlIiB2YXJpYWJsZT0iYmkxMjQxIi8+CiAgICAgICAgICAgIDxJbnRlcmFjdGlvbkVsZW1lbnRSZWZlcmVuY2UgcmVmPSJ2ZTQ3OCIgcHVycG9zZT0idGFyZ2V0IiB2YXJpYWJsZT0iYmk4NTA4Ii8+CiAgICAgICAgPC9JbnRlcmFjdGlvbj4KICAgICAgICA8SW50ZXJhY3Rpb24gbmFtZT0iaWEzNTMwIiB0eXBlPSJmaWx0ZXIiIGRlcml2ZWQ9InRydWUiPgogICAgICAgICAgICA8SW50ZXJhY3Rpb25FbGVtZW50UmVmZXJlbmNlIHJlZj0idmUxMjM2IiBwdXJwb3NlPSJzb3VyY2UiIHZhcmlhYmxlPSJiaTEyNDEiLz4KICAgICAgICAgICAgPEludGVyYWN0aW9uRWxlbWVudFJlZmVyZW5jZSByZWY9InZlNjU5IiBwdXJwb3NlPSJ0YXJnZXQiIHZhcmlhYmxlPSJiaTg1MDciLz4KICAgICAgICA8L0ludGVyYWN0aW9uPgogICAgICAgIDxJbnRlcmFjdGlvbiBuYW1lPSJpYTM1MzEiIHR5cGU9ImZpbHRlciIgZGVyaXZlZD0idHJ1ZSI+CiAgICAgICAgICAgIDxJbnRlcmFjdGlvbkVsZW1lbnRSZWZlcmVuY2UgcmVmPSJ2ZTEyMzYiIHB1cnBvc2U9InNvdXJjZSIgdmFyaWFibGU9ImJpMTI0MSIvPgogICAgICAgICAgICA8SW50ZXJhY3Rpb25FbGVtZW50UmVmZXJlbmNlIHJlZj0idmU3MTUiIHB1cnBvc2U9InRhcmdldCIgdmFyaWFibGU9ImJpODUxMCIvPgogICAgICAgIDwvSW50ZXJhY3Rpb24+CiAgICAgICAgPEludGVyYWN0aW9uIG5hbWU9ImlhMzUzMiIgdHlwZT0iZmlsdGVyIiBkZXJpdmVkPSJ0cnVlIj4KICAgICAgICAgICAgPEludGVyYWN0aW9uRWxlbWVudFJlZmVyZW5jZSByZWY9InZlMTIzNiIgcHVycG9zZT0ic291cmNlIiB2YXJpYWJsZT0iYmkxMjQxIi8+CiAgICAgICAgICAgIDxJbnRlcmFjdGlvbkVsZW1lbnRSZWZlcmVuY2UgcmVmPSJ2ZTc0NCIgcHVycG9zZT0idGFyZ2V0IiB2YXJpYWJsZT0iYmk4NTA0Ii8+CiAgICAgICAgPC9JbnRlcmFjdGlvbj4KICAgICAgICA8SW50ZXJhY3Rpb24gbmFtZT0iaWEzNTMzIiB0eXBlPSJmaWx0ZXIiIGRlcml2ZWQ9InRydWUiPgogICAgICAgICAgICA8SW50ZXJhY3Rpb25FbGVtZW50UmVmZXJlbmNlIHJlZj0idmUxMjM2IiBwdXJwb3NlPSJzb3VyY2UiIHZhcmlhYmxlPSJiaTEyNDEiLz4KICAgICAgICAgICAgPEludGVyYWN0aW9uRWxlbWVudFJlZmVyZW5jZSByZWY9InZlNzYyIiBwdXJwb3NlPSJ0YXJnZXQiIHZhcmlhYmxlPSJiaTg1MzkiLz4KICAgICAgICA8L0ludGVyYWN0aW9uPgogICAgICAgIDxJbnRlcmFjdGlvbiBuYW1lPSJpYTM1MzQiIHR5cGU9ImZpbHRlciIgZGVyaXZlZD0idHJ1ZSI+CiAgICAgICAgICAgIDxJbnRlcmFjdGlvbkVsZW1lbnRSZWZlcmVuY2UgcmVmPSJ2ZTEyMzYiIHB1cnBvc2U9InNvdXJjZSIgdmFyaWFibGU9ImJpMTI0MSIvPgogICAgICAgICAgICA8SW50ZXJhY3Rpb25FbGVtZW50UmVmZXJlbmNlIHJlZj0idmU4NDYiIHB1cnBvc2U9InRhcmdldCIgdmFyaWFibGU9ImJpODUwNiIvPgogICAgICAgIDwvSW50ZXJhY3Rpb24+CiAgICAgICAgPEludGVyYWN0aW9uIG5hbWU9ImlhMzU1MSIgdHlwZT0iZmlsdGVyIiBkZXJpdmVkPSJ0cnVlIj4KICAgICAgICAgICAgPEludGVyYWN0aW9uRWxlbWVudFJlZmVyZW5jZSByZWY9InZlNzIzIiBwdXJwb3NlPSJzb3VyY2UiIHZhcmlhYmxlPSJiaTcyOCIvPgogICAgICAgICAgICA8SW50ZXJhY3Rpb25FbGVtZW50UmVmZXJlbmNlIHJlZj0idmUzNTQwIiBwdXJwb3NlPSJ0YXJnZXQiIHZhcmlhYmxlPSJiaTg1MzIiLz4KICAgICAgICA8L0ludGVyYWN0aW9uPgogICAgICAgIDxJbnRlcmFjdGlvbiBuYW1lPSJpYTM1NTQiIHR5cGU9ImZpbHRlciIgZGVyaXZlZD0idHJ1ZSI+CiAgICAgICAgICAgIDxJbnRlcmFjdGlvbkVsZW1lbnRSZWZlcmVuY2UgcmVmPSJ2ZTM1NDAiIHB1cnBvc2U9InNvdXJjZSIgdmFyaWFibGU9ImJpMzUzNiIvPgogICAgICAgICAgICA8SW50ZXJhY3Rpb25FbGVtZW50UmVmZXJlbmNlIHJlZj0idmUyMzMwIiBwdXJwb3NlPSJ0YXJnZXQiIHZhcmlhYmxlPSJiaTg1MjMiLz4KICAgICAgICA8L0ludGVyYWN0aW9uPgogICAgICAgIDxJbnRlcmFjdGlvbiBuYW1lPSJpYTM1NTUiIHR5cGU9ImZpbHRlciIgZGVyaXZlZD0idHJ1ZSI+CiAgICAgICAgICAgIDxJbnRlcmFjdGlvbkVsZW1lbnRSZWZlcmVuY2UgcmVmPSJ2ZTM1NDAiIHB1cnBvc2U9InNvdXJjZSIgdmFyaWFibGU9ImJpMzUzNiIvPgogICAgICAgICAgICA8SW50ZXJhY3Rpb25FbGVtZW50UmVmZXJlbmNlIHJlZj0idmUyNDQ1IiBwdXJwb3NlPSJ0YXJnZXQiIHZhcmlhYmxlPSJiaTg1MjQiLz4KICAgICAgICA8L0ludGVyYWN0aW9uPgogICAgICAgIDxJbnRlcmFjdGlvbiBuYW1lPSJpYTM1NTYiIHR5cGU9ImZpbHRlciIgZGVyaXZlZD0idHJ1ZSI+CiAgICAgICAgICAgIDxJbnRlcmFjdGlvbkVsZW1lbnRSZWZlcmVuY2UgcmVmPSJ2ZTM1NDAiIHB1cnBvc2U9InNvdXJjZSIgdmFyaWFibGU9ImJpMzUzNiIvPgogICAgICAgICAgICA8SW50ZXJhY3Rpb25FbGVtZW50UmVmZXJlbmNlIHJlZj0idmUyNTI3IiBwdXJwb3NlPSJ0YXJnZXQiIHZhcmlhYmxlPSJiaTg1MjUiLz4KICAgICAgICA8L0ludGVyYWN0aW9uPgogICAgICAgIDxJbnRlcmFjdGlvbiBuYW1lPSJpYTM1NTciIHR5cGU9ImZpbHRlciIgZGVyaXZlZD0idHJ1ZSI+CiAgICAgICAgICAgIDxJbnRlcmFjdGlvbkVsZW1lbnRSZWZlcmVuY2UgcmVmPSJ2ZTM1NDAiIHB1cnBvc2U9InNvdXJjZSIgdmFyaWFibGU9ImJpMzUzNiIvPgogICAgICAgICAgICA8SW50ZXJhY3Rpb25FbGVtZW50UmVmZXJlbmNlIHJlZj0idmUyNTQ3IiBwdXJwb3NlPSJ0YXJnZXQiIHZhcmlhYmxlPSJiaTg1MjYiLz4KICAgICAgICA8L0ludGVyYWN0aW9uPgogICAgICAgIDxJbnRlcmFjdGlvbiBuYW1lPSJpYTM1NTgiIHR5cGU9ImZpbHRlciIgZGVyaXZlZD0idHJ1ZSI+CiAgICAgICAgICAgIDxJbnRlcmFjdGlvbkVsZW1lbnRSZWZlcmVuY2UgcmVmPSJ2ZTM1NDAiIHB1cnBvc2U9InNvdXJjZSIgdmFyaWFibGU9ImJpMzUzNiIvPgogICAgICAgICAgICA8SW50ZXJhY3Rpb25FbGVtZW50UmVmZXJlbmNlIHJlZj0idmUyNjE3IiBwdXJwb3NlPSJ0YXJnZXQiIHZhcmlhYmxlPSJiaTg1MjciLz4KICAgICAgICA8L0ludGVyYWN0aW9uPgogICAgICAgIDxJbnRlcmFjdGlvbiBuYW1lPSJpYTM1NTkiIHR5cGU9ImZpbHRlciIgZGVyaXZlZD0idHJ1ZSI+CiAgICAgICAgICAgIDxJbnRlcmFjdGlvbkVsZW1lbnRSZWZlcmVuY2UgcmVmPSJ2ZTM1NDAiIHB1cnBvc2U9InNvdXJjZSIgdmFyaWFibGU9ImJpMzUzNiIvPgogICAgICAgICAgICA8SW50ZXJhY3Rpb25FbGVtZW50UmVmZXJlbmNlIHJlZj0idmUxMDk1IiBwdXJwb3NlPSJ0YXJnZXQiIHZhcmlhYmxlPSJiaTg1MzAiLz4KICAgICAgICA8L0ludGVyYWN0aW9uPgogICAgICAgIDxJbnRlcmFjdGlvbiBuYW1lPSJpYTM1NjAiIHR5cGU9ImZpbHRlciIgZGVyaXZlZD0idHJ1ZSI+CiAgICAgICAgICAgIDxJbnRlcmFjdGlvbkVsZW1lbnRSZWZlcmVuY2UgcmVmPSJ2ZTM1NDAiIHB1cnBvc2U9InNvdXJjZSIgdmFyaWFibGU9ImJpMzUzNiIvPgogICAgICAgICAgICA8SW50ZXJhY3Rpb25FbGVtZW50UmVmZXJlbmNlIHJlZj0idmUxMjU4IiBwdXJwb3NlPSJ0YXJnZXQiIHZhcmlhYmxlPSJiaTg1MTIiLz4KICAgICAgICA8L0ludGVyYWN0aW9uPgogICAgICAgIDxJbnRlcmFjdGlvbiBuYW1lPSJpYTM1NjEiIHR5cGU9ImZpbHRlciIgZGVyaXZlZD0idHJ1ZSI+CiAgICAgICAgICAgIDxJbnRlcmFjdGlvbkVsZW1lbnRSZWZlcmVuY2UgcmVmPSJ2ZTM1NDAiIHB1cnBvc2U9InNvdXJjZSIgdmFyaWFibGU9ImJpMzUzNiIvPgogICAgICAgICAgICA8SW50ZXJhY3Rpb25FbGVtZW50UmVmZXJlbmNlIHJlZj0idmUxMzcyIiBwdXJwb3NlPSJ0YXJnZXQiIHZhcmlhYmxlPSJiaTg1MTMiLz4KICAgICAgICA8L0ludGVyYWN0aW9uPgogICAgICAgIDxJbnRlcmFjdGlvbiBuYW1lPSJpYTM1NjIiIHR5cGU9ImZpbHRlciIgZGVyaXZlZD0idHJ1ZSI+CiAgICAgICAgICAgIDxJbnRlcmFjdGlvbkVsZW1lbnRSZWZlcmVuY2UgcmVmPSJ2ZTM1NDAiIHB1cnBvc2U9InNvdXJjZSIgdmFyaWFibGU9ImJpMzUzNiIvPgogICAgICAgICAgICA8SW50ZXJhY3Rpb25FbGVtZW50UmVmZXJlbmNlIHJlZj0idmUxNDAyIiBwdXJwb3NlPSJ0YXJnZXQiIHZhcmlhYmxlPSJiaTg1MTQiLz4KICAgICAgICA8L0ludGVyYWN0aW9uPgogICAgICAgIDxJbnRlcmFjdGlvbiBuYW1lPSJpYTM1ODMiIHR5cGU9ImZpbHRlciIgZGVyaXZlZD0idHJ1ZSI+CiAgICAgICAgICAgIDxJbnRlcmFjdGlvbkVsZW1lbnRSZWZlcmVuY2UgcmVmPSJ2ZTcyMyIgcHVycG9zZT0ic291cmNlIiB2YXJpYWJsZT0iYmk3MjgiLz4KICAgICAgICAgICAgPEludGVyYWN0aW9uRWxlbWVudFJlZmVyZW5jZSByZWY9InZlMzU2OSIgcHVycG9zZT0idGFyZ2V0IiB2YXJpYWJsZT0iYmk4NTMzIi8+CiAgICAgICAgPC9JbnRlcmFjdGlvbj4KICAgICAgICA8SW50ZXJhY3Rpb24gbmFtZT0iaWEzNTg2IiB0eXBlPSJmaWx0ZXIiIGRlcml2ZWQ9InRydWUiPgogICAgICAgICAgICA8SW50ZXJhY3Rpb25FbGVtZW50UmVmZXJlbmNlIHJlZj0idmUzNTY5IiBwdXJwb3NlPSJzb3VyY2UiIHZhcmlhYmxlPSJiaTM1NjUiLz4KICAgICAgICAgICAgPEludGVyYWN0aW9uRWxlbWVudFJlZmVyZW5jZSByZWY9InZlMTQ0MiIgcHVycG9zZT0idGFyZ2V0IiB2YXJpYWJsZT0iYmk4NTE3Ii8+CiAgICAgICAgPC9JbnRlcmFjdGlvbj4KICAgICAgICA8SW50ZXJhY3Rpb24gbmFtZT0iaWEzNTg3IiB0eXBlPSJmaWx0ZXIiIGRlcml2ZWQ9InRydWUiPgogICAgICAgICAgICA8SW50ZXJhY3Rpb25FbGVtZW50UmVmZXJlbmNlIHJlZj0idmUzNTY5IiBwdXJwb3NlPSJzb3VyY2UiIHZhcmlhYmxlPSJiaTM1NjUiLz4KICAgICAgICAgICAgPEludGVyYWN0aW9uRWxlbWVudFJlZmVyZW5jZSByZWY9InZlMTgxMyIgcHVycG9zZT0idGFyZ2V0IiB2YXJpYWJsZT0iYmk4NTE5Ii8+CiAgICAgICAgPC9JbnRlcmFjdGlvbj4KICAgICAgICA8SW50ZXJhY3Rpb24gbmFtZT0iaWEzNTg4IiB0eXBlPSJmaWx0ZXIiIGRlcml2ZWQ9InRydWUiPgogICAgICAgICAgICA8SW50ZXJhY3Rpb25FbGVtZW50UmVmZXJlbmNlIHJlZj0idmUzNTY5IiBwdXJwb3NlPSJzb3VyY2UiIHZhcmlhYmxlPSJiaTM1NjUiLz4KICAgICAgICAgICAgPEludGVyYWN0aW9uRWxlbWVudFJlZmVyZW5jZSByZWY9InZlMTk0MSIgcHVycG9zZT0idGFyZ2V0IiB2YXJpYWJsZT0iYmk4NTIxIi8+CiAgICAgICAgPC9JbnRlcmFjdGlvbj4KICAgICAgICA8SW50ZXJhY3Rpb24gbmFtZT0iaWEzNTg5IiB0eXBlPSJmaWx0ZXIiIGRlcml2ZWQ9InRydWUiPgogICAgICAgICAgICA8SW50ZXJhY3Rpb25FbGVtZW50UmVmZXJlbmNlIHJlZj0idmUzNTY5IiBwdXJwb3NlPSJzb3VyY2UiIHZhcmlhYmxlPSJiaTM1NjUiLz4KICAgICAgICAgICAgPEludGVyYWN0aW9uRWxlbWVudFJlZmVyZW5jZSByZWY9InZlMTk4MSIgcHVycG9zZT0idGFyZ2V0IiB2YXJpYWJsZT0iYmk4NTIyIi8+CiAgICAgICAgPC9JbnRlcmFjdGlvbj4KICAgICAgICA8SW50ZXJhY3Rpb24gbmFtZT0iaWEzNTkwIiB0eXBlPSJmaWx0ZXIiIGRlcml2ZWQ9InRydWUiPgogICAgICAgICAgICA8SW50ZXJhY3Rpb25FbGVtZW50UmVmZXJlbmNlIHJlZj0idmUzNTY5IiBwdXJwb3NlPSJzb3VyY2UiIHZhcmlhYmxlPSJiaTM1NjUiLz4KICAgICAgICAgICAgPEludGVyYWN0aW9uRWxlbWVudFJlZmVyZW5jZSByZWY9InZlMzAzNSIgcHVycG9zZT0idGFyZ2V0IiB2YXJpYWJsZT0iYmk4NTI5Ii8+CiAgICAgICAgPC9JbnRlcmFjdGlvbj4KICAgICAgICA8SW50ZXJhY3Rpb24gbmFtZT0iaWEzNjA1IiB0eXBlPSJmaWx0ZXIiIGRlcml2ZWQ9InRydWUiPgogICAgICAgICAgICA8SW50ZXJhY3Rpb25FbGVtZW50UmVmZXJlbmNlIHJlZj0idmU3MjMiIHB1cnBvc2U9InNvdXJjZSIgdmFyaWFibGU9ImJpNzI4Ii8+CiAgICAgICAgICAgIDxJbnRlcmFjdGlvbkVsZW1lbnRSZWZlcmVuY2UgcmVmPSJ2ZTM1OTYiIHB1cnBvc2U9InRhcmdldCIgdmFyaWFibGU9ImJpODUzNCIvPgogICAgICAgIDwvSW50ZXJhY3Rpb24+CiAgICAgICAgPEludGVyYWN0aW9uIG5hbWU9ImlhMzYwNyIgdHlwZT0iZmlsdGVyIiBkZXJpdmVkPSJ0cnVlIj4KICAgICAgICAgICAgPEludGVyYWN0aW9uRWxlbWVudFJlZmVyZW5jZSByZWY9InZlMzU5NiIgcHVycG9zZT0ic291cmNlIiB2YXJpYWJsZT0iYmkzNTkyIi8+CiAgICAgICAgICAgIDxJbnRlcmFjdGlvbkVsZW1lbnRSZWZlcmVuY2UgcmVmPSJ2ZTM0OTkiIHB1cnBvc2U9InRhcmdldCIgdmFyaWFibGU9ImJpODUzMSIvPgogICAgICAgIDwvSW50ZXJhY3Rpb24+CiAgICAgICAgPEludGVyYWN0aW9uIG5hbWU9ImlhMzczNSIgdHlwZT0iZmlsdGVyIiBkZXJpdmVkPSJ0cnVlIj4KICAgICAgICAgICAgPEludGVyYWN0aW9uRWxlbWVudFJlZmVyZW5jZSByZWY9InZlNzIzIiBwdXJwb3NlPSJzb3VyY2UiIHZhcmlhYmxlPSJiaTcyOCIvPgogICAgICAgICAgICA8SW50ZXJhY3Rpb25FbGVtZW50UmVmZXJlbmNlIHJlZj0idmUzNzIwIiBwdXJwb3NlPSJ0YXJnZXQiIHZhcmlhYmxlPSJiaTM3MTUiLz4KICAgICAgICA8L0ludGVyYWN0aW9uPgogICAgICAgIDxJbnRlcmFjdGlvbiBuYW1lPSJpYTM3MzYiIHR5cGU9ImZpbHRlciIgZGVyaXZlZD0idHJ1ZSI+CiAgICAgICAgICAgIDxJbnRlcmFjdGlvbkVsZW1lbnRSZWZlcmVuY2UgcmVmPSJ2ZTM1OTYiIHB1cnBvc2U9InNvdXJjZSIgdmFyaWFibGU9ImJpMzU5MiIvPgogICAgICAgICAgICA8SW50ZXJhY3Rpb25FbGVtZW50UmVmZXJlbmNlIHJlZj0idmUzNzIwIiBwdXJwb3NlPSJ0YXJnZXQiIHZhcmlhYmxlPSJiaTg1MzUiLz4KICAgICAgICA8L0ludGVyYWN0aW9uPgogICAgICAgIDxJbnRlcmFjdGlvbiBuYW1lPSJpYTM3NjQiIHR5cGU9ImZpbHRlciIgZGVyaXZlZD0idHJ1ZSI+CiAgICAgICAgICAgIDxJbnRlcmFjdGlvbkVsZW1lbnRSZWZlcmVuY2UgcmVmPSJ2ZTcyMyIgcHVycG9zZT0ic291cmNlIiB2YXJpYWJsZT0iYmk3MjgiLz4KICAgICAgICAgICAgPEludGVyYWN0aW9uRWxlbWVudFJlZmVyZW5jZSByZWY9InZlMzc1NSIgcHVycG9zZT0idGFyZ2V0IiB2YXJpYWJsZT0iYmkzNzUwIi8+CiAgICAgICAgPC9JbnRlcmFjdGlvbj4KICAgICAgICA8SW50ZXJhY3Rpb24gbmFtZT0iaWEzNzY1IiB0eXBlPSJmaWx0ZXIiIGRlcml2ZWQ9InRydWUiPgogICAgICAgICAgICA8SW50ZXJhY3Rpb25FbGVtZW50UmVmZXJlbmNlIHJlZj0idmUzNTk2IiBwdXJwb3NlPSJzb3VyY2UiIHZhcmlhYmxlPSJiaTM1OTIiLz4KICAgICAgICAgICAgPEludGVyYWN0aW9uRWxlbWVudFJlZmVyZW5jZSByZWY9InZlMzc1NSIgcHVycG9zZT0idGFyZ2V0IiB2YXJpYWJsZT0iYmk4NTM2Ii8+CiAgICAgICAgPC9JbnRlcmFjdGlvbj4KICAgICAgICA8SW50ZXJhY3Rpb24gbmFtZT0iaWEzOTMxIiB0eXBlPSJmaWx0ZXIiIGRlcml2ZWQ9InRydWUiPgogICAgICAgICAgICA8SW50ZXJhY3Rpb25FbGVtZW50UmVmZXJlbmNlIHJlZj0idmU3MjMiIHB1cnBvc2U9InNvdXJjZSIgdmFyaWFibGU9ImJpNzI4Ii8+CiAgICAgICAgICAgIDxJbnRlcmFjdGlvbkVsZW1lbnRSZWZlcmVuY2UgcmVmPSJ2ZTM5MjIiIHB1cnBvc2U9InRhcmdldCIgdmFyaWFibGU9ImJpMzkxNyIvPgogICAgICAgIDwvSW50ZXJhY3Rpb24+CiAgICAgICAgPEludGVyYWN0aW9uIG5hbWU9ImlhMzkzMiIgdHlwZT0iZmlsdGVyIiBkZXJpdmVkPSJ0cnVlIj4KICAgICAgICAgICAgPEludGVyYWN0aW9uRWxlbWVudFJlZmVyZW5jZSByZWY9InZlMzU5NiIgcHVycG9zZT0ic291cmNlIiB2YXJpYWJsZT0iYmkzNTkyIi8+CiAgICAgICAgICAgIDxJbnRlcmFjdGlvbkVsZW1lbnRSZWZlcmVuY2UgcmVmPSJ2ZTM5MjIiIHB1cnBvc2U9InRhcmdldCIgdmFyaWFibGU9ImJpODUzNyIvPgogICAgICAgIDwvSW50ZXJhY3Rpb24+CiAgICAgICAgPEludGVyYWN0aW9uIG5hbWU9ImlhNDg0MyIgdHlwZT0iZmlsdGVyIiBkZXJpdmVkPSJ0cnVlIj4KICAgICAgICAgICAgPEludGVyYWN0aW9uRWxlbWVudFJlZmVyZW5jZSByZWY9InZlNzIzIiBwdXJwb3NlPSJzb3VyY2UiIHZhcmlhYmxlPSJiaTcyOCIvPgogICAgICAgICAgICA8SW50ZXJhY3Rpb25FbGVtZW50UmVmZXJlbmNlIHJlZj0idmU0ODM0IiBwdXJwb3NlPSJ0YXJnZXQiIHZhcmlhYmxlPSJiaTQ4MjkiLz4KICAgICAgICA8L0ludGVyYWN0aW9uPgogICAgICAgIDxJbnRlcmFjdGlvbiBuYW1lPSJpYTQ4NDQiIHR5cGU9ImZpbHRlciIgZGVyaXZlZD0idHJ1ZSI+CiAgICAgICAgICAgIDxJbnRlcmFjdGlvbkVsZW1lbnRSZWZlcmVuY2UgcmVmPSJ2ZTM1OTYiIHB1cnBvc2U9InNvdXJjZSIgdmFyaWFibGU9ImJpMzU5MiIvPgogICAgICAgICAgICA8SW50ZXJhY3Rpb25FbGVtZW50UmVmZXJlbmNlIHJlZj0idmU0ODM0IiBwdXJwb3NlPSJ0YXJnZXQiIHZhcmlhYmxlPSJiaTg1NDAiLz4KICAgICAgICA8L0ludGVyYWN0aW9uPgogICAgICAgIDxJbnRlcmFjdGlvbiBuYW1lPSJpYTQ5NTkiIHR5cGU9ImZpbHRlciIgZGVyaXZlZD0idHJ1ZSI+CiAgICAgICAgICAgIDxJbnRlcmFjdGlvbkVsZW1lbnRSZWZlcmVuY2UgcmVmPSJ2ZTcyMyIgcHVycG9zZT0ic291cmNlIiB2YXJpYWJsZT0iYmk3MjgiLz4KICAgICAgICAgICAgPEludGVyYWN0aW9uRWxlbWVudFJlZmVyZW5jZSByZWY9InZlNDk0OSIgcHVycG9zZT0idGFyZ2V0IiB2YXJpYWJsZT0iYmk0OTQ0Ii8+CiAgICAgICAgPC9JbnRlcmFjdGlvbj4KICAgICAgICA8SW50ZXJhY3Rpb24gbmFtZT0iaWE0OTYwIiB0eXBlPSJmaWx0ZXIiIGRlcml2ZWQ9InRydWUiPgogICAgICAgICAgICA8SW50ZXJhY3Rpb25FbGVtZW50UmVmZXJlbmNlIHJlZj0idmUzNTk2IiBwdXJwb3NlPSJzb3VyY2UiIHZhcmlhYmxlPSJiaTM1OTIiLz4KICAgICAgICAgICAgPEludGVyYWN0aW9uRWxlbWVudFJlZmVyZW5jZSByZWY9InZlNDk0OSIgcHVycG9zZT0idGFyZ2V0IiB2YXJpYWJsZT0iYmk4NTQxIi8+CiAgICAgICAgPC9JbnRlcmFjdGlvbj4KICAgICAgICA8SW50ZXJhY3Rpb24gbmFtZT0iaWE0OTc4IiB0eXBlPSJmaWx0ZXIiIGRlcml2ZWQ9InRydWUiPgogICAgICAgICAgICA8SW50ZXJhY3Rpb25FbGVtZW50UmVmZXJlbmNlIHJlZj0idmU3MjMiIHB1cnBvc2U9InNvdXJjZSIgdmFyaWFibGU9ImJpNzI4Ii8+CiAgICAgICAgICAgIDxJbnRlcmFjdGlvbkVsZW1lbnRSZWZlcmVuY2UgcmVmPSJ2ZTQ5NjgiIHB1cnBvc2U9InRhcmdldCIgdmFyaWFibGU9ImJpNDk2MyIvPgogICAgICAgIDwvSW50ZXJhY3Rpb24+CiAgICAgICAgPEludGVyYWN0aW9uIG5hbWU9ImlhNDk3OSIgdHlwZT0iZmlsdGVyIiBkZXJpdmVkPSJ0cnVlIj4KICAgICAgICAgICAgPEludGVyYWN0aW9uRWxlbWVudFJlZmVyZW5jZSByZWY9InZlMzU5NiIgcHVycG9zZT0ic291cmNlIiB2YXJpYWJsZT0iYmkzNTkyIi8+CiAgICAgICAgICAgIDxJbnRlcmFjdGlvbkVsZW1lbnRSZWZlcmVuY2UgcmVmPSJ2ZTQ5NjgiIHB1cnBvc2U9InRhcmdldCIgdmFyaWFibGU9ImJpODU0MiIvPgogICAgICAgIDwvSW50ZXJhY3Rpb24+CiAgICAgICAgPEludGVyYWN0aW9uIG5hbWU9ImlhNTAwMyIgdHlwZT0iZmlsdGVyIiBkZXJpdmVkPSJ0cnVlIj4KICAgICAgICAgICAgPEludGVyYWN0aW9uRWxlbWVudFJlZmVyZW5jZSByZWY9InZlNzIzIiBwdXJwb3NlPSJzb3VyY2UiIHZhcmlhYmxlPSJiaTcyOCIvPgogICAgICAgICAgICA8SW50ZXJhY3Rpb25FbGVtZW50UmVmZXJlbmNlIHJlZj0idmU0OTkyIiBwdXJwb3NlPSJ0YXJnZXQiIHZhcmlhYmxlPSJiaTQ5ODYiLz4KICAgICAgICA8L0ludGVyYWN0aW9uPgogICAgICAgIDxJbnRlcmFjdGlvbiBuYW1lPSJpYTUwMDQiIHR5cGU9ImZpbHRlciIgZGVyaXZlZD0idHJ1ZSI+CiAgICAgICAgICAgIDxJbnRlcmFjdGlvbkVsZW1lbnRSZWZlcmVuY2UgcmVmPSJ2ZTM1OTYiIHB1cnBvc2U9InNvdXJjZSIgdmFyaWFibGU9ImJpMzU5MiIvPgogICAgICAgICAgICA8SW50ZXJhY3Rpb25FbGVtZW50UmVmZXJlbmNlIHJlZj0idmU0OTkyIiBwdXJwb3NlPSJ0YXJnZXQiIHZhcmlhYmxlPSJiaTg1NDMiLz4KICAgICAgICA8L0ludGVyYWN0aW9uPgogICAgICAgIDxJbnRlcmFjdGlvbiBuYW1lPSJpYTU4MjciIHR5cGU9ImZpbHRlciIgZGVyaXZlZD0idHJ1ZSI+CiAgICAgICAgICAgIDxJbnRlcmFjdGlvbkVsZW1lbnRSZWZlcmVuY2UgcmVmPSJ2ZTcyMyIgcHVycG9zZT0ic291cmNlIiB2YXJpYWJsZT0iYmk3MjgiLz4KICAgICAgICAgICAgPEludGVyYWN0aW9uRWxlbWVudFJlZmVyZW5jZSByZWY9InZlNTgyMyIgcHVycG9zZT0idGFyZ2V0IiB2YXJpYWJsZT0iYmk1OTE3Ii8+CiAgICAgICAgPC9JbnRlcmFjdGlvbj4KICAgICAgICA8SW50ZXJhY3Rpb24gbmFtZT0iaWE1ODI4IiB0eXBlPSJmaWx0ZXIiIGRlcml2ZWQ9InRydWUiPgogICAgICAgICAgICA8SW50ZXJhY3Rpb25FbGVtZW50UmVmZXJlbmNlIHJlZj0idmUzNTk2IiBwdXJwb3NlPSJzb3VyY2UiIHZhcmlhYmxlPSJiaTM1OTIiLz4KICAgICAgICAgICAgPEludGVyYWN0aW9uRWxlbWVudFJlZmVyZW5jZSByZWY9InZlNTgyMyIgcHVycG9zZT0idGFyZ2V0IiB2YXJpYWJsZT0iYmk4NTQ0Ii8+CiAgICAgICAgPC9JbnRlcmFjdGlvbj4KICAgICAgICA8SW50ZXJhY3Rpb24gbmFtZT0iaWE2NTYxIiB0eXBlPSJmaWx0ZXIiIGRlcml2ZWQ9InRydWUiPgogICAgICAgICAgICA8SW50ZXJhY3Rpb25FbGVtZW50UmVmZXJlbmNlIHJlZj0idmU2NDYyIiBwdXJwb3NlPSJzb3VyY2UiIHZhcmlhYmxlPSJiaTY0NTciLz4KICAgICAgICAgICAgPEludGVyYWN0aW9uRWxlbWVudFJlZmVyZW5jZSByZWY9InZlNjQ4MSIgcHVycG9zZT0idGFyZ2V0IiB2YXJpYWJsZT0iYmk4NTQ3Ii8+CiAgICAgICAgPC9JbnRlcmFjdGlvbj4KICAgICAgICA8SW50ZXJhY3Rpb24gbmFtZT0iaWE2NTYyIiB0eXBlPSJmaWx0ZXIiIGRlcml2ZWQ9InRydWUiPgogICAgICAgICAgICA8SW50ZXJhY3Rpb25FbGVtZW50UmVmZXJlbmNlIHJlZj0idmU2NDYyIiBwdXJwb3NlPSJzb3VyY2UiIHZhcmlhYmxlPSJiaTY0NTciLz4KICAgICAgICAgICAgPEludGVyYWN0aW9uRWxlbWVudFJlZmVyZW5jZSByZWY9InZlNjUwMCIgcHVycG9zZT0idGFyZ2V0IiB2YXJpYWJsZT0iYmk4NTQ5Ii8+CiAgICAgICAgPC9JbnRlcmFjdGlvbj4KICAgICAgICA8SW50ZXJhY3Rpb24gbmFtZT0iaWE2NTYzIiB0eXBlPSJmaWx0ZXIiIGRlcml2ZWQ9InRydWUiPgogICAgICAgICAgICA8SW50ZXJhY3Rpb25FbGVtZW50UmVmZXJlbmNlIHJlZj0idmU2NDYyIiBwdXJwb3NlPSJzb3VyY2UiIHZhcmlhYmxlPSJiaTY0NTciLz4KICAgICAgICAgICAgPEludGVyYWN0aW9uRWxlbWVudFJlZmVyZW5jZSByZWY9InZlNjUxOSIgcHVycG9zZT0idGFyZ2V0IiB2YXJpYWJsZT0iYmk4NTUxIi8+CiAgICAgICAgPC9JbnRlcmFjdGlvbj4KICAgICAgICA8SW50ZXJhY3Rpb24gbmFtZT0iaWE2NTY0IiB0eXBlPSJmaWx0ZXIiIGRlcml2ZWQ9InRydWUiPgogICAgICAgICAgICA8SW50ZXJhY3Rpb25FbGVtZW50UmVmZXJlbmNlIHJlZj0idmU2NDYyIiBwdXJwb3NlPSJzb3VyY2UiIHZhcmlhYmxlPSJiaTY0NTciLz4KICAgICAgICAgICAgPEludGVyYWN0aW9uRWxlbWVudFJlZmVyZW5jZSByZWY9InZlNjUzOCIgcHVycG9zZT0idGFyZ2V0IiB2YXJpYWJsZT0iYmk4NTUzIi8+CiAgICAgICAgPC9JbnRlcmFjdGlvbj4KICAgICAgICA8SW50ZXJhY3Rpb24gbmFtZT0iaWE2NTY1IiB0eXBlPSJmaWx0ZXIiIGRlcml2ZWQ9InRydWUiPgogICAgICAgICAgICA8SW50ZXJhY3Rpb25FbGVtZW50UmVmZXJlbmNlIHJlZj0idmU2NDYyIiBwdXJwb3NlPSJzb3VyY2UiIHZhcmlhYmxlPSJiaTY0NTciLz4KICAgICAgICAgICAgPEludGVyYWN0aW9uRWxlbWVudFJlZmVyZW5jZSByZWY9InZlNjU1MyIgcHVycG9zZT0idGFyZ2V0IiB2YXJpYWJsZT0iYmk4NTU0Ii8+CiAgICAgICAgPC9JbnRlcmFjdGlvbj4KICAgICAgICA8SW50ZXJhY3Rpb24gbmFtZT0iaWE2NTY2IiB0eXBlPSJmaWx0ZXIiIGRlcml2ZWQ9InRydWUiPgogICAgICAgICAgICA8SW50ZXJhY3Rpb25FbGVtZW50UmVmZXJlbmNlIHJlZj0idmU2NDY5IiBwdXJwb3NlPSJzb3VyY2UiIHZhcmlhYmxlPSJiaTY0NjQiLz4KICAgICAgICAgICAgPEludGVyYWN0aW9uRWxlbWVudFJlZmVyZW5jZSByZWY9InZlNjQ4MSIgcHVycG9zZT0idGFyZ2V0IiB2YXJpYWJsZT0iYmk4NTQ4Ii8+CiAgICAgICAgPC9JbnRlcmFjdGlvbj4KICAgICAgICA8SW50ZXJhY3Rpb24gbmFtZT0iaWE2NTY3IiB0eXBlPSJmaWx0ZXIiIGRlcml2ZWQ9InRydWUiPgogICAgICAgICAgICA8SW50ZXJhY3Rpb25FbGVtZW50UmVmZXJlbmNlIHJlZj0idmU2NDY5IiBwdXJwb3NlPSJzb3VyY2UiIHZhcmlhYmxlPSJiaTY0NjQiLz4KICAgICAgICAgICAgPEludGVyYWN0aW9uRWxlbWVudFJlZmVyZW5jZSByZWY9InZlNjUwMCIgcHVycG9zZT0idGFyZ2V0IiB2YXJpYWJsZT0iYmk4NTUwIi8+CiAgICAgICAgPC9JbnRlcmFjdGlvbj4KICAgICAgICA8SW50ZXJhY3Rpb24gbmFtZT0iaWE2NTY4IiB0eXBlPSJmaWx0ZXIiIGRlcml2ZWQ9InRydWUiPgogICAgICAgICAgICA8SW50ZXJhY3Rpb25FbGVtZW50UmVmZXJlbmNlIHJlZj0idmU2NDY5IiBwdXJwb3NlPSJzb3VyY2UiIHZhcmlhYmxlPSJiaTY0NjQiLz4KICAgICAgICAgICAgPEludGVyYWN0aW9uRWxlbWVudFJlZmVyZW5jZSByZWY9InZlNjUxOSIgcHVycG9zZT0idGFyZ2V0IiB2YXJpYWJsZT0iYmk4NTUyIi8+CiAgICAgICAgPC9JbnRlcmFjdGlvbj4KICAgICAgICA8SW50ZXJhY3Rpb24gbmFtZT0iaWE2NTY5IiB0eXBlPSJmaWx0ZXIiIGRlcml2ZWQ9InRydWUiPgogICAgICAgICAgICA8SW50ZXJhY3Rpb25FbGVtZW50UmVmZXJlbmNlIHJlZj0idmU2NDY5IiBwdXJwb3NlPSJzb3VyY2UiIHZhcmlhYmxlPSJiaTY0NjQiLz4KICAgICAgICAgICAgPEludGVyYWN0aW9uRWxlbWVudFJlZmVyZW5jZSByZWY9InZlNjUzOCIgcHVycG9zZT0idGFyZ2V0IiB2YXJpYWJsZT0iYmk2NTMzIi8+CiAgICAgICAgPC9JbnRlcmFjdGlvbj4KICAgICAgICA8SW50ZXJhY3Rpb24gbmFtZT0iaWE2NTcwIiB0eXBlPSJmaWx0ZXIiIGRlcml2ZWQ9InRydWUiPgogICAgICAgICAgICA8SW50ZXJhY3Rpb25FbGVtZW50UmVmZXJlbmNlIHJlZj0idmU2NDY5IiBwdXJwb3NlPSJzb3VyY2UiIHZhcmlhYmxlPSJiaTY0NjQiLz4KICAgICAgICAgICAgPEludGVyYWN0aW9uRWxlbWVudFJlZmVyZW5jZSByZWY9InZlNjU1MyIgcHVycG9zZT0idGFyZ2V0IiB2YXJpYWJsZT0iYmk4NTU1Ii8+CiAgICAgICAgPC9JbnRlcmFjdGlvbj4KICAgICAgICA8SW50ZXJhY3Rpb24gbmFtZT0iaWE2NTcxIiB0eXBlPSJmaWx0ZXIiIGRlcml2ZWQ9InRydWUiPgogICAgICAgICAgICA8SW50ZXJhY3Rpb25FbGVtZW50UmVmZXJlbmNlIHJlZj0idmU3MjMiIHB1cnBvc2U9InNvdXJjZSIgdmFyaWFibGU9ImJpNzI4Ii8+CiAgICAgICAgICAgIDxJbnRlcmFjdGlvbkVsZW1lbnRSZWZlcmVuY2UgcmVmPSJ2ZTY0NjIiIHB1cnBvc2U9InRhcmdldCIgdmFyaWFibGU9ImJpODU0NSIvPgogICAgICAgIDwvSW50ZXJhY3Rpb24+CiAgICAgICAgPEludGVyYWN0aW9uIG5hbWU9ImlhNjU3MiIgdHlwZT0iZmlsdGVyIiBkZXJpdmVkPSJ0cnVlIj4KICAgICAgICAgICAgPEludGVyYWN0aW9uRWxlbWVudFJlZmVyZW5jZSByZWY9InZlNzIzIiBwdXJwb3NlPSJzb3VyY2UiIHZhcmlhYmxlPSJiaTcyOCIvPgogICAgICAgICAgICA8SW50ZXJhY3Rpb25FbGVtZW50UmVmZXJlbmNlIHJlZj0idmU2NDgxIiBwdXJwb3NlPSJ0YXJnZXQiIHZhcmlhYmxlPSJiaTY0NzYiLz4KICAgICAgICA8L0ludGVyYWN0aW9uPgogICAgICAgIDxJbnRlcmFjdGlvbiBuYW1lPSJpYTY1NzMiIHR5cGU9ImZpbHRlciIgZGVyaXZlZD0idHJ1ZSI+CiAgICAgICAgICAgIDxJbnRlcmFjdGlvbkVsZW1lbnRSZWZlcmVuY2UgcmVmPSJ2ZTcyMyIgcHVycG9zZT0ic291cmNlIiB2YXJpYWJsZT0iYmk3MjgiLz4KICAgICAgICAgICAgPEludGVyYWN0aW9uRWxlbWVudFJlZmVyZW5jZSByZWY9InZlNjUwMCIgcHVycG9zZT0idGFyZ2V0IiB2YXJpYWJsZT0iYmk2NDk1Ii8+CiAgICAgICAgPC9JbnRlcmFjdGlvbj4KICAgICAgICA8SW50ZXJhY3Rpb24gbmFtZT0iaWE2NTc0IiB0eXBlPSJmaWx0ZXIiIGRlcml2ZWQ9InRydWUiPgogICAgICAgICAgICA8SW50ZXJhY3Rpb25FbGVtZW50UmVmZXJlbmNlIHJlZj0idmU3MjMiIHB1cnBvc2U9InNvdXJjZSIgdmFyaWFibGU9ImJpNzI4Ii8+CiAgICAgICAgICAgIDxJbnRlcmFjdGlvbkVsZW1lbnRSZWZlcmVuY2UgcmVmPSJ2ZTY1MTkiIHB1cnBvc2U9InRhcmdldCIgdmFyaWFibGU9ImJpNjUxNCIvPgogICAgICAgIDwvSW50ZXJhY3Rpb24+CiAgICAgICAgPEludGVyYWN0aW9uIG5hbWU9ImlhNjU3NSIgdHlwZT0iZmlsdGVyIiBkZXJpdmVkPSJ0cnVlIj4KICAgICAgICAgICAgPEludGVyYWN0aW9uRWxlbWVudFJlZmVyZW5jZSByZWY9InZlNzIzIiBwdXJwb3NlPSJzb3VyY2UiIHZhcmlhYmxlPSJiaTcyOCIvPgogICAgICAgICAgICA8SW50ZXJhY3Rpb25FbGVtZW50UmVmZXJlbmNlIHJlZj0idmU2NTM4IiBwdXJwb3NlPSJ0YXJnZXQiIHZhcmlhYmxlPSJiaTY1MzIiLz4KICAgICAgICA8L0ludGVyYWN0aW9uPgogICAgICAgIDxJbnRlcmFjdGlvbiBuYW1lPSJpYTY1NzYiIHR5cGU9ImZpbHRlciIgZGVyaXZlZD0idHJ1ZSI+CiAgICAgICAgICAgIDxJbnRlcmFjdGlvbkVsZW1lbnRSZWZlcmVuY2UgcmVmPSJ2ZTcyMyIgcHVycG9zZT0ic291cmNlIiB2YXJpYWJsZT0iYmk3MjgiLz4KICAgICAgICAgICAgPEludGVyYWN0aW9uRWxlbWVudFJlZmVyZW5jZSByZWY9InZlNjU1MyIgcHVycG9zZT0idGFyZ2V0IiB2YXJpYWJsZT0iYmk2NTQ3Ii8+CiAgICAgICAgPC9JbnRlcmFjdGlvbj4KICAgICAgICA8SW50ZXJhY3Rpb24gbmFtZT0iaWE2NTc3IiB0eXBlPSJmaWx0ZXIiIGRlcml2ZWQ9InRydWUiPgogICAgICAgICAgICA8SW50ZXJhY3Rpb25FbGVtZW50UmVmZXJlbmNlIHJlZj0idmU3MjMiIHB1cnBvc2U9InNvdXJjZSIgdmFyaWFibGU9ImJpNzI4Ii8+CiAgICAgICAgICAgIDxJbnRlcmFjdGlvbkVsZW1lbnRSZWZlcmVuY2UgcmVmPSJ2ZTY0NjkiIHB1cnBvc2U9InRhcmdldCIgdmFyaWFibGU9ImJpODU0NiIvPgogICAgICAgIDwvSW50ZXJhY3Rpb24+CiAgICAgICAgPEludGVyYWN0aW9uIG5hbWU9ImlhNjY5NyIgdHlwZT0iZmlsdGVyIiBkZXJpdmVkPSJ0cnVlIj4KICAgICAgICAgICAgPEludGVyYWN0aW9uRWxlbWVudFJlZmVyZW5jZSByZWY9InZlNjYwNSIgcHVycG9zZT0ic291cmNlIiB2YXJpYWJsZT0iYmk2NjAwIi8+CiAgICAgICAgICAgIDxJbnRlcmFjdGlvbkVsZW1lbnRSZWZlcmVuY2UgcmVmPSJ2ZTY2MjMiIHB1cnBvc2U9InRhcmdldCIgdmFyaWFibGU9ImJpODU1NyIvPgogICAgICAgIDwvSW50ZXJhY3Rpb24+CiAgICAgICAgPEludGVyYWN0aW9uIG5hbWU9ImlhNjY5OCIgdHlwZT0iZmlsdGVyIiBkZXJpdmVkPSJ0cnVlIj4KICAgICAgICAgICAgPEludGVyYWN0aW9uRWxlbWVudFJlZmVyZW5jZSByZWY9InZlNjYwNSIgcHVycG9zZT0ic291cmNlIiB2YXJpYWJsZT0iYmk2NjAwIi8+CiAgICAgICAgICAgIDxJbnRlcmFjdGlvbkVsZW1lbnRSZWZlcmVuY2UgcmVmPSJ2ZTY2MzIiIHB1cnBvc2U9InRhcmdldCIgdmFyaWFibGU9ImJpODU1OCIvPgogICAgICAgIDwvSW50ZXJhY3Rpb24+CiAgICAgICAgPEludGVyYWN0aW9uIG5hbWU9ImlhNjY5OSIgdHlwZT0iZmlsdGVyIiBkZXJpdmVkPSJ0cnVlIj4KICAgICAgICAgICAgPEludGVyYWN0aW9uRWxlbWVudFJlZmVyZW5jZSByZWY9InZlNjYwNSIgcHVycG9zZT0ic291cmNlIiB2YXJpYWJsZT0iYmk2NjAwIi8+CiAgICAgICAgICAgIDxJbnRlcmFjdGlvbkVsZW1lbnRSZWZlcmVuY2UgcmVmPSJ2ZTY2NDUiIHB1cnBvc2U9InRhcmdldCIgdmFyaWFibGU9ImJpODU1OSIvPgogICAgICAgIDwvSW50ZXJhY3Rpb24+CiAgICAgICAgPEludGVyYWN0aW9uIG5hbWU9ImlhNjcwMCIgdHlwZT0iZmlsdGVyIiBkZXJpdmVkPSJ0cnVlIj4KICAgICAgICAgICAgPEludGVyYWN0aW9uRWxlbWVudFJlZmVyZW5jZSByZWY9InZlNjYwNSIgcHVycG9zZT0ic291cmNlIiB2YXJpYWJsZT0iYmk2NjAwIi8+CiAgICAgICAgICAgIDxJbnRlcmFjdGlvbkVsZW1lbnRSZWZlcmVuY2UgcmVmPSJ2ZTY2NTciIHB1cnBvc2U9InRhcmdldCIgdmFyaWFibGU9ImJpODU2MCIvPgogICAgICAgIDwvSW50ZXJhY3Rpb24+CiAgICAgICAgPEludGVyYWN0aW9uIG5hbWU9ImlhNjcwMSIgdHlwZT0iZmlsdGVyIiBkZXJpdmVkPSJ0cnVlIj4KICAgICAgICAgICAgPEludGVyYWN0aW9uRWxlbWVudFJlZmVyZW5jZSByZWY9InZlNjYwNSIgcHVycG9zZT0ic291cmNlIiB2YXJpYWJsZT0iYmk2NjAwIi8+CiAgICAgICAgICAgIDxJbnRlcmFjdGlvbkVsZW1lbnRSZWZlcmVuY2UgcmVmPSJ2ZTY2NjkiIHB1cnBvc2U9InRhcmdldCIgdmFyaWFibGU9ImJpODU2MiIvPgogICAgICAgIDwvSW50ZXJhY3Rpb24+CiAgICAgICAgPEludGVyYWN0aW9uIG5hbWU9ImlhNjcwMiIgdHlwZT0iZmlsdGVyIiBkZXJpdmVkPSJ0cnVlIj4KICAgICAgICAgICAgPEludGVyYWN0aW9uRWxlbWVudFJlZmVyZW5jZSByZWY9InZlNjYwNSIgcHVycG9zZT0ic291cmNlIiB2YXJpYWJsZT0iYmk2NjAwIi8+CiAgICAgICAgICAgIDxJbnRlcmFjdGlvbkVsZW1lbnRSZWZlcmVuY2UgcmVmPSJ2ZTY2ODAiIHB1cnBvc2U9InRhcmdldCIgdmFyaWFibGU9ImJpODU2NCIvPgogICAgICAgIDwvSW50ZXJhY3Rpb24+CiAgICAgICAgPEludGVyYWN0aW9uIG5hbWU9ImlhNjcwMyIgdHlwZT0iZmlsdGVyIiBkZXJpdmVkPSJ0cnVlIj4KICAgICAgICAgICAgPEludGVyYWN0aW9uRWxlbWVudFJlZmVyZW5jZSByZWY9InZlNjYwNSIgcHVycG9zZT0ic291cmNlIiB2YXJpYWJsZT0iYmk2NjAwIi8+CiAgICAgICAgICAgIDxJbnRlcmFjdGlvbkVsZW1lbnRSZWZlcmVuY2UgcmVmPSJ2ZTY2OTIiIHB1cnBvc2U9InRhcmdldCIgdmFyaWFibGU9ImJpODU2NSIvPgogICAgICAgIDwvSW50ZXJhY3Rpb24+CiAgICAgICAgPEludGVyYWN0aW9uIG5hbWU9ImlhNjcwNCIgdHlwZT0iZmlsdGVyIiBkZXJpdmVkPSJ0cnVlIj4KICAgICAgICAgICAgPEludGVyYWN0aW9uRWxlbWVudFJlZmVyZW5jZSByZWY9InZlNzIzIiBwdXJwb3NlPSJzb3VyY2UiIHZhcmlhYmxlPSJiaTcyOCIvPgogICAgICAgICAgICA8SW50ZXJhY3Rpb25FbGVtZW50UmVmZXJlbmNlIHJlZj0idmU2NjA1IiBwdXJwb3NlPSJ0YXJnZXQiIHZhcmlhYmxlPSJiaTg1NTYiLz4KICAgICAgICA8L0ludGVyYWN0aW9uPgogICAgICAgIDxJbnRlcmFjdGlvbiBuYW1lPSJpYTY3MDUiIHR5cGU9ImZpbHRlciIgZGVyaXZlZD0idHJ1ZSI+CiAgICAgICAgICAgIDxJbnRlcmFjdGlvbkVsZW1lbnRSZWZlcmVuY2UgcmVmPSJ2ZTcyMyIgcHVycG9zZT0ic291cmNlIiB2YXJpYWJsZT0iYmk3MjgiLz4KICAgICAgICAgICAgPEludGVyYWN0aW9uRWxlbWVudFJlZmVyZW5jZSByZWY9InZlNjYyMyIgcHVycG9zZT0idGFyZ2V0IiB2YXJpYWJsZT0iYmk2NjA3Ii8+CiAgICAgICAgPC9JbnRlcmFjdGlvbj4KICAgICAgICA8SW50ZXJhY3Rpb24gbmFtZT0iaWE2NzA2IiB0eXBlPSJmaWx0ZXIiIGRlcml2ZWQ9InRydWUiPgogICAgICAgICAgICA8SW50ZXJhY3Rpb25FbGVtZW50UmVmZXJlbmNlIHJlZj0idmU3MjMiIHB1cnBvc2U9InNvdXJjZSIgdmFyaWFibGU9ImJpNzI4Ii8+CiAgICAgICAgICAgIDxJbnRlcmFjdGlvbkVsZW1lbnRSZWZlcmVuY2UgcmVmPSJ2ZTY2MzIiIHB1cnBvc2U9InRhcmdldCIgdmFyaWFibGU9ImJpNjYyNSIvPgogICAgICAgIDwvSW50ZXJhY3Rpb24+CiAgICAgICAgPEludGVyYWN0aW9uIG5hbWU9ImlhNjcwNyIgdHlwZT0iZmlsdGVyIiBkZXJpdmVkPSJ0cnVlIj4KICAgICAgICAgICAgPEludGVyYWN0aW9uRWxlbWVudFJlZmVyZW5jZSByZWY9InZlNzIzIiBwdXJwb3NlPSJzb3VyY2UiIHZhcmlhYmxlPSJiaTcyOCIvPgogICAgICAgICAgICA8SW50ZXJhY3Rpb25FbGVtZW50UmVmZXJlbmNlIHJlZj0idmU2NjQ1IiBwdXJwb3NlPSJ0YXJnZXQiIHZhcmlhYmxlPSJiaTY2NDAiLz4KICAgICAgICA8L0ludGVyYWN0aW9uPgogICAgICAgIDxJbnRlcmFjdGlvbiBuYW1lPSJpYTY3MDgiIHR5cGU9ImZpbHRlciIgZGVyaXZlZD0idHJ1ZSI+CiAgICAgICAgICAgIDxJbnRlcmFjdGlvbkVsZW1lbnRSZWZlcmVuY2UgcmVmPSJ2ZTcyMyIgcHVycG9zZT0ic291cmNlIiB2YXJpYWJsZT0iYmk3MjgiLz4KICAgICAgICAgICAgPEludGVyYWN0aW9uRWxlbWVudFJlZmVyZW5jZSByZWY9InZlNjY1NyIgcHVycG9zZT0idGFyZ2V0IiB2YXJpYWJsZT0iYmk4NTYxIi8+CiAgICAgICAgPC9JbnRlcmFjdGlvbj4KICAgICAgICA8SW50ZXJhY3Rpb24gbmFtZT0iaWE2NzA5IiB0eXBlPSJmaWx0ZXIiIGRlcml2ZWQ9InRydWUiPgogICAgICAgICAgICA8SW50ZXJhY3Rpb25FbGVtZW50UmVmZXJlbmNlIHJlZj0idmU3MjMiIHB1cnBvc2U9InNvdXJjZSIgdmFyaWFibGU9ImJpNzI4Ii8+CiAgICAgICAgICAgIDxJbnRlcmFjdGlvbkVsZW1lbnRSZWZlcmVuY2UgcmVmPSJ2ZTY2NjkiIHB1cnBvc2U9InRhcmdldCIgdmFyaWFibGU9ImJpODU2MyIvPgogICAgICAgIDwvSW50ZXJhY3Rpb24+CiAgICAgICAgPEludGVyYWN0aW9uIG5hbWU9ImlhNjcxMCIgdHlwZT0iZmlsdGVyIiBkZXJpdmVkPSJ0cnVlIj4KICAgICAgICAgICAgPEludGVyYWN0aW9uRWxlbWVudFJlZmVyZW5jZSByZWY9InZlNzIzIiBwdXJwb3NlPSJzb3VyY2UiIHZhcmlhYmxlPSJiaTcyOCIvPgogICAgICAgICAgICA8SW50ZXJhY3Rpb25FbGVtZW50UmVmZXJlbmNlIHJlZj0idmU2NjgwIiBwdXJwb3NlPSJ0YXJnZXQiIHZhcmlhYmxlPSJiaTY2NzIiLz4KICAgICAgICA8L0ludGVyYWN0aW9uPgogICAgICAgIDxJbnRlcmFjdGlvbiBuYW1lPSJpYTY3MTEiIHR5cGU9ImZpbHRlciIgZGVyaXZlZD0idHJ1ZSI+CiAgICAgICAgICAgIDxJbnRlcmFjdGlvbkVsZW1lbnRSZWZlcmVuY2UgcmVmPSJ2ZTcyMyIgcHVycG9zZT0ic291cmNlIiB2YXJpYWJsZT0iYmk3MjgiLz4KICAgICAgICAgICAgPEludGVyYWN0aW9uRWxlbWVudFJlZmVyZW5jZSByZWY9InZlNjY5MiIgcHVycG9zZT0idGFyZ2V0IiB2YXJpYWJsZT0iYmk4NTY2Ii8+CiAgICAgICAgPC9JbnRlcmFjdGlvbj4KICAgICAgICA8SW50ZXJhY3Rpb24gbmFtZT0iaWE2OTUxIiB0eXBlPSJmaWx0ZXIiIGRlcml2ZWQ9InRydWUiPgogICAgICAgICAgICA8SW50ZXJhY3Rpb25FbGVtZW50UmVmZXJlbmNlIHJlZj0idmU3MjMiIHB1cnBvc2U9InNvdXJjZSIgdmFyaWFibGU9ImJpNzI4Ii8+CiAgICAgICAgICAgIDxJbnRlcmFjdGlvbkVsZW1lbnRSZWZlcmVuY2UgcmVmPSJ2ZTY5NDAiIHB1cnBvc2U9InRhcmdldCIgdmFyaWFibGU9ImJpODU2NyIvPgogICAgICAgIDwvSW50ZXJhY3Rpb24+CiAgICAgICAgPEludGVyYWN0aW9uIG5hbWU9ImlhNjk1NyIgdHlwZT0iZmlsdGVyIiBkZXJpdmVkPSJ0cnVlIj4KICAgICAgICAgICAgPEludGVyYWN0aW9uRWxlbWVudFJlZmVyZW5jZSByZWY9InZlNzIzIiBwdXJwb3NlPSJzb3VyY2UiIHZhcmlhYmxlPSJiaTcyOCIvPgogICAgICAgICAgICA8SW50ZXJhY3Rpb25FbGVtZW50UmVmZXJlbmNlIHJlZj0idmU2OTUzIiBwdXJwb3NlPSJ0YXJnZXQiIHZhcmlhYmxlPSJiaTg1NjgiLz4KICAgICAgICA8L0ludGVyYWN0aW9uPgogICAgICAgIDxJbnRlcmFjdGlvbiBuYW1lPSJpYTY5NjYiIHR5cGU9ImZpbHRlciIgZGVyaXZlZD0idHJ1ZSI+CiAgICAgICAgICAgIDxJbnRlcmFjdGlvbkVsZW1lbnRSZWZlcmVuY2UgcmVmPSJ2ZTY5NDAiIHB1cnBvc2U9InNvdXJjZSIgdmFyaWFibGU9ImJpNjkzNCIvPgogICAgICAgICAgICA8SW50ZXJhY3Rpb25FbGVtZW50UmVmZXJlbmNlIHJlZj0idmU2OTUzIiBwdXJwb3NlPSJ0YXJnZXQiIHZhcmlhYmxlPSJiaTg1NjkiLz4KICAgICAgICA8L0ludGVyYWN0aW9uPgogICAgICAgIDxJbnRlcmFjdGlvbiBuYW1lPSJpYTcwOTgiIHR5cGU9ImZpbHRlciIgZGVyaXZlZD0idHJ1ZSI+CiAgICAgICAgICAgIDxJbnRlcmFjdGlvbkVsZW1lbnRSZWZlcmVuY2UgcmVmPSJ2ZTcyMyIgcHVycG9zZT0ic291cmNlIiB2YXJpYWJsZT0iYmk3MjgiLz4KICAgICAgICAgICAgPEludGVyYWN0aW9uRWxlbWVudFJlZmVyZW5jZSByZWY9InZlNzA3NSIgcHVycG9zZT0idGFyZ2V0IiB2YXJpYWJsZT0iYmk4NTcwIi8+CiAgICAgICAgPC9JbnRlcmFjdGlvbj4KICAgICAgICA8SW50ZXJhY3Rpb24gbmFtZT0iaWE3MjI4IiB0eXBlPSJmaWx0ZXIiIGRlcml2ZWQ9InRydWUiPgogICAgICAgICAgICA8SW50ZXJhY3Rpb25FbGVtZW50UmVmZXJlbmNlIHJlZj0idmU3MjMiIHB1cnBvc2U9InNvdXJjZSIgdmFyaWFibGU9ImJpNzI4Ii8+CiAgICAgICAgICAgIDxJbnRlcmFjdGlvbkVsZW1lbnRSZWZlcmVuY2UgcmVmPSJ2ZTcyMjIiIHB1cnBvc2U9InRhcmdldCIgdmFyaWFibGU9ImJpODU3MSIvPgogICAgICAgIDwvSW50ZXJhY3Rpb24+CiAgICAgICAgPEludGVyYWN0aW9uIG5hbWU9ImlhNzIyOSIgdHlwZT0iZmlsdGVyIiBkZXJpdmVkPSJ0cnVlIj4KICAgICAgICAgICAgPEludGVyYWN0aW9uRWxlbWVudFJlZmVyZW5jZSByZWY9InZlNzA3NSIgcHVycG9zZT0ic291cmNlIiB2YXJpYWJsZT0iYmk3MDcwIi8+CiAgICAgICAgICAgIDxJbnRlcmFjdGlvbkVsZW1lbnRSZWZlcmVuY2UgcmVmPSJ2ZTcyMjIiIHB1cnBvc2U9InRhcmdldCIgdmFyaWFibGU9ImJpODU3MiIvPgogICAgICAgIDwvSW50ZXJhY3Rpb24+CiAgICAgICAgPEludGVyYWN0aW9uIG5hbWU9ImlhMTcyOCIgdHlwZT0iZmlsdGVyIiBkZXJpdmVkPSJ0cnVlIj4KICAgICAgICAgICAgPEludGVyYWN0aW9uRWxlbWVudFJlZmVyZW5jZSByZWY9InZlNzIzIiBwdXJwb3NlPSJzb3VyY2UiIHZhcmlhYmxlPSJiaTcyOCIvPgogICAgICAgICAgICA8SW50ZXJhY3Rpb25FbGVtZW50UmVmZXJlbmNlIHJlZj0idmUxMDcyIiBwdXJwb3NlPSJ0YXJnZXQiIHZhcmlhYmxlPSJiaTE2NzIiLz4KICAgICAgICA8L0ludGVyYWN0aW9uPgogICAgICAgIDxJbnRlcmFjdGlvbiBuYW1lPSJpYTM1NTMiIHR5cGU9ImZpbHRlciIgZGVyaXZlZD0idHJ1ZSI+CiAgICAgICAgICAgIDxJbnRlcmFjdGlvbkVsZW1lbnRSZWZlcmVuY2UgcmVmPSJ2ZTM1NDAiIHB1cnBvc2U9InNvdXJjZSIgdmFyaWFibGU9ImJpMzUzNiIvPgogICAgICAgICAgICA8SW50ZXJhY3Rpb25FbGVtZW50UmVmZXJlbmNlIHJlZj0idmUxMDcyIiBwdXJwb3NlPSJ0YXJnZXQiIHZhcmlhYmxlPSJiaTg1NzMiLz4KICAgICAgICA8L0ludGVyYWN0aW9uPgogICAgPC9JbnRlcmFjdGlvbnM+CiAgICA8TWVkaWFTY2hlbWVzPgogICAgICAgIDxNZWRpYVNjaGVtZSBuYW1lPSJtczEiPgogICAgICAgICAgICA8QmFzZVN0eWxlc2hlZXRSZXNvdXJjZSB0aGVtZT0ibWFyaW5lIiBmaWxlPSJiYXNlbXMxLmNzcyIvPgogICAgICAgICAgICA8U3R5bGVzaGVldEZpbGUgZmlsZT0ibXMxLmNzcyIvPgogICAgICAgIDwvTWVkaWFTY2hlbWU+CiAgICA8L01lZGlhU2NoZW1lcz4KICAgIDxNZWRpYVRhcmdldHM+CiAgICAgICAgPE1lZGlhVGFyZ2V0IG5hbWU9Im10MiIgc2NoZW1lPSJtczEiIHdpbmRvd1NpemU9ImRlZmF1bHQiLz4KICAgICAgICA8TWVkaWFUYXJnZXQgbmFtZT0ibXQzIiBzY2hlbWU9Im1zMSIgd2luZG93U2l6ZT0ic21hbGwiLz4KICAgICAgICA8TWVkaWFUYXJnZXQgbmFtZT0ibXQ0IiBzY2hlbWU9Im1zMSIgd2luZG93U2l6ZT0ibWVkaXVtIi8+CiAgICAgICAgPE1lZGlhVGFyZ2V0IG5hbWU9Im10NSIgc2NoZW1lPSJtczEiIHdpbmRvd1NpemU9ImxhcmdlIi8+CiAgICA8L01lZGlhVGFyZ2V0cz4KICAgIDxQcm9wZXJ0aWVzPgogICAgICAgIDxQcm9wZXJ0eSBrZXk9Imxhc3RTZWN0aW9uIj52aTY8L1Byb3BlcnR5PgogICAgICAgIDxQcm9wZXJ0eSBrZXk9ImRpc3BsYXlEYXRhU291cmNlIj5kczM0PC9Qcm9wZXJ0eT4KICAgICAgICA8UHJvcGVydHkga2V5PSJSZXBvcnRQYWNrYWdlc1NlcnZpY2VWZXJzaW9uIj5TQVMgUmVwb3J0IFBhY2thZ2VzIFNlcnZpY2UgOC41PC9Qcm9wZXJ0eT4KICAgICAgICA8UHJvcGVydHkga2V5PSJSZXBvcnREYXRhU2VydmljZVZlcnNpb24iPlNBUyBSZXBvcnQgRGF0YSBTZXJ2aWNlIDguNTwvUHJvcGVydHk+CiAgICA8L1Byb3BlcnRpZXM+CiAgICA8RGF0YVNvdXJjZU1hcHBpbmdzPgogICAgICAgIDxJbnRlcm5hbERhdGFTb3VyY2VNYXBwaW5nIG5hbWU9ImRtMTcxNSIgc291cmNlPSJkczIzIiB0YXJnZXQ9ImRzMzQiPgogICAgICAgICAgICA8SW50ZXJuYWxDb2x1bW5NYXBwaW5nIHNvdXJjZT0iYmkyOSIgdGFyZ2V0PSJiaTQzIi8+CiAgICAgICAgPC9JbnRlcm5hbERhdGFTb3VyY2VNYXBwaW5nPgogICAgICAgIDxJbnRlcm5hbERhdGFTb3VyY2VNYXBwaW5nIG5hbWU9ImRtMzQ1MiIgc291cmNlPSJkczg1MSIgdGFyZ2V0PSJkczM0Ij4KICAgICAgICAgICAgPEludGVybmFsQ29sdW1uTWFwcGluZyBzb3VyY2U9ImJpODczIiB0YXJnZXQ9ImJpNDMiLz4KICAgICAgICAgICAgPEludGVybmFsQ29sdW1uTWFwcGluZyBzb3VyY2U9ImJpOTI0IiB0YXJnZXQ9ImJpNjQiLz4KICAgICAgICA8L0ludGVybmFsRGF0YVNvdXJjZU1hcHBpbmc+CiAgICAgICAgPEludGVybmFsRGF0YVNvdXJjZU1hcHBpbmcgbmFtZT0iZG0zNDU0IiBzb3VyY2U9ImRzODUxIiB0YXJnZXQ9ImRzMjEzOCI+CiAgICAgICAgICAgIDxJbnRlcm5hbENvbHVtbk1hcHBpbmcgc291cmNlPSJiaTkyNCIgdGFyZ2V0PSJiaTIxNTMiLz4KICAgICAgICAgICAgPEludGVybmFsQ29sdW1uTWFwcGluZyBzb3VyY2U9ImJpODczIiB0YXJnZXQ9ImJpMjE0MyIvPgogICAgICAgIDwvSW50ZXJuYWxEYXRhU291cmNlTWFwcGluZz4KICAgICAgICA8SW50ZXJuYWxEYXRhU291cmNlTWFwcGluZyBuYW1lPSJkbTE3MTYiIHNvdXJjZT0iZHMyMyIgdGFyZ2V0PSJkczcwIj4KICAgICAgICAgICAgPEludGVybmFsQ29sdW1uTWFwcGluZyBzb3VyY2U9ImJpMjkiIHRhcmdldD0iYmk4MCIvPgogICAgICAgIDwvSW50ZXJuYWxEYXRhU291cmNlTWFwcGluZz4KICAgICAgICA8SW50ZXJuYWxEYXRhU291cmNlTWFwcGluZyBuYW1lPSJkbTM0NTMiIHNvdXJjZT0iZHM4NTEiIHRhcmdldD0iZHM3MCI+CiAgICAgICAgICAgIDxJbnRlcm5hbENvbHVtbk1hcHBpbmcgc291cmNlPSJiaTkyNCIgdGFyZ2V0PSJiaTEwODciLz4KICAgICAgICAgICAgPEludGVybmFsQ29sdW1uTWFwcGluZyBzb3VyY2U9ImJpODczIiB0YXJnZXQ9ImJpODAiLz4KICAgICAgICA8L0ludGVybmFsRGF0YVNvdXJjZU1hcHBpbmc+CiAgICAgICAgPEludGVybmFsRGF0YVNvdXJjZU1hcHBpbmcgbmFtZT0iZG0xNzE3IiBzb3VyY2U9ImRzODUxIiB0YXJnZXQ9ImRzMjMiPgogICAgICAgICAgICA8SW50ZXJuYWxDb2x1bW5NYXBwaW5nIHNvdXJjZT0iYmk4NzMiIHRhcmdldD0iYmkyOSIvPgogICAgICAgICAgICA8SW50ZXJuYWxDb2x1bW5NYXBwaW5nIHNvdXJjZT0iYmk5MjQiIHRhcmdldD0iYmkzMSIvPgogICAgICAgIDwvSW50ZXJuYWxEYXRhU291cmNlTWFwcGluZz4KICAgICAgICA8SW50ZXJuYWxEYXRhU291cmNlTWFwcGluZyBuYW1lPSJkbTQ1NDYiIHNvdXJjZT0iZHMyMjEyIiB0YXJnZXQ9ImRzMjMiPgogICAgICAgICAgICA8SW50ZXJuYWxDb2x1bW5NYXBwaW5nIHNvdXJjZT0iYmk0NjY4IiB0YXJnZXQ9ImJpMjkiLz4KICAgICAgICA8L0ludGVybmFsRGF0YVNvdXJjZU1hcHBpbmc+CiAgICAgICAgPEludGVybmFsRGF0YVNvdXJjZU1hcHBpbmcgbmFtZT0iZG00NjY2IiBzb3VyY2U9ImRzMjIxMiIgdGFyZ2V0PSJkczM0Ij4KICAgICAgICAgICAgPEludGVybmFsQ29sdW1uTWFwcGluZyBzb3VyY2U9ImJpMjIyNCIgdGFyZ2V0PSJiaTQ3Ii8+CiAgICAgICAgPC9JbnRlcm5hbERhdGFTb3VyY2VNYXBwaW5nPgogICAgICAgIDxJbnRlcm5hbERhdGFTb3VyY2VNYXBwaW5nIG5hbWU9ImRtMzQ1NSIgc291cmNlPSJkczIyMTIiIHRhcmdldD0iZHM4NTEiPgogICAgICAgICAgICA8SW50ZXJuYWxDb2x1bW5NYXBwaW5nIHNvdXJjZT0iYmk0NTQ5IiB0YXJnZXQ9ImJpOTI0Ii8+CiAgICAgICAgICAgIDxJbnRlcm5hbENvbHVtbk1hcHBpbmcgc291cmNlPSJiaTQ2NjgiIHRhcmdldD0iYmk4NzMiLz4KICAgICAgICA8L0ludGVybmFsRGF0YVNvdXJjZU1hcHBpbmc+CiAgICAgICAgPEludGVybmFsRGF0YVNvdXJjZU1hcHBpbmcgbmFtZT0iZG00NjY3IiBzb3VyY2U9ImRzMjIxMiIgdGFyZ2V0PSJkczIxMzgiPgogICAgICAgICAgICA8SW50ZXJuYWxDb2x1bW5NYXBwaW5nIHNvdXJjZT0iYmkyMjUxIiB0YXJnZXQ9ImJpMjE1MCIvPgogICAgICAgIDwvSW50ZXJuYWxEYXRhU291cmNlTWFwcGluZz4KICAgICAgICA8SW50ZXJuYWxEYXRhU291cmNlTWFwcGluZyBuYW1lPSJkbTE3MTQiIHNvdXJjZT0iZHM3IiB0YXJnZXQ9ImRzMjMiPgogICAgICAgICAgICA8SW50ZXJuYWxDb2x1bW5NYXBwaW5nIHNvdXJjZT0iYmkxMCIgdGFyZ2V0PSJiaTI5Ii8+CiAgICAgICAgPC9JbnRlcm5hbERhdGFTb3VyY2VNYXBwaW5nPgogICAgICAgIDxJbnRlcm5hbERhdGFTb3VyY2VNYXBwaW5nIG5hbWU9ImRtMzQ1MSIgc291cmNlPSJkczciIHRhcmdldD0iZHM4NTEiPgogICAgICAgICAgICA8SW50ZXJuYWxDb2x1bW5NYXBwaW5nIHNvdXJjZT0iYmkxOSIgdGFyZ2V0PSJiaTkyNCIvPgogICAgICAgICAgICA8SW50ZXJuYWxDb2x1bW5NYXBwaW5nIHNvdXJjZT0iYmkxMCIgdGFyZ2V0PSJiaTg3MyIvPgogICAgICAgIDwvSW50ZXJuYWxEYXRhU291cmNlTWFwcGluZz4KICAgIDwvRGF0YVNvdXJjZU1hcHBpbmdzPgogICAgPEdyb3VwaW5ncz4KICAgICAgICA8R3JvdXBpbmcgbmFtZT0iZ3I2MTYiIG91dHB1dFR5cGU9InN0cmluZyI+CiAgICAgICAgICAgIDxHcm91cGluZ1ZhcmlhYmxlcz4KICAgICAgICAgICAgICAgIDxHcm91cGluZ1ZhcmlhYmxlIHR5cGU9ImRvdWJsZSIgdmFyaWFibGU9InZhcjYxNSIvPgogICAgICAgICAgICA8L0dyb3VwaW5nVmFyaWFibGVzPgogICAgICAgICAgICA8R3JvdXA+CiAgICAgICAgICAgICAgICA8VmFsdWVFeHByZXNzaW9uPicwIC0gMSBZJzwvVmFsdWVFeHByZXNzaW9uPgogICAgICAgICAgICAgICAgPFRlc3RFeHByZXNzaW9uPmJldHdlZW4oJHt2YXI2MTUscmF3fSwwLDMpPC9UZXN0RXhwcmVzc2lvbj4KICAgICAgICAgICAgPC9Hcm91cD4KICAgICAgICAgICAgPEdyb3VwPgogICAgICAgICAgICAgICAgPFZhbHVlRXhwcmVzc2lvbj4nMSAtIDIgWSc8L1ZhbHVlRXhwcmVzc2lvbj4KICAgICAgICAgICAgICAgIDxUZXN0RXhwcmVzc2lvbj5iZXR3ZWVuKCR7dmFyNjE1LHJhd30sNCw3KTwvVGVzdEV4cHJlc3Npb24+CiAgICAgICAgICAgIDwvR3JvdXA+CiAgICAgICAgICAgIDxHcm91cD4KICAgICAgICAgICAgICAgIDxWYWx1ZUV4cHJlc3Npb24+JzIgLSAzIFknPC9WYWx1ZUV4cHJlc3Npb24+CiAgICAgICAgICAgICAgICA8VGVzdEV4cHJlc3Npb24+YmV0d2Vlbigke3ZhcjYxNSxyYXd9LDgsMTEpPC9UZXN0RXhwcmVzc2lvbj4KICAgICAgICAgICAgPC9Hcm91cD4KICAgICAgICAgICAgPEdyb3VwPgogICAgICAgICAgICAgICAgPFZhbHVlRXhwcmVzc2lvbj4nMyAtIDQgWSc8L1ZhbHVlRXhwcmVzc2lvbj4KICAgICAgICAgICAgICAgIDxUZXN0RXhwcmVzc2lvbj5iZXR3ZWVuKCR7dmFyNjE1LHJhd30sMTIsMTUpPC9UZXN0RXhwcmVzc2lvbj4KICAgICAgICAgICAgPC9Hcm91cD4KICAgICAgICAgICAgPEdyb3VwPgogICAgICAgICAgICAgICAgPFZhbHVlRXhwcmVzc2lvbj4nNCAtIDUgWSc8L1ZhbHVlRXhwcmVzc2lvbj4KICAgICAgICAgICAgICAgIDxUZXN0RXhwcmVzc2lvbj5iZXR3ZWVuKCR7dmFyNjE1LHJhd30sMTYsMTkpPC9UZXN0RXhwcmVzc2lvbj4KICAgICAgICAgICAgPC9Hcm91cD4KICAgICAgICAgICAgPEdyb3VwPgogICAgICAgICAgICAgICAgPFZhbHVlRXhwcmVzc2lvbj4nNSAtIDEwIFknPC9WYWx1ZUV4cHJlc3Npb24+CiAgICAgICAgICAgICAgICA8VGVzdEV4cHJlc3Npb24+YmV0d2Vlbigke3ZhcjYxNSxyYXd9LDIwLDM5KTwvVGVzdEV4cHJlc3Npb24+CiAgICAgICAgICAgIDwvR3JvdXA+CiAgICAgICAgICAgIDxHcm91cD4KICAgICAgICAgICAgICAgIDxWYWx1ZUV4cHJlc3Npb24+JzEwKyBZJzwvVmFsdWVFeHByZXNzaW9uPgogICAgICAgICAgICAgICAgPFRlc3RFeHByZXNzaW9uPmJldHdlZW4oJHt2YXI2MTUscmF3fSw0MCw5OTk5OSk8L1Rlc3RFeHByZXNzaW9uPgogICAgICAgICAgICA8L0dyb3VwPgogICAgICAgICAgICA8T3RoZXI+CiAgICAgICAgICAgICAgICA8VmFsdWVFeHByZXNzaW9uPidPdGhlcic8L1ZhbHVlRXhwcmVzc2lvbj4KICAgICAgICAgICAgPC9PdGhlcj4KICAgICAgICA8L0dyb3VwaW5nPgogICAgICAgIDxHcm91cGluZyBuYW1lPSJncjE0NDAiIG91dHB1dFR5cGU9InN0cmluZyI+CiAgICAgICAgICAgIDxHcm91cGluZ1ZhcmlhYmxlcz4KICAgICAgICAgICAgICAgIDxHcm91cGluZ1ZhcmlhYmxlIHR5cGU9ImRvdWJsZSIgdmFyaWFibGU9InZhcjE0MzkiLz4KICAgICAgICAgICAgPC9Hcm91cGluZ1ZhcmlhYmxlcz4KICAgICAgICAgICAgPEdyb3VwPgogICAgICAgICAgICAgICAgPFZhbHVlRXhwcmVzc2lvbj4nJmd0OzAgLSAmbHQ7PTEwMCwwMDAnPC9WYWx1ZUV4cHJlc3Npb24+CiAgICAgICAgICAgICAgICA8VGVzdEV4cHJlc3Npb24+YmV0d2Vlbigke3ZhcjE0MzkscmF3fSwtMTAwMDAwLDApPC9UZXN0RXhwcmVzc2lvbj4KICAgICAgICAgICAgPC9Hcm91cD4KICAgICAgICAgICAgPEdyb3VwPgogICAgICAgICAgICAgICAgPFZhbHVlRXhwcmVzc2lvbj4nJmd0OzEwMCwwMDAgLSAmbHQ7PTMwMCwwMDAnPC9WYWx1ZUV4cHJlc3Npb24+CiAgICAgICAgICAgICAgICA8VGVzdEV4cHJlc3Npb24+YmV0d2Vlbigke3ZhcjE0MzkscmF3fSwtMzAwMDAwLC0xMDAwMDApPC9UZXN0RXhwcmVzc2lvbj4KICAgICAgICAgICAgPC9Hcm91cD4KICAgICAgICAgICAgPEdyb3VwPgogICAgICAgICAgICAgICAgPFZhbHVlRXhwcmVzc2lvbj4nJmd0OzMwMCwwMDAgLSAmbHQ7PTUwMCwwMDAnPC9WYWx1ZUV4cHJlc3Npb24+CiAgICAgICAgICAgICAgICA8VGVzdEV4cHJlc3Npb24+YmV0d2Vlbigke3ZhcjE0MzkscmF3fSwtNTAwMDAwLC0zMDAwMDApPC9UZXN0RXhwcmVzc2lvbj4KICAgICAgICAgICAgPC9Hcm91cD4KICAgICAgICAgICAgPEdyb3VwPgogICAgICAgICAgICAgICAgPFZhbHVlRXhwcmVzc2lvbj4nJmd0OzUwMCwwMDAgLSAmbHQ7PTEsMDAwLDAwMCc8L1ZhbHVlRXhwcmVzc2lvbj4KICAgICAgICAgICAgICAgIDxUZXN0RXhwcmVzc2lvbj5iZXR3ZWVuKCR7dmFyMTQzOSxyYXd9LC0xMDAwMDAwLC01MDAwMDApPC9UZXN0RXhwcmVzc2lvbj4KICAgICAgICAgICAgPC9Hcm91cD4KICAgICAgICAgICAgPEdyb3VwPgogICAgICAgICAgICAgICAgPFZhbHVlRXhwcmVzc2lvbj4nJmd0OzEsMDAwLDAwMCAtICZsdDs9NSwwMDAsMDAwJzwvVmFsdWVFeHByZXNzaW9uPgogICAgICAgICAgICAgICAgPFRlc3RFeHByZXNzaW9uPmJldHdlZW4oJHt2YXIxNDM5LHJhd30sLTUwMDAwMDAsLTEwMDAwMDApPC9UZXN0RXhwcmVzc2lvbj4KICAgICAgICAgICAgPC9Hcm91cD4KICAgICAgICAgICAgPEdyb3VwPgogICAgICAgICAgICAgICAgPFZhbHVlRXhwcmVzc2lvbj4nJmd0OzUsMDAwLDAwMCc8L1ZhbHVlRXhwcmVzc2lvbj4KICAgICAgICAgICAgICAgIDxUZXN0RXhwcmVzc2lvbj5iZXR3ZWVuKCR7dmFyMTQzOSxyYXd9LC0xLjBFMjQsLTUwMDAwMDApPC9UZXN0RXhwcmVzc2lvbj4KICAgICAgICAgICAgPC9Hcm91cD4KICAgICAgICAgICAgPE90aGVyPgogICAgICAgICAgICAgICAgPFZhbHVlRXhwcmVzc2lvbj4nT3RoZXInPC9WYWx1ZUV4cHJlc3Npb24+CiAgICAgICAgICAgIDwvT3RoZXI+CiAgICAgICAgPC9Hcm91cGluZz4KICAgICAgICA8R3JvdXBpbmcgbmFtZT0iZ3IxODMyIiBvdXRwdXRUeXBlPSJzdHJpbmciPgogICAgICAgICAgICA8R3JvdXBpbmdWYXJpYWJsZXM+CiAgICAgICAgICAgICAgICA8R3JvdXBpbmdWYXJpYWJsZSB0eXBlPSJkb3VibGUiIHZhcmlhYmxlPSJ2YXIxMTEiLz4KICAgICAgICAgICAgPC9Hcm91cGluZ1ZhcmlhYmxlcz4KICAgICAgICAgICAgPEdyb3VwPgogICAgICAgICAgICAgICAgPFZhbHVlRXhwcmVzc2lvbj4n4omkIDUnPC9WYWx1ZUV4cHJlc3Npb24+CiAgICAgICAgICAgICAgICA8VGVzdEV4cHJlc3Npb24+YmV0d2Vlbigke3ZhcjExMSxyYXd9LC05OTksNjApPC9UZXN0RXhwcmVzc2lvbj4KICAgICAgICAgICAgPC9Hcm91cD4KICAgICAgICAgICAgPEdyb3VwPgogICAgICAgICAgICAgICAgPFZhbHVlRXhwcmVzc2lvbj4nJmd0OzUgLSDiiaQxMCc8L1ZhbHVlRXhwcmVzc2lvbj4KICAgICAgICAgICAgICAgIDxUZXN0RXhwcmVzc2lvbj5iZXR3ZWVuKCR7dmFyMTExLHJhd30sNjAsMTIwKTwvVGVzdEV4cHJlc3Npb24+CiAgICAgICAgICAgIDwvR3JvdXA+CiAgICAgICAgICAgIDxHcm91cD4KICAgICAgICAgICAgICAgIDxWYWx1ZUV4cHJlc3Npb24+JyZndDsxMCAtIOKJpDE1JzwvVmFsdWVFeHByZXNzaW9uPgogICAgICAgICAgICAgICAgPFRlc3RFeHByZXNzaW9uPmJldHdlZW4oJHt2YXIxMTEscmF3fSwxMjAsMTgwKTwvVGVzdEV4cHJlc3Npb24+CiAgICAgICAgICAgIDwvR3JvdXA+CiAgICAgICAgICAgIDxHcm91cD4KICAgICAgICAgICAgICAgIDxWYWx1ZUV4cHJlc3Npb24+JyZndDsxNSAtIOKJpDI1JzwvVmFsdWVFeHByZXNzaW9uPgogICAgICAgICAgICAgICAgPFRlc3RFeHByZXNzaW9uPmJldHdlZW4oJHt2YXIxMTEscmF3fSwxODAsMzAwKTwvVGVzdEV4cHJlc3Npb24+CiAgICAgICAgICAgIDwvR3JvdXA+CiAgICAgICAgICAgIDxHcm91cD4KICAgICAgICAgICAgICAgIDxWYWx1ZUV4cHJlc3Npb24+JyZndDsyNSAtIOKJpDUwJzwvVmFsdWVFeHByZXNzaW9uPgogICAgICAgICAgICAgICAgPFRlc3RFeHByZXNzaW9uPmJldHdlZW4oJHt2YXIxMTEscmF3fSwzMDAsNjAwKTwvVGVzdEV4cHJlc3Npb24+CiAgICAgICAgICAgIDwvR3JvdXA+CiAgICAgICAgICAgIDxPdGhlcj4KICAgICAgICAgICAgICAgIDxWYWx1ZUV4cHJlc3Npb24+JyZndDs1MCc8L1ZhbHVlRXhwcmVzc2lvbj4KICAgICAgICAgICAgPC9PdGhlcj4KICAgICAgICA8L0dyb3VwaW5nPgogICAgICAgIDxHcm91cGluZyBuYW1lPSJncjE4MzUiIG91dHB1dFR5cGU9InN0cmluZyI+CiAgICAgICAgICAgIDxHcm91cGluZ1ZhcmlhYmxlcz4KICAgICAgICAgICAgICAgIDxHcm91cGluZ1ZhcmlhYmxlIHR5cGU9ImRvdWJsZSIgdmFyaWFibGU9InZhcjEzMyIvPgogICAgICAgICAgICA8L0dyb3VwaW5nVmFyaWFibGVzPgogICAgICAgICAgICA8R3JvdXA+CiAgICAgICAgICAgICAgICA8VmFsdWVFeHByZXNzaW9uPicmZ3Q7MCAtICZsdDs9NDAgJSc8L1ZhbHVlRXhwcmVzc2lvbj4KICAgICAgICAgICAgICAgIDxUZXN0RXhwcmVzc2lvbj5iZXR3ZWVuKCR7dmFyMTMzLHJhd30sMCwwLjQpPC9UZXN0RXhwcmVzc2lvbj4KICAgICAgICAgICAgPC9Hcm91cD4KICAgICAgICAgICAgPEdyb3VwPgogICAgICAgICAgICAgICAgPFZhbHVlRXhwcmVzc2lvbj4nJmd0OzQwIC0gJmx0Oz01MCAlJzwvVmFsdWVFeHByZXNzaW9uPgogICAgICAgICAgICAgICAgPFRlc3RFeHByZXNzaW9uPmJldHdlZW4oJHt2YXIxMzMscmF3fSwwLjQsMC41KTwvVGVzdEV4cHJlc3Npb24+CiAgICAgICAgICAgIDwvR3JvdXA+CiAgICAgICAgICAgIDxHcm91cD4KICAgICAgICAgICAgICAgIDxWYWx1ZUV4cHJlc3Npb24+JyZndDs1MCAtICZsdDs9NjAgJSc8L1ZhbHVlRXhwcmVzc2lvbj4KICAgICAgICAgICAgICAgIDxUZXN0RXhwcmVzc2lvbj5iZXR3ZWVuKCR7dmFyMTMzLHJhd30sMC41LDAuNik8L1Rlc3RFeHByZXNzaW9uPgogICAgICAgICAgICA8L0dyb3VwPgogICAgICAgICAgICA8R3JvdXA+CiAgICAgICAgICAgICAgICA8VmFsdWVFeHByZXNzaW9uPicmZ3Q7NjAgLSAmbHQ7PTcwICUnPC9WYWx1ZUV4cHJlc3Npb24+CiAgICAgICAgICAgICAgICA8VGVzdEV4cHJlc3Npb24+YmV0d2Vlbigke3ZhcjEzMyxyYXd9LDAuNiwwLjcpPC9UZXN0RXhwcmVzc2lvbj4KICAgICAgICAgICAgPC9Hcm91cD4KICAgICAgICAgICAgPEdyb3VwPgogICAgICAgICAgICAgICAgPFZhbHVlRXhwcmVzc2lvbj4nJmd0OzcwIC0gJmx0Oz04MCAlJzwvVmFsdWVFeHByZXNzaW9uPgogICAgICAgICAgICAgICAgPFRlc3RFeHByZXNzaW9uPmJldHdlZW4oJHt2YXIxMzMscmF3fSwwLjcsMC44KTwvVGVzdEV4cHJlc3Npb24+CiAgICAgICAgICAgIDwvR3JvdXA+CiAgICAgICAgICAgIDxHcm91cD4KICAgICAgICAgICAgICAgIDxWYWx1ZUV4cHJlc3Npb24+JyZndDs4MCAtICZsdDs9OTAgJSc8L1ZhbHVlRXhwcmVzc2lvbj4KICAgICAgICAgICAgICAgIDxUZXN0RXhwcmVzc2lvbj5iZXR3ZWVuKCR7dmFyMTMzLHJhd30sMC44LDAuOSk8L1Rlc3RFeHByZXNzaW9uPgogICAgICAgICAgICA8L0dyb3VwPgogICAgICAgICAgICA8R3JvdXA+CiAgICAgICAgICAgICAgICA8VmFsdWVFeHByZXNzaW9uPicmZ3Q7OTAgLSAmbHQ7PTEwMCAlJzwvVmFsdWVFeHByZXNzaW9uPgogICAgICAgICAgICAgICAgPFRlc3RFeHByZXNzaW9uPmJldHdlZW4oJHt2YXIxMzMscmF3fSwwLjksMSk8L1Rlc3RFeHByZXNzaW9uPgogICAgICAgICAgICA8L0dyb3VwPgogICAgICAgICAgICA8T3RoZXI+CiAgICAgICAgICAgICAgICA8VmFsdWVFeHByZXNzaW9uPicmZ3Q7MTAwICUnPC9WYWx1ZUV4cHJlc3Npb24+CiAgICAgICAgICAgIDwvT3RoZXI+CiAgICAgICAgPC9Hcm91cGluZz4KICAgICAgICA8R3JvdXBpbmcgbmFtZT0iZ3IxODM4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pPC9UZXN0RXhwcmVzc2lvbj4KICAgICAgICAgICAgPC9Hcm91cD4KICAgICAgICAgICAgPEdyb3VwPgogICAgICAgICAgICAgICAgPFZhbHVlRXhwcmVzc2lvbj4nTm9uLW93bmVyLW9jY3VwaWVkIChidXktdG8tbGV0KSB3aGVyZSBCT1JST1dFUiBoYXMgJmd0OyAyIHByb3BlcnRpZXMnPC9WYWx1ZUV4cHJlc3Npb24+CiAgICAgICAgICAgICAgICA8VGVzdEV4cHJlc3Npb24+aW4oJHt2YXIxMzksYmlubmVkfSwnUEUnLCdQSCcsJ1dCJywnV1UnLCdQVScpPC9UZXN0RXhwcmVzc2lvbj4KICAgICAgICAgICAgPC9Hcm91cD4KICAgICAgICAgICAgPE90aGVyPgogICAgICAgICAgICAgICAgPFZhbHVlRXhwcmVzc2lvbj4nICc8L1ZhbHVlRXhwcmVzc2lvbj4KICAgICAgICAgICAgPC9PdGhlcj4KICAgICAgICA8L0dyb3VwaW5nPgogICAgICAgIDxHcm91cGluZyBuYW1lPSJncjE4NDAiIG91dHB1dFR5cGU9InN0cmluZyI+CiAgICAgICAgICAgIDxHcm91cGluZ1ZhcmlhYmxlcz4KICAgICAgICAgICAgICAgIDxHcm91cGluZ1ZhcmlhYmxlIHR5cGU9InN0cmluZyIgdmFyaWFibGU9InZhcjEzOSIvPgogICAgICAgICAgICA8L0dyb3VwaW5nVmFyaWFibGVzPgogICAgICAgICAgICA8R3JvdXA+CiAgICAgICAgICAgICAgICA8VmFsdWVFeHByZXNzaW9uPidPdGhlci9ObyBkYXRhJzwvVmFsdWVFeHByZXNzaW9uPgogICAgICAgICAgICAgICAgPFRlc3RFeHByZXNzaW9uPmluKCR7dmFyMTM5LGJpbm5lZH0sJ0dCJywnR0VNJywnR0cnLCdHTCcsJ1NPJywnR1UnLCdJQicsJ0lFJywnSUknLCdJUycsJ0lUJywnSVUnLCdMRicsJ0xVJywnV1UnKTwvVGVzdEV4cHJlc3Npb24+CiAgICAgICAgICAgIDwvR3JvdXA+CiAgICAgICAgICAgIDxHcm91cD4KICAgICAgICAgICAgICAgIDxWYWx1ZUV4cHJlc3Npb24+J093bmVyLW9jY3VwaWVkJzwvVmFsdWVFeHByZXNzaW9uPgogICAgICAgICAgICAgICAgPFRlc3RFeHByZXNzaW9uPmluKCR7dmFyMTM5LGJpbm5lZH0sJ1BFJywnUEgnLCdXQicsJ1BVJyk8L1Rlc3RFeHByZXNzaW9uPgogICAgICAgICAgICA8L0dyb3VwPgogICAgICAgICAgICA8T3RoZXI+CiAgICAgICAgICAgICAgICA8VmFsdWVFeHByZXNzaW9uPicgJzwvVmFsdWVFeHByZXNzaW9uPgogICAgICAgICAgICA8L090aGVyPgogICAgICAgIDwvR3JvdXBpbmc+CiAgICAgICAgPEdyb3VwaW5nIG5hbWU9ImdyMTg2NSIgb3V0cHV0VHlwZT0ic3RyaW5nIj4KICAgICAgICAgICAgPEdyb3VwaW5nVmFyaWFibGVzPgogICAgICAgICAgICAgICAgPEdyb3VwaW5nVmFyaWFibGUgdHlwZT0iZG91YmxlIiB2YXJpYWJsZT0idmFyOTgwIi8+CiAgICAgICAgICAgIDwvR3JvdXBpbmdWYXJpYWJsZXM+CiAgICAgICAgICAgIDxHcm91cD4KICAgICAgICAgICAgICAgIDxWYWx1ZUV4cHJlc3Npb24+JyZndDswIC0gJmx0Oz00MCAlJzwvVmFsdWVFeHByZXNzaW9uPgogICAgICAgICAgICAgICAgPFRlc3RFeHByZXNzaW9uPmJldHdlZW4oJHt2YXI5ODAscmF3fSwwLDAuNCk8L1Rlc3RFeHByZXNzaW9uPgogICAgICAgICAgICA8L0dyb3VwPgogICAgICAgICAgICA8R3JvdXA+CiAgICAgICAgICAgICAgICA8VmFsdWVFeHByZXNzaW9uPicmZ3Q7NDAgLSAmbHQ7PTUwICUnPC9WYWx1ZUV4cHJlc3Npb24+CiAgICAgICAgICAgICAgICA8VGVzdEV4cHJlc3Npb24+YmV0d2Vlbigke3Zhcjk4MCxyYXd9LDAuNCwwLjUpPC9UZXN0RXhwcmVzc2lvbj4KICAgICAgICAgICAgPC9Hcm91cD4KICAgICAgICAgICAgPEdyb3VwPgogICAgICAgICAgICAgICAgPFZhbHVlRXhwcmVzc2lvbj4nJmd0OzUwIC0gJmx0Oz02MCAlJzwvVmFsdWVFeHByZXNzaW9uPgogICAgICAgICAgICAgICAgPFRlc3RFeHByZXNzaW9uPmJldHdlZW4oJHt2YXI5ODAscmF3fSwwLjUsMC42KTwvVGVzdEV4cHJlc3Npb24+CiAgICAgICAgICAgIDwvR3JvdXA+CiAgICAgICAgICAgIDxHcm91cD4KICAgICAgICAgICAgICAgIDxWYWx1ZUV4cHJlc3Npb24+JyZndDs2MCAtICZsdDs9NzAgJSc8L1ZhbHVlRXhwcmVzc2lvbj4KICAgICAgICAgICAgICAgIDxUZXN0RXhwcmVzc2lvbj5iZXR3ZWVuKCR7dmFyOTgwLHJhd30sMC42LDAuNyk8L1Rlc3RFeHByZXNzaW9uPgogICAgICAgICAgICA8L0dyb3VwPgogICAgICAgICAgICA8R3JvdXA+CiAgICAgICAgICAgICAgICA8VmFsdWVFeHByZXNzaW9uPicmZ3Q7NzAgLSAmbHQ7PTgwICUnPC9WYWx1ZUV4cHJlc3Npb24+CiAgICAgICAgICAgICAgICA8VGVzdEV4cHJlc3Npb24+YmV0d2Vlbigke3Zhcjk4MCxyYXd9LDAuNywwLjgpPC9UZXN0RXhwcmVzc2lvbj4KICAgICAgICAgICAgPC9Hcm91cD4KICAgICAgICAgICAgPEdyb3VwPgogICAgICAgICAgICAgICAgPFZhbHVlRXhwcmVzc2lvbj4nJmd0OzgwIC0gJmx0Oz05MCAlJzwvVmFsdWVFeHByZXNzaW9uPgogICAgICAgICAgICAgICAgPFRlc3RFeHByZXNzaW9uPmJldHdlZW4oJHt2YXI5ODAscmF3fSwwLjgsMC45KTwvVGVzdEV4cHJlc3Npb24+CiAgICAgICAgICAgIDwvR3JvdXA+CiAgICAgICAgICAgIDxHcm91cD4KICAgICAgICAgICAgICAgIDxWYWx1ZUV4cHJlc3Npb24+JyZndDs5MCAtICZsdDs9MTAwICUnPC9WYWx1ZUV4cHJlc3Npb24+CiAgICAgICAgICAgICAgICA8VGVzdEV4cHJlc3Npb24+YmV0d2Vlbigke3Zhcjk4MCxyYXd9LDAuOSwxKTwvVGVzdEV4cHJlc3Npb24+CiAgICAgICAgICAgIDwvR3JvdXA+CiAgICAgICAgICAgIDxPdGhlcj4KICAgICAgICAgICAgICAgIDxWYWx1ZUV4cHJlc3Npb24+JyZndDsxMDAgJSc8L1ZhbHVlRXhwcmVzc2lvbj4KICAgICAgICAgICAgPC9PdGhlcj4KICAgICAgICA8L0dyb3VwaW5nPgogICAgICAgIDxHcm91cGluZyBuYW1lPSJncjE4NzYiIG91dHB1dFR5cGU9InN0cmluZyI+CiAgICAgICAgICAgIDxHcm91cGluZ1ZhcmlhYmxlcz4KICAgICAgICAgICAgICAgIDxHcm91cGluZ1ZhcmlhYmxlIHR5cGU9InN0cmluZyIgdmFyaWFibGU9InZhcjMxNTkiLz4KICAgICAgICAgICAgPC9Hcm91cGluZ1ZhcmlhYmxlcz4KICAgICAgICAgICAgPEdyb3VwPgogICAgICAgICAgICAgICAgPFZhbHVlRXhwcmVzc2lvbj4nUFJJT1IgUkFOS1MnPC9WYWx1ZUV4cHJlc3Npb24+CiAgICAgICAgICAgICAgICA8VGVzdEV4cHJlc3Npb24+aW4oJHt2YXIzMTU5LGJpbm5lZH0sJ1BSSU9SIFJBTktTICZsdDsyNSUgb2YgcHJvcGVydHkgdmFsdWUnLCdQUklPUiBSQU5LUyDiiaUyNSUtJmx0OzUwJSBvZiBwcm9wZXJ0eSB2YWx1ZScsJ1BSSU9SIFJBTktTIOKJpTUwJS0mbHQ7NzUlIG9mIHByb3BlcnR5IHZhbHVlJywnUFJJT1IgUkFOS1Mg4omlNzUlIG9mIHByb3BlcnR5IHZhbHVlJyk8L1Rlc3RFeHByZXNzaW9uPgogICAgICAgICAgICA8L0dyb3VwPgogICAgICAgICAgICA8T3RoZXI+CiAgICAgICAgICAgICAgICA8VmFsdWVFeHByZXNzaW9uPiR7dmFyMzE1OSxiaW5uZWR9PC9WYWx1ZUV4cHJlc3Npb24+CiAgICAgICAgICAgIDwvT3RoZXI+CiAgICAgICAgPC9Hcm91cGluZz4KICAgICAgICA8R3JvdXBpbmcgbmFtZT0iZ3IxODc4IiBvdXRwdXRUeXBlPSJzdHJpbmciPgogICAgICAgICAgICA8R3JvdXBpbmdWYXJpYWJsZXM+CiAgICAgICAgICAgICAgICA8R3JvdXBpbmdWYXJpYWJsZSB0eXBlPSJzdHJpbmciIHZhcmlhYmxlPSJ2YXIzMjEzIi8+CiAgICAgICAgICAgIDwvR3JvdXBpbmdWYXJpYWJsZXM+CiAgICAgICAgICAgIDxHcm91cD4KICAgICAgICAgICAgICAgIDxWYWx1ZUV4cHJlc3Npb24+J0JVTExFVCc8L1ZhbHVlRXhwcmVzc2lvbj4KICAgICAgICAgICAgICAgIDxUZXN0RXhwcmVzc2lvbj5pbigke3ZhcjMyMTMsYmlubmVkfSwnQnVsbGV0Jyk8L1Rlc3RFeHByZXNzaW9uPgogICAgICAgICAgICA8L0dyb3VwPgogICAgICAgICAgICA8R3JvdXA+CiAgICAgICAgICAgICAgICA8VmFsdWVFeHByZXNzaW9uPidRdWFydGVybHkgLyBTZW1pLWFubnVhbGx5JzwvVmFsdWVFeHByZXNzaW9uPgogICAgICAgICAgICAgICAgPFRlc3RFeHByZXNzaW9uPmluKCR7dmFyMzIxMyxiaW5uZWR9LCdRdWFydGVybHknLCdTZW1pLWFubnVhbGx5Jyk8L1Rlc3RFeHByZXNzaW9uPgogICAgICAgICAgICA8L0dyb3VwPgogICAgICAgICAgICA8T3RoZXI+CiAgICAgICAgICAgICAgICA8VmFsdWVFeHByZXNzaW9uPiR7dmFyMzIxMyxiaW5uZWR9PC9WYWx1ZUV4cHJlc3Npb24+CiAgICAgICAgICAgIDwvT3RoZXI+CiAgICAgICAgPC9Hcm91cGluZz4KICAgICAgICA8R3JvdXBpbmcgbmFtZT0iZ3IxODgx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KHRvdGFsKSc8L1ZhbHVlRXhwcmVzc2lvbj4KICAgICAgICAgICAgICAgIDxUZXN0RXhwcmVzc2lvbj5pbigke3ZhcjQwMTMsYmlubmVkfSwnR0InLCdQRScsJ1BIJywnV0InKTwvVGVzdEV4cHJlc3Npb24+CiAgICAgICAgICAgIDwvR3JvdXA+CiAgICAgICAgICAgIDxHcm91cD4KICAgICAgICAgICAgICAgIDxWYWx1ZUV4cHJlc3Npb24+J0xBTkQgJzwvVmFsdWVFeHByZXNzaW9uPgogICAgICAgICAgICAgICAgPFRlc3RFeHByZXNzaW9uPmluKCR7dmFyNDAxMyxiaW5uZWR9LCdHVScsJ0lVJywnTEYnLCdMVScsJ1BVJywnV1UnKTwvVGVzdEV4cHJlc3Npb24+CiAgICAgICAgICAgIDwvR3JvdXA+CiAgICAgICAgICAgIDxHcm91cD4KICAgICAgICAgICAgICAgIDxWYWx1ZUV4cHJlc3Npb24+J1JldGFpbCAodG90YWwpJzwvVmFsdWVFeHByZXNzaW9uPgogICAgICAgICAgICAgICAgPFRlc3RFeHByZXNzaW9uPmluKCR7dmFyNDAxMyxiaW5uZWR9LCdHTCcsJ0lFJyk8L1Rlc3RFeHByZXNzaW9uPgogICAgICAgICAgICA8L0dyb3VwPgogICAgICAgICAgICA8R3JvdXA+CiAgICAgICAgICAgICAgICA8VmFsdWVFeHByZXNzaW9uPidIb3RlbCc8L1ZhbHVlRXhwcmVzc2lvbj4KICAgICAgICAgICAgICAgIDxUZXN0RXhwcmVzc2lvbj5pbigke3ZhcjQwMTMsYmlubmVkfSwnSVQnKTwvVGVzdEV4cHJlc3Npb24+CiAgICAgICAgICAgIDwvR3JvdXA+CiAgICAgICAgICAgIDxHcm91cD4KICAgICAgICAgICAgICAgIDxWYWx1ZUV4cHJlc3Npb24+J0luZHVzdHJpYWwgKHRvdGFsKSc8L1ZhbHVlRXhwcmVzc2lvbj4KICAgICAgICAgICAgICAgIDxUZXN0RXhwcmVzc2lvbj5pbigke3ZhcjQwMTMsYmlubmVkfSwnSUknKTwvVGVzdEV4cHJlc3Npb24+CiAgICAgICAgICAgIDwvR3JvdXA+CiAgICAgICAgICAgIDxHcm91cD4KICAgICAgICAgICAgICAgIDxWYWx1ZUV4cHJlc3Npb24+J09mZmljZXMgKHRvdGFsKSc8L1ZhbHVlRXhwcmVzc2lvbj4KICAgICAgICAgICAgICAgIDxUZXN0RXhwcmVzc2lvbj5pbigke3ZhcjQwMTMsYmlubmVkfSwnSUInKTwvVGVzdEV4cHJlc3Npb24+CiAgICAgICAgICAgIDwvR3JvdXA+CiAgICAgICAgICAgIDxHcm91cD4KICAgICAgICAgICAgICAgIDxWYWx1ZUV4cHJlc3Npb24+J09USEVSIFBST1BFUlRZIFRZUEU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ICAgIDxHcm91cGluZyBuYW1lPSJncjE4ODQiIG91dHB1dFR5cGU9InN0cmluZyI+CiAgICAgICAgICAgIDxHcm91cGluZ1ZhcmlhYmxlcz4KICAgICAgICAgICAgICAgIDxHcm91cGluZ1ZhcmlhYmxlIHR5cGU9InN0cmluZyIgdmFyaWFibGU9InZhcjQwMTMiLz4KICAgICAgICAgICAgPC9Hcm91cGluZ1ZhcmlhYmxlcz4KICAgICAgICAgICAgPEdyb3VwPgogICAgICAgICAgICAgICAgPFZhbHVlRXhwcmVzc2lvbj4nTUlYRUQgVVNFJzwvVmFsdWVFeHByZXNzaW9uPgogICAgICAgICAgICAgICAgPFRlc3RFeHByZXNzaW9uPmluKCR7dmFyNDAxMyxiaW5uZWR9LCdHRU0nLCdHRycsJ0lTJyk8L1Rlc3RFeHByZXNzaW9uPgogICAgICAgICAgICA8L0dyb3VwPgogICAgICAgICAgICA8R3JvdXA+CiAgICAgICAgICAgICAgICA8VmFsdWVFeHByZXNzaW9uPidNdWx0aWZhbWlseSB1bnNwZWNpZmllZCc8L1ZhbHVlRXhwcmVzc2lvbj4KICAgICAgICAgICAgICAgIDxUZXN0RXhwcmVzc2lvbj5pbigke3ZhcjQwMTMsYmlubmVkfSwnR0InLCdQRScsJ1BIJywnV0InKTwvVGVzdEV4cHJlc3Npb24+CiAgICAgICAgICAgIDwvR3JvdXA+CiAgICAgICAgICAgIDxHcm91cD4KICAgICAgICAgICAgICAgIDxWYWx1ZUV4cHJlc3Npb24+J0xBTkQgKG9yIHVuZGVyIGNvbnN0cnVjdGlvbi9jb21wbGV0ZWQgYnV0IG5ldmVyIHRlbmFudGVkKSc8L1ZhbHVlRXhwcmVzc2lvbj4KICAgICAgICAgICAgICAgIDxUZXN0RXhwcmVzc2lvbj5pbigke3ZhcjQwMTMsYmlubmVkfSwnR1UnLCdJVScsJ0xGJywnTFUnLCdQVScsJ1dVJyk8L1Rlc3RFeHByZXNzaW9uPgogICAgICAgICAgICA8L0dyb3VwPgogICAgICAgICAgICA8R3JvdXA+CiAgICAgICAgICAgICAgICA8VmFsdWVFeHByZXNzaW9uPidSZXRhaWwgKHVuc3BlY2lmaWVk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HVuc3BlY2lmaWVkJzwvVmFsdWVFeHByZXNzaW9uPgogICAgICAgICAgICAgICAgPFRlc3RFeHByZXNzaW9uPmluKCR7dmFyNDAxMyxiaW5uZWR9LCdJSScpPC9UZXN0RXhwcmVzc2lvbj4KICAgICAgICAgICAgPC9Hcm91cD4KICAgICAgICAgICAgPEdyb3VwPgogICAgICAgICAgICAgICAgPFZhbHVlRXhwcmVzc2lvbj4nT2ZmaWNlICh1bnNwZWNpZmllZCknPC9WYWx1ZUV4cHJlc3Npb24+CiAgICAgICAgICAgICAgICA8VGVzdEV4cHJlc3Npb24+aW4oJHt2YXI0MDEzLGJpbm5lZH0sJ0lCJyk8L1Rlc3RFeHByZXNzaW9uPgogICAgICAgICAgICA8L0dyb3VwPgogICAgICAgICAgICA8R3JvdXA+CiAgICAgICAgICAgICAgICA8VmFsdWVFeHByZXNzaW9uPidPdGhlcic8L1ZhbHVlRXhwcmVzc2lvbj4KICAgICAgICAgICAgICAgIDxUZXN0RXhwcmVzc2lvbj5pbigke3ZhcjQwMTMsYmlubmVkfSwnU08nKTwvVGVzdEV4cHJlc3Npb24+CiAgICAgICAgICAgIDwvR3JvdXA+CiAgICAgICAgICAgIDxPdGhlcj4KICAgICAgICAgICAgICAgIDxWYWx1ZUV4cHJlc3Npb24+J090aGVyJzwvVmFsdWVFeHByZXNzaW9uPgogICAgICAgICAgICA8L090aGVyPgogICAgICAgIDwvR3JvdXBpbmc+CiAgICA8L0dyb3VwaW5ncz4KICAgIDxDdXN0b21Tb3J0cz4KICAgICAgICA8Q3VzdG9tU29ydCBuYW1lPSJjczY1NSIgdHlwZT0ic3RyaW5nIj4KICAgICAgICAgICAgPFZhbHVlPjAgLSAxIFk8L1ZhbHVlPgogICAgICAgICAgICA8VmFsdWU+MSAtIDIgWTwvVmFsdWU+CiAgICAgICAgICAgIDxWYWx1ZT4yIC0gMyBZPC9WYWx1ZT4KICAgICAgICAgICAgPFZhbHVlPjMgLSA0IFk8L1ZhbHVlPgogICAgICAgICAgICA8VmFsdWU+NCAtIDUgWTwvVmFsdWU+CiAgICAgICAgICAgIDxWYWx1ZT41IC0gMTAgWTwvVmFsdWU+CiAgICAgICAgICAgIDxWYWx1ZT4xMCsgWTwvVmFsdWU+CiAgICAgICAgPC9DdXN0b21Tb3J0PgogICAgICAgIDxDdXN0b21Tb3J0IG5hbWU9ImNzMTM4NSIgdHlwZT0ic3RyaW5nIj4KICAgICAgICAgICAgPFZhbHVlPkJ1bGxldCAvIGludGVyZXN0IG9ubHk8L1ZhbHVlPgogICAgICAgICAgICA8VmFsdWU+QW1vcnRpc2luZzwvVmFsdWU+CiAgICAgICAgICAgIDxWYWx1ZT5PdGhlcjwvVmFsdWU+CiAgICAgICAgPC9DdXN0b21Tb3J0PgogICAgICAgIDxDdXN0b21Tb3J0IG5hbWU9ImNzMTUxNiIgdHlwZT0ic3RyaW5nIj4KICAgICAgICAgICAgPFZhbHVlPiZndDswIC0gJmx0Oz0xMDAsMDAwPC9WYWx1ZT4KICAgICAgICAgICAgPFZhbHVlPiZndDsxMDAsMDAwIC0gJmx0Oz0zMDAsMDAwPC9WYWx1ZT4KICAgICAgICAgICAgPFZhbHVlPiZndDszMDAsMDAwIC0gJmx0Oz01MDAsMDAwPC9WYWx1ZT4KICAgICAgICAgICAgPFZhbHVlPiZndDs1MDAsMDAwIC0gJmx0Oz0xLDAwMCwwMDA8L1ZhbHVlPgogICAgICAgICAgICA8VmFsdWU+Jmd0OzEsMDAwLDAwMCAtICZsdDs9NSwwMDAsMDAwPC9WYWx1ZT4KICAgICAgICAgICAgPFZhbHVlPiZndDs1LDAwMCwwMDA8L1ZhbHVlPgogICAgICAgIDwvQ3VzdG9tU29ydD4KICAgICAgICA8Q3VzdG9tU29ydCBuYW1lPSJjczE4MjgiIHR5cGU9InN0cmluZyI+CiAgICAgICAgICAgIDxWYWx1ZT5CdXJnZW5sYW5kPC9WYWx1ZT4KICAgICAgICAgICAgPFZhbHVlPkvDpHJudGVuPC9WYWx1ZT4KICAgICAgICAgICAgPFZhbHVlPk5pZWRlcsO2c3RlcnJlaWNoPC9WYWx1ZT4KICAgICAgICAgICAgPFZhbHVlPk9iZXLDtnN0ZXJyZWljaDwvVmFsdWU+CiAgICAgICAgICAgIDxWYWx1ZT5TYWx6YnVyZzwvVmFsdWU+CiAgICAgICAgICAgIDxWYWx1ZT5TdGVpZXJtYXJrPC9WYWx1ZT4KICAgICAgICAgICAgPFZhbHVlPlRpcm9sPC9WYWx1ZT4KICAgICAgICAgICAgPFZhbHVlPlZvcmFybGJlcmc8L1ZhbHVlPgogICAgICAgICAgICA8VmFsdWU+V2llbjwvVmFsdWU+CiAgICAgICAgICAgIDxWYWx1ZT4gPC9WYWx1ZT4KICAgICAgICA8L0N1c3RvbVNvcnQ+CiAgICAgICAgPEN1c3RvbVNvcnQgbmFtZT0iY3MxODMzIiB0eXBlPSJzdHJpbmciPgogICAgICAgICAgICA8VmFsdWU+4omkIDU8L1ZhbHVlPgogICAgICAgICAgICA8VmFsdWU+Jmd0OzUgLSDiiaQxMDwvVmFsdWU+CiAgICAgICAgICAgIDxWYWx1ZT4mZ3Q7MTAgLSDiiaQxNTwvVmFsdWU+CiAgICAgICAgICAgIDxWYWx1ZT4mZ3Q7MTUgLSDiiaQyNTwvVmFsdWU+CiAgICAgICAgICAgIDxWYWx1ZT4mZ3Q7MjUgLSDiiaQ1MDwvVmFsdWU+CiAgICAgICAgICAgIDxWYWx1ZT4mZ3Q7NjAwPC9WYWx1ZT4KICAgICAgICA8L0N1c3RvbVNvcnQ+CiAgICAgICAgPEN1c3RvbVNvcnQgbmFtZT0iY3MxODM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0MiIgdHlwZT0ic3RyaW5nIj4KICAgICAgICAgICAgPFZhbHVlPlB1cmNoYXNlPC9WYWx1ZT4KICAgICAgICAgICAgPFZhbHVlPlJFLU1PUlRHQUdFPC9WYWx1ZT4KICAgICAgICAgICAgPFZhbHVlPkVRVUlUWSBSRUxFQVNFPC9WYWx1ZT4KICAgICAgICAgICAgPFZhbHVlPlJFTk9WQVRJT048L1ZhbHVlPgogICAgICAgICAgICA8VmFsdWU+Q29uc3RydWN0aW9uIChuZXcpPC9WYWx1ZT4KICAgICAgICAgICAgPFZhbHVlPk90aGVyL05vIGRhdGE8L1ZhbHVlPgogICAgICAgIDwvQ3VzdG9tU29ydD4KICAgICAgICA8Q3VzdG9tU29ydCBuYW1lPSJjczE4NDUiIHR5cGU9InN0cmluZyI+CiAgICAgICAgICAgIDxWYWx1ZT5GbG9hdGluZyByYXRlPC9WYWx1ZT4KICAgICAgICAgICAgPFZhbHVlPkZpeGVkIHJhdGUgd2l0aCByZXNldCAmbHQ7MiB5ZWFyczwvVmFsdWU+CiAgICAgICAgICAgIDxWYWx1ZT5GaXhlZCByYXRlIHdpdGggcmVzZXQgIOKJpTIgYnV0ICZsdDsgNSB5ZWFyczwvVmFsdWU+CiAgICAgICAgICAgIDxWYWx1ZT5GaXhlZCByYXRlIHdpdGggcmVzZXQg4omlNSB5ZWFyczwvVmFsdWU+CiAgICAgICAgPC9DdXN0b21Tb3J0PgogICAgICAgIDxDdXN0b21Tb3J0IG5hbWU9ImNzMTg0Ny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NDkiIHR5cGU9InN0cmluZyI+CiAgICAgICAgICAgIDxWYWx1ZT5CVUxMRVQgKG5vIGFtb3J0aXNhdGlvbiBvZiBwcmluY2lwYWwgYmVmb3JlIHJlcGF5bWVudCBvZiBsb2FuKTwvVmFsdWU+CiAgICAgICAgICAgIDxWYWx1ZT5QYXJ0aWFsIEJVTExFVCB3aXRoIHBhcnRpYWwgYW1vcnRpc2F0aW9uIG9uIGFuIEFOTlVJVFkgYmFzaXM8L1ZhbHVlPgogICAgICAgICAgICA8VmFsdWU+UGFydGlhbCBCVUxMRVQgd2l0aCBwYXJ0aWFsIGFtb3J0aXNhdGlvbiBvbiBhIFNUUkFJR0hUIExJTkUgYmFzaXM8L1ZhbHVlPgogICAgICAgICAgICA8VmFsdWU+RnVsbHkgYW1vcnRpc2luZyBwcmluY2lwYWwgd2l0aCBwcmluY2lwYWwgcmVwYWlkIG9uIGFuIEFOTlVJVFkgYmFzaXM8L1ZhbHVlPgogICAgICAgICAgICA8VmFsdWU+RnVsbHkgYW1vcnRpc2luZyBwcmluY2lwYWwgd2l0aCBwcmluY2lwYWwgcmVwYWlkIG9uIGFuIFNUUkFJR0hUIExJTkUgYmFzaXM8L1ZhbHVlPgogICAgICAgIDwvQ3VzdG9tU29ydD4KICAgICAgICA8Q3VzdG9tU29ydCBuYW1lPSJjczE4NjYiIHR5cGU9InN0cmluZyI+CiAgICAgICAgICAgIDxWYWx1ZT4mZ3Q7MCAtICZsdDs9NDAgJTwvVmFsdWU+CiAgICAgICAgICAgIDxWYWx1ZT4mZ3Q7NDAgLSAmbHQ7PTUwICU8L1ZhbHVlPgogICAgICAgICAgICA8VmFsdWU+Jmd0OzUwIC0gJmx0Oz02MCAlPC9WYWx1ZT4KICAgICAgICAgICAgPFZhbHVlPiZndDs2MCAtICZsdDs9NzAgJTwvVmFsdWU+CiAgICAgICAgICAgIDxWYWx1ZT4mZ3Q7NzAgLSAmbHQ7PTgwICU8L1ZhbHVlPgogICAgICAgICAgICA8VmFsdWU+Jmd0OzgwIC0gJmx0Oz05MCAlPC9WYWx1ZT4KICAgICAgICAgICAgPFZhbHVlPiZndDs5MCAtICZsdDs9MTAwICU8L1ZhbHVlPgogICAgICAgICAgICA8VmFsdWU+Jmd0OzEwMCAlPC9WYWx1ZT4KICAgICAgICA8L0N1c3RvbVNvcnQ+CiAgICAgICAgPEN1c3RvbVNvcnQgbmFtZT0iY3MxODY4IiB0eXBlPSJzdHJpbmciPgogICAgICAgICAgICA8VmFsdWU+SG91c2U8L1ZhbHVlPgogICAgICAgICAgICA8VmFsdWU+RmxhdCBpbiBibG9jayB3aXRoIDQgb3IgbW9yZSB1bml0czwvVmFsdWU+CiAgICAgICAgICAgIDxWYWx1ZT5QQVJUSUFMIENPTU1FUkNJQUwgVVNFPC9WYWx1ZT4KICAgICAgICAgICAgPFZhbHVlPk90aGVyL05vIGRhdGE8L1ZhbHVlPgogICAgICAgIDwvQ3VzdG9tU29ydD4KICAgICAgICA8Q3VzdG9tU29ydCBuYW1lPSJjczE4NzkiIHR5cGU9InN0cmluZyI+CiAgICAgICAgICAgIDxWYWx1ZT5Nb250aGx5PC9WYWx1ZT4KICAgICAgICAgICAgPFZhbHVlPlF1YXJ0ZXJseSAvIFNlbWktYW5udWFsbHk8L1ZhbHVlPgogICAgICAgICAgICA8VmFsdWU+QW5udWFsbHk8L1ZhbHVlPgogICAgICAgICAgICA8VmFsdWU+QlVMTEVUPC9WYWx1ZT4KICAgICAgICAgICAgPFZhbHVlPiA8L1ZhbHVlPgogICAgICAgIDwvQ3VzdG9tU29ydD4KICAgICAgICA8Q3VzdG9tU29ydCBuYW1lPSJjczE4ODIiIHR5cGU9InN0cmluZyI+CiAgICAgICAgICAgIDxWYWx1ZT5PZmZpY2VzICh0b3RhbCk8L1ZhbHVlPgogICAgICAgICAgICA8VmFsdWU+UmV0YWlsICh0b3RhbCk8L1ZhbHVlPgogICAgICAgICAgICA8VmFsdWU+SW5kdXN0cmlhbCAodG90YWwpPC9WYWx1ZT4KICAgICAgICAgICAgPFZhbHVlPkhvdGVsPC9WYWx1ZT4KICAgICAgICAgICAgPFZhbHVlPk11bHRpZmFtaWx5ICh0b3RhbCk8L1ZhbHVlPgogICAgICAgICAgICA8VmFsdWU+TUlYRUQgVVNFPC9WYWx1ZT4KICAgICAgICAgICAgPFZhbHVlPkxBTkQ8L1ZhbHVlPgogICAgICAgICAgICA8VmFsdWU+T1RIRVIgUFJPUEVSVFkgVFlQRTwvVmFsdWU+CiAgICAgICAgPC9DdXN0b21Tb3J0PgogICAgICAgIDxDdXN0b21Tb3J0IG5hbWU9ImNzMTg4Ni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ODg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k5IiB0eXBlPSJzdHJpbmciPgogICAgICAgICAgICA8VmFsdWU+RW1wbG95ZWQ8L1ZhbHVlPgogICAgICAgICAgICA8VmFsdWU+UHJvdGVjdGVkIGxpZmUtdGltZSBlbXBsb3ltZW50PC9WYWx1ZT4KICAgICAgICAgICAgPFZhbHVlPlNFTEYtRU1QTE9ZRUQ8L1ZhbHVlPgogICAgICAgICAgICA8VmFsdWU+T3RoZXIvTm8gZGF0YTwvVmFsdWU+CiAgICAgICAgPC9DdXN0b21Tb3J0PgogICAgICAgIDxDdXN0b21Tb3J0IG5hbWU9ImNzMTkwMSIgdHlwZT0ic3RyaW5nIj4KICAgICAgICAgICAgPFZhbHVlPk1vbnRobHk8L1ZhbHVlPgogICAgICAgICAgICA8VmFsdWU+UXVhcnRlcmx5PC9WYWx1ZT4KICAgICAgICAgICAgPFZhbHVlPlNlbWktYW5udWFsbHk8L1ZhbHVlPgogICAgICAgICAgICA8VmFsdWU+QW5udWFsbHk8L1ZhbHVlPgogICAgICAgICAgICA8VmFsdWU+T3RoZXI8L1ZhbHVlPgogICAgICAgIDwvQ3VzdG9tU29ydD4KICAgICAgICA8Q3VzdG9tU29ydCBuYW1lPSJjczE5MDciIHR5cGU9InN0cmluZyI+CiAgICAgICAgICAgIDxWYWx1ZT5Pd25lci1vY2N1cGllZDwvVmFsdWU+CiAgICAgICAgICAgIDxWYWx1ZT5Ob24tb3duZXItb2NjdXBpZWQgKGJ1eS10by1sZXQpIHdoZXJlIEJPUlJPV0VSIGhhcyAmZ3Q7IDIgcHJvcGVydGllczwvVmFsdWU+CiAgICAgICAgICAgIDxWYWx1ZT5PdGhlci9ObyBkYXRhPC9WYWx1ZT4KICAgICAgICA8L0N1c3RvbVNvcnQ+CiAgICAgICAgPEN1c3RvbVNvcnQgbmFtZT0iY3MyMDUwIiB0eXBlPSJzdHJpbmciPgogICAgICAgICAgICA8VmFsdWU+by93IEhvdXNpbmcgQ29vcGVyYXRpdmVzIC8gTXVsdGktZmFtaWx5IGFzc2V0czwvVmFsdWU+CiAgICAgICAgICAgIDxWYWx1ZT5vL3cgRm9yZXN0ICZhbXA7IEFncmljdWx0dXJlPC9WYWx1ZT4KICAgICAgICAgICAgPFZhbHVlPm8vdyBSZXRhaWw8L1ZhbHVlPgogICAgICAgICAgICA8VmFsdWU+by93IEhvdGVsczwvVmFsdWU+CiAgICAgICAgICAgIDxWYWx1ZT5vL3cgT2ZmaWNlczwvVmFsdWU+CiAgICAgICAgICAgIDxWYWx1ZT5vL3cgSW5kdXN0cmlhbDwvVmFsdWU+CiAgICAgICAgICAgIDxWYWx1ZT5vL3cgTWl4ZWQgVXNlPC9WYWx1ZT4KICAgICAgICAgICAgPFZhbHVlPiBvL3cgU3Vic2lkaXNlZCBIb3VzaW5nPC9WYWx1ZT4KICAgICAgICA8L0N1c3RvbVNvcnQ+CiAgICAgICAgPEN1c3RvbVNvcnQgbmFtZT0iY3MyOTM1IiB0eXBlPSJzdHJpbmciPgogICAgICAgICAgICA8VmFsdWU+VXAgdG8gMTJtb250aHM8L1ZhbHVlPgogICAgICAgICAgICA8VmFsdWU+4omlIDEyLSDiiaQgMjQgbW9udGhzPC9WYWx1ZT4KICAgICAgICAgICAgPFZhbHVlPuKJpSAyNC0g4omkIDM2IG1vbnRoczwvVmFsdWU+CiAgICAgICAgICAgIDxWYWx1ZT7iiaUgMzYtIOKJpCA2MCBtb250aHM8L1ZhbHVlPgogICAgICAgICAgICA8VmFsdWU+4omlIDYwIG1vbnRoczwvVmFsdWU+CiAgICAgICAgPC9DdXN0b21Tb3J0PgogICAgICAgIDxDdXN0b21Tb3J0IG5hbWU9ImNzMzI4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MzMjUiIHR5cGU9InN0cmluZyI+CiAgICAgICAgICAgIDxWYWx1ZT5vL3cgU3Vic2lkaXNlZCBIb3VzaW5nPC9WYWx1ZT4KICAgICAgICAgICAgPFZhbHVlPm8vdyBCdWlsZGluZ3MgdW5kZXIgY29uc3RydWN0aW9uPC9WYWx1ZT4KICAgICAgICAgICAgPFZhbHVlPm8vdyBCdWlsZGluZ3MgbGFuZDwvVmFsdWU+CiAgICAgICAgICAgIDxWYWx1ZT5SZXRhaWw8L1ZhbHVlPgogICAgICAgICAgICA8VmFsdWU+T2ZmaWNlPC9WYWx1ZT4KICAgICAgICAgICAgPFZhbHVlPkhvdGVsL1RvdXJpc208L1ZhbHVlPgogICAgICAgICAgICA8VmFsdWU+U2hvcHBpbmcgbWFsbHM8L1ZhbHVlPgogICAgICAgICAgICA8VmFsdWU+SW5kdXN0cnk8L1ZhbHVlPgogICAgICAgICAgICA8VmFsdWU+QWdyaWN1bHR1cmU8L1ZhbHVlPgogICAgICAgICAgICA8VmFsdWU+T3RoZXIgY29tbWVyY2lhbGx5IHVzZWQ8L1ZhbHVlPgogICAgICAgICAgICA8VmFsdWU+TGFuZDwvVmFsdWU+CiAgICAgICAgICAgIDxWYWx1ZT5PdGhlcjwvVmFsdWU+CiAgICAgICAgICAgIDxWYWx1ZT5vL3cgU29jaWFsICZhbXA7IEN1bHR1cmFsIHB1cnBvc2VzPC9WYWx1ZT4KICAgICAgICAgICAgPFZhbHVlPm8vdyB1bmRlciBjb25zdHJ1Y3Rpb248L1ZhbHVlPgogICAgICAgIDwvQ3VzdG9tU29ydD4KICAgICAgICA8Q3VzdG9tU29ydCBuYW1lPSJjczQ1MDUiIHR5cGU9InN0cmluZyI+CiAgICAgICAgICAgIDxWYWx1ZT5Eb21lc3RpYyAoQ291bnRyeSBvZiBJc3N1ZXIpPC9WYWx1ZT4KICAgICAgICA8L0N1c3RvbVNvcnQ+CiAgICAgICAgPEN1c3RvbVNvcnQgbmFtZT0iY3M1MjEyIiB0eXBlPSJzdHJpbmciPgogICAgICAgICAgICA8VmFsdWU+U292ZXJlaWduczwvVmFsdWU+CiAgICAgICAgICAgIDxWYWx1ZT5SZWdpb25hbC9mZWRlcmFsIGF1dGhvcml0aWVzPC9WYWx1ZT4KICAgICAgICAgICAgPFZhbHVlPkxvY2FsL211bmljaXBhbCBhdXRob3JpdGllczwvVmFsdWU+CiAgICAgICAgICAgIDxWYWx1ZT5PdGhlcnM8L1ZhbHVlPgogICAgICAgIDwvQ3VzdG9tU29ydD4KICAgICAgICA8Q3VzdG9tU29ydCBuYW1lPSJjczU0MDQiIHR5cGU9InN0cmluZyI+CiAgICAgICAgICAgIDxWYWx1ZT5vL3cgQ2xhaW0gYWdhaW5zdCBzb3ZlcmVpZ25zPC9WYWx1ZT4KICAgICAgICAgICAgPFZhbHVlPm8vdyBDbGFpbSBndWFyYW50ZWVkIGJ5IHNvdmVyZWlnbnM8L1ZhbHVlPgogICAgICAgICAgICA8VmFsdWU+by93IENsYWltIGFnYWluc3QgcmVnaW9uYWwvZmVkZXJhbCBhdXRob3JpdGllczwvVmFsdWU+CiAgICAgICAgICAgIDxWYWx1ZT5vL3cgQ2xhaW0gZ3VhcmFudGVlZCBieSByZWdpb25hbC9mZWRlcmFsIGF1dGhvcml0aWVzPC9WYWx1ZT4KICAgICAgICAgICAgPFZhbHVlPm8vdyBDbGFpbSBhZ2FpbnN0IGxvY2FsL211bmljaXBhbCBhdXRob3JpdGllczwvVmFsdWU+CiAgICAgICAgICAgIDxWYWx1ZT5vL3cgQ2xhaW0gZ3VhcmFudGVlZCBieSBsb2NhbC9tdW5pY2lwYWwgYXV0aG9yaXRpZXM8L1ZhbHVlPgogICAgICAgICAgICA8VmFsdWU+T3RoZXJzPC9WYWx1ZT4KICAgICAgICA8L0N1c3RvbVNvcnQ+CiAgICAgICAgPEN1c3RvbVNvcnQgbmFtZT0iY3M1OTI1IiB0eXBlPSJzdHJpbmciPgogICAgICAgICAgICA8VmFsdWU+Vmllbm5hPC9WYWx1ZT4KICAgICAgICAgICAgPFZhbHVlPkxvd2VyIEF1c3RyaWE8L1ZhbHVlPgogICAgICAgICAgICA8VmFsdWU+VXBwZXIgQXVzdHJpYTwvVmFsdWU+CiAgICAgICAgICAgIDxWYWx1ZT5TYWx6YnVyZzwvVmFsdWU+CiAgICAgICAgICAgIDxWYWx1ZT5UeXJvbDwvVmFsdWU+CiAgICAgICAgICAgIDxWYWx1ZT5TdHlyaWE8L1ZhbHVlPgogICAgICAgICAgICA8VmFsdWU+Q2FyaW50aGlhPC9WYWx1ZT4KICAgICAgICAgICAgPFZhbHVlPkJ1cmdlbmxhbmQ8L1ZhbHVlPgogICAgICAgICAgICA8VmFsdWU+Vm9yYXJsYmVyZzwvVmFsdWU+CiAgICAgICAgPC9DdXN0b21Tb3J0PgogICAgICAgIDxDdXN0b21Tb3J0IG5hbWU9ImNzNjExOSIgdHlwZT0ic3RyaW5nIj4KICAgICAgICAgICAgPFZhbHVlPkZpeGVkIHJhdGU8L1ZhbHVlPgogICAgICAgICAgICA8VmFsdWU+RmxvYXRpbmcgcmF0ZTwvVmFsdWU+CiAgICAgICAgPC9DdXN0b21Tb3J0PgogICAgICAgIDxDdXN0b21Tb3J0IG5hbWU9ImNzNjEyMCIgdHlwZT0ic3RyaW5nIj4KICAgICAgICAgICAgPFZhbHVlPlJlc2lkZW50aWFsPC9WYWx1ZT4KICAgICAgICAgICAgPFZhbHVlPkNvbW1lcmNpYWw8L1ZhbHVlPgogICAgICAgIDwvQ3VzdG9tU29ydD4KICAgIDwvQ3VzdG9tU29ydHM+CiAgICA8RXhwb3J0UHJvcGVydGllcz4KICAgICAgICA8RXhwb3J0IGRlc3RpbmF0aW9uPSJwZGYiPgogICAgICAgICAgICA8UHJvcGVydHkga2V5PSJzaG93Q292ZXJQYWdlIiB2YWx1ZT0idHJ1ZSIvPgogICAgICAgICAgICA8UHJvcGVydHkga2V5PSJzaG93UGFnZU51bWJlcnMiIHZhbHVlPSJ0cnVlIi8+CiAgICAgICAgPC9FeHBvcnQ+CiAgICA8L0V4cG9ydFByb3BlcnRpZXM+CiAgICA8SGlzdG9yeT4KICAgICAgICA8VmVyc2lvbnM+CiAgICAgICAgICAgIDxWZXJzaW9uIGtleT0iNC4xLjIiIGxhc3REYXRlPSIyMDIxLTA4LTMwVDAwOjAwOjAwWiIvPgogICAgICAgICAgICA8VmVyc2lvbiBrZXk9IjQuMi40IiBsYXN0RGF0ZT0iMjAyMy0wNC0xMlQwMDowMDowMFoiLz4KICAgICAgICA8L1ZlcnNpb25zPgogICAgICAgIDxDb252ZXJzaW9ucz4KICAgICAgICAgICAgPENvbnZlcnNpb24gZGF0ZT0iMjAyMS0xMC0wN1QwMDowMDowMFoiIGZpbmFsVmVyc2lvbj0iNC4yLjQiIHN0YXJ0VmVyc2lvbj0iNC4xLjIiLz4KICAgICAgICA8L0NvbnZlcnNpb25zPgogICAgICAgIDxFZGl0b3JzPgogICAgICAgICAgICA8RWRpdG9yIGFwcGxpY2F0aW9uTmFtZT0iVkEiPgogICAgICAgICAgICAgICAgPFJldmlzaW9uIGVkaXRvclZlcnNpb249IjguNS4yIiBsYXN0RGF0ZT0iMjAyMy0wMy0xNVQxNjoyMjo1OC45MTZaIi8+CiAgICAgICAgICAgIDwvRWRpdG9yPgogICAgICAgIDwvRWRpdG9ycz4KICAgIDwvSGlzdG9yeT4KICAgIDxTQVNSZXBvcnRTdGF0ZSBkYXRlPSIyMDIyLTEyLTE1VDEzOjI4OjE0WiI+CiAgICAgICAgPFZpZXcvPgogICAgICAgIDxWaXN1YWxFbGVtZW50cz4KICAgICAgICAgICAgPFByb21wdFN0YXRlIGVsZW1lbnQ9InZlMTIzNiI+CiAgICAgICAgICAgICAgICA8U2VsZWN0aW9ucz4KICAgICAgICAgICAgICAgICAgICA8U2VsZWN0aW9uPmVxKCR7YmkxMjQxfSwnNzEnKTwvU2VsZWN0aW9uPgogICAgICAgICAgICAgICAgPC9TZWxlY3Rpb25zPgogICAgICAgICAgICA8L1Byb21wdFN0YXRlPgogICAgICAgICAgICA8UHJvbXB0U3RhdGUgZWxlbWVudD0idmUxNDI1Ij4KICAgICAgICAgICAgICAgIDxTZWxlY3Rpb25zPgogICAgICAgICAgICAgICAgICAgIDxTZWxlY3Rpb24+ZXEoJHtiaTE0MzB9LCdSZXNpZGVudGlhbCcpPC9TZWxlY3Rpb24+CiAgICAgICAgICAgICAgICA8L1NlbGVjdGlvbnM+CiAgICAgICAgICAgIDwvUHJvbXB0U3RhdGU+CiAgICAgICAgICAgIDxQcm9tcHRTdGF0ZSBlbGVtZW50PSJ2ZTcyMyI+CiAgICAgICAgICAgICAgICA8U2VsZWN0aW9ucz4KICAgICAgICAgICAgICAgICAgICA8U2VsZWN0aW9uPmVxKCR7Ymk3Mjh9LDIzMTAwKTwvU2VsZWN0aW9uPgogICAgICAgICAgICAgICAgPC9TZWxlY3Rpb25zPgogICAgICAgICAgICA8L1Byb21wdFN0YXRlPgogICAgICAgICAgICA8UHJvbXB0U3RhdGUgZWxlbWVudD0idmUzNTQwIj4KICAgICAgICAgICAgICAgIDxTZWxlY3Rpb25zPgogICAgICAgICAgICAgICAgICAgIDxTZWxlY3Rpb24+ZXEoJHtiaTM1MzZ9LCc3MScpPC9TZWxlY3Rpb24+CiAgICAgICAgICAgICAgICA8L1NlbGVjdGlvbnM+CiAgICAgICAgICAgIDwvUHJvbXB0U3RhdGU+CiAgICAgICAgICAgIDxQcm9tcHRTdGF0ZSBlbGVtZW50PSJ2ZTM1NjkiPgogICAgICAgICAgICAgICAgPFNlbGVjdGlvbnM+CiAgICAgICAgICAgICAgICAgICAgPFNlbGVjdGlvbj5lcSgke2JpMzU2NX0sJzcxJyk8L1NlbGVjdGlvbj4KICAgICAgICAgICAgICAgIDwvU2VsZWN0aW9ucz4KICAgICAgICAgICAgPC9Qcm9tcHRTdGF0ZT4KICAgICAgICAgICAgPFByb21wdFN0YXRlIGVsZW1lbnQ9InZlMzU5NiI+CiAgICAgICAgICAgICAgICA8U2VsZWN0aW9ucz4KICAgICAgICAgICAgICAgICAgICA8U2VsZWN0aW9uPmVxKCR7YmkzNTkyfSwnNzQnKTwvU2VsZWN0aW9uPgogICAgICAgICAgICAgICAgPC9TZWxlY3Rpb25zPgogICAgICAgICAgICA8L1Byb21wdFN0YXRlPgogICAgICAgICAgICA8UHJvbXB0U3RhdGUgZWxlbWVudD0idmU2NDYyIj4KICAgICAgICAgICAgICAgIDxTZWxlY3Rpb25zPgogICAgICAgICAgICAgICAgICAgIDxTZWxlY3Rpb24+ZXEoJHtiaTY0NTd9LCc3MScpPC9TZWxlY3Rpb24+CiAgICAgICAgICAgICAgICA8L1NlbGVjdGlvbnM+CiAgICAgICAgICAgIDwvUHJvbXB0U3RhdGU+CiAgICAgICAgICAgIDxQcm9tcHRTdGF0ZSBlbGVtZW50PSJ2ZTY0NjkiPgogICAgICAgICAgICAgICAgPFNlbGVjdGlvbnM+CiAgICAgICAgICAgICAgICAgICAgPFNlbGVjdGlvbj5lcSgke2JpNjQ2NH0sJ0NvbW1lcmNpYWwnKTwvU2VsZWN0aW9uPgogICAgICAgICAgICAgICAgPC9TZWxlY3Rpb25zPgogICAgICAgICAgICA8L1Byb21wdFN0YXRlPgogICAgICAgICAgICA8UHJvbXB0U3RhdGUgZWxlbWVudD0idmU2NjA1Ij4KICAgICAgICAgICAgICAgIDxTZWxlY3Rpb25zPgogICAgICAgICAgICAgICAgICAgIDxTZWxlY3Rpb24+ZXEoJHtiaTY2MDB9LCc3NCcpPC9TZWxlY3Rpb24+CiAgICAgICAgICAgICAgICA8L1NlbGVjdGlvbnM+CiAgICAgICAgICAgIDwvUHJvbXB0U3RhdGU+CiAgICAgICAgICAgIDxQcm9tcHRTdGF0ZSBlbGVtZW50PSJ2ZTY5NDAiPgogICAgICAgICAgICAgICAgPFNlbGVjdGlvbnM+CiAgICAgICAgICAgICAgICAgICAgPFNlbGVjdGlvbj5lcSgke2JpNjkzNH0sJzcxJyk8L1NlbGVjdGlvbj4KICAgICAgICAgICAgICAgIDwvU2VsZWN0aW9ucz4KICAgICAgICAgICAgPC9Qcm9tcHRTdGF0ZT4KICAgICAgICAgICAgPFByb21wdFN0YXRlIGVsZW1lbnQ9InZlNzA3NSI+CiAgICAgICAgICAgICAgICA8U2VsZWN0aW9ucz4KICAgICAgICAgICAgICAgICAgICA8U2VsZWN0aW9uPmVxKCR7Ymk3MDcwfSwnNzQnKTwvU2VsZWN0aW9uPgogICAgICAgICAgICAgICAgPC9TZWxlY3Rpb25zPgogICAgICAgICAgICA8L1Byb21wdFN0YXRlPgogICAgICAgIDwvVmlzdWFsRWxlbWVudHM+CiAgICA8L1NBU1JlcG9ydFN0YXRlPgo8L1NBU1JlcG9ydD4K</data>
</ReportState>
</file>

<file path=customXml/item36.xml><?xml version="1.0" encoding="utf-8"?>
<ReportState xmlns="sas.reportstate">
  <data type="reportstate">Q0VDU19TVEFSVFtWAWdVAAAAAFNUXUVORF9DRUNTKys=</data>
</ReportState>
</file>

<file path=customXml/item37.xml><?xml version="1.0" encoding="utf-8"?>
<ReportState xmlns="sas.reportstate">
  <data type="reportstate">UEVDU19TVEFSVFtWAWdWAWZnVQEAAABTVgFnYwFkVQoAAABDb21tZXJjaWFsYxj8//9iAAAAAAAA+H9kVQoAAABDb21tZXJjaWFsVGNVAgAAAFMAAFRdRU5EX1BFQ1MrKw==</data>
</ReportState>
</file>

<file path=customXml/item38.xml><?xml version="1.0" encoding="utf-8"?>
<ReportState xmlns="sas.reportstate">
  <data type="reportstate">Q0VDU19TVEFSVFtWAWdVAAAAAFNUXUVORF9DRUNTKys=</data>
</ReportState>
</file>

<file path=customXml/item39.xml><?xml version="1.0" encoding="utf-8"?>
<ReportState xmlns="sas.reportstate">
  <data type="reportstate">UEVDU19TVEFSVFtWAWdWAWZnVQEAAABTVgFnYwFkVQIAAAA3NGMY/P//YgAAAAAAAPh/ZFUCAAAANzRUY1UCAAAAUwAAVF1FTkRfUEVDUysr</data>
</ReportState>
</file>

<file path=customXml/item4.xml><?xml version="1.0" encoding="utf-8"?>
<ReportState xmlns="sas.reportstate">
  <data type="reportstate">UkNfU1RBUlRbVgVnZ1VjAgAAAFNnYwIAAABjAAAAAGRVBQAAAHZlNzIzZFUAAAAAYwAAAABnmWZVAQAAAFNWAWeYZFUGAAAAYmk4NTExZFUMAAAAQ3V0IE9mZiBEYXRlYVYBZ2MAYWMY/P//YgAAAAAAj9ZAZFUKAAAAMzEvMDMvMjAyM2MBAAAAVGMIAAAAYWMAZ2MQAAAAYwIAAABkVQYAAAB2ZTEyMzZkVQAAAABjAAAAAGeZZlUBAAAAU1YBZ5hkVQYAAABiaTEyNDFkVRIAAABSZWZpbmFuY2luZyBNYXJrZXJhVgFnYwFkVQIAAAA3MWMY/P//YgAAAAAAAPh/ZFUCAAAANzFjAQAAAFRjCAAAAGFjAFRWAWZVAQAAAFNkVQYAAABiaTEyNDFUVgFhVgFnZFUGAAAAZGQxMjM5VgFmVQEAAABTZFUCAAAANzFUVgFmZ1UBAAAAU1YBZ8BjAQAAAGRVBgAAAGJpMTI0MWRVEgAAAFJlZmluYW5jaW5nIE1hcmtlcmFjGAAAAFYBYVYBZmNVAQAAAFMAAAAAVGMBAAAAYgEAAABiAAAAAAAA+H9iAAAAAAAA+H9iAAAAAAAA+H9iAAAAAAAA+H9iAAAAAAAA+H9hYwBjAGMAYwFUZ6BmY1UBAAAAUwBUVgFlY1UAAAAAU1RhVgFhYwEAAABiAQAAAGMBYwBiAAAAAAAAAABWAWFWAWFWA2FhY0IEAgBWAWFkVYkCAAA8UmVzdWx0IHJlZj0iZGQxMjM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MTI0MSIgbGFiZWw9IlJlZmluYW5jaW5nIE1hcmtlciIgcmVmPSJiaTEyNDE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40.xml><?xml version="1.0" encoding="utf-8"?>
<ReportState xmlns="sas.reportstate">
  <data type="reportstate">UkNfU1RBUlRbVgVnZ1VjAgAAAFNnYwIAAABjAAAAAGRVBgAAAHZlNjYwNWRVAAAAAGMAAAAAZ5lmVQEAAABTVgFnmGRVBgAAAGJpODU2MGRVEgAAAFJlZmluYW5jaW5nIE1hcmtlcmFWAWdjAWRVAgAAADc0Yxj8//9iAAAAAAAA+H9kVQIAAAA3NGMBAAAAVGMIAAAAYWMAZ2MCAAAAYwAAAABkVQUAAAB2ZTcyM2RVAAAAAGMAAAAAZ5lmVQEAAABTVgFnmGRVBgAAAGJpODU2MWRVDAAAAEN1dCBPZmYgRGF0ZWFWAWdjAGFjGPz//2IAAAAAAI/WQGRVCgAAADMxLzAzLzIwMjNjAQAAAFRjCAAAAGFjAFRWAWZVAgAAAFNkVQYAAABiaTY2NTJkVQYAAABiaTY2NTNUVgFhVgFnZFUGAAAAZGQ2NjU2VgFmVQQAAABTZFUFAAAAQVNTRVRkVQQAAABCT05EZFUDAAAAQ0hGZFUDAAAARVVSVFYBZmdVAwAAAFNWAWfAYwEAAABkVQYAAABiaTY2NTJkVQwAAABBc3NldCAvIEJvbmRhYxgAAABWAWFWAWZjVQUAAABTAAAAAAAAAAAAAAAAAQAAAAEAAABUYwEAAABiBQAAAGIAAAAAAAD4f2IAAAAAAAD4f2IAAAAAAAD4f2IAAAAAAAD4f2IAAAAAAAD4f2FjAGMAYwBjAVYBZ8BjAQAAAGRVBgAAAGJpNjY1M2RVCAAAAEN1cnJlbmN5YWMYAAAAVgFhVgFmY1UFAAAAU5z///8CAAAAAwAAAJz///8DAAAAVGMBAAAAYgUAAABiAAAAAAAA+H9iAAAAAAAA+H9iAAAAAAAA+H9iAAAAAAAA+H9iAAAAAAAA+H9hYwBjAGMAYwFWAWfAYwAAAABkVQYAAABiaTY2NTFkVQcAAABCYWxhbmNlZFUJAAAAQ09NTUEzMi4yYwAAAABWAWZjVQUAAABTEHG8x/pj60EfheuB1LJQQU57e12hW+tBzcy8R/UN5kHNzLxH9Q3mQVRWAWFjAgAAAGIFAAAAYgAAAAAAAPh/YgAAAAAAAPh/YgAAAAAAAPh/YgAAAAAAAPh/YgAAAAAAAPh/YWMAYwBjAGMBVGegZmNVBQAAAFMAAAAAAFRWAWVjVQAAAABTVGFWAWFjBQAAAGIFAAAAYwFjAGIAAAAAAAAAAFYBYVYBYVYDZ2dkVQYAAABkZDY2NTZWAWFWAWZnVQIAAABTZ2RVBQAAAEFTU0VUVgFnYwFkVQUAAABBU1NFVGMAAAAAYgAAAAAAAPh/ZFUFAAAAQVNTRVRWAWZnVQMAAABTZ2RVCwAAAE1BVENIRVNfQUxMVgFnYwFkVQsAAABNQVRDSEVTX0FMTGOc////YgAAAAAAAPh/ZFULAAAATUFUQ0hFU19BTExWAWFjAgAAAGMBVgFmY1UBAAAAUwAAAABUVgFhVgFmZ1UBAAAAU1YBZ2MAYWMY/P//YhBxvMf6Y+tBZFUTAAAAM8KgNjc2wqAyOTbCoDc2NSw4OVRWAWFnZFUDAAAAQ0hGVgFnYwFkVQMAAABDSEZjAgAAAGIAAAAAAAD4f2RVAwAAAENIRlYBYWMCAAAAYwFWAWZjVQEAAABTAQAAAFRWAWFWAWZnVQEAAABTVgFnYwBhYxj8//9iH4XrgdSyUEFkVQ4AAAA0wqAzNzfCoDQyNiwwM1RWAWFnZFUDAAAARVVSVgFnYwFkVQMAAABFVVJjAwAAAGIAAAAAAAD4f2RVAwAAAEVVUlYBYWMCAAAAYwFWAWZjVQEAAABTAgAAAFRWAWFWAWZnVQEAAABTVgFnYwBhYxj8//9iTnt7XaFb60FkVRMAAAAzwqA2NzHCoDkxOcKgMzM5LDg2VFYBYVRjAQAAAGMBVgFhVgFhVgFhVgFhZ2RVBAAAAEJPTkRWAWdjAWRVBAAAAEJPTkRjAQAAAGIAAAAAAAD4f2RVBAAAAEJPTkRWAWZnVQIAAABTZ2RVCwAAAE1BVENIRVNfQUxMVgFnYwFkVQsAAABNQVRDSEVTX0FMTGOc////YgAAAAAAAPh/ZFULAAAATUFUQ0hFU19BTExWAWFjAgAAAGMBVgFmY1UBAAAAUwMAAABUVgFhVgFmZ1UBAAAAU1YBZ2MAYWMY/P//Ys3MvEf1DeZBZFUTAAAAMsKgOTYwwqAxMDjCoDA5Myw5MFRWAWFnZFUDAAAARVVSVgFnYwFkVQMAAABFVVJjAwAAAGIAAAAAAAD4f2RVAwAAAEVVUlYBYWMCAAAAYwFWAWZjVQEAAABTBAAAAFRWAWFWAWZnVQEAAABTVgFnYwBhYxj8//9izcy8R/UN5kFkVRMAAAAywqA5NjDCoDEwOMKgMDkzLDkwVFYBYVRjAQAAAGMBVgFhVgFhVgFhVgFhVGMAAAAAYwFWAWFWAWFWAWFWAWFWAWZnVQEAAABTZ2RVFwAAAGRlZmF1bHRSb3dBeGlzSGllcmFyY2h5ZFUQAAAAWmVpbGVuaGllcmFyY2hpZVYBZmdVAgAAAFNnZFUGAAAAYmk2NjUyZFUMAAAAQXNzZXQgLyBCb25kYWMBAAAAYwFWAWFWAWFnZFUGAAAAYmk2NjUzZFUIAAAAQ3VycmVuY3lhYwEAAABjAVYBYVYBYVRjAAAAAGdkVQQAAAByb290VgFhVgFmZ1UCAAAAU2dkVQUAAABBU1NFVFYBZ2MBZFUFAAAAQVNTRVRjAAAAAGIAAAAAAAD4f2RVBQAAAEFTU0VUVgFmZ1UCAAAAU2dkVQMAAABDSEZWAWdjAWRVAwAAAENIRmMCAAAAYgAAAAAAAPh/ZFUDAAAAQ0hGVgFhYwIAAABjAVYBYVYBYVYBYVYBYWdkVQMAAABFVVJWAWdjAWRVAwAAAEVVUmMDAAAAYgAAAAAAAPh/ZFUDAAAARVVSVgFhYwIAAABjAVYBYVYBYVYBYVYBYVRjAQAAAGMAVgFhVgFhVgFhVgFhZ2RVBAAAAEJPTkRWAWdjAWRVBAAAAEJPTkRjAQAAAGIAAAAAAAD4f2RVBAAAAEJPTkRWAWZnVQEAAABTZ2RVAwAAAEVVUlYBZ2MBZFUDAAAARVVSYwMAAABiAAAAAAAA+H9kVQMAAABFVVJWAWFjAgAAAGMBVgFhVgFhVgFhVgFhVGMBAAAAYwBWAWFWAWFWAWFWAWFUYwAAAABjAFYBYVYBYVYBYVYBYWdkVQQAAAByb290VgFhVgFmZ1UCAAAAU2dkVQUAAABBU1NFVFYBZ2MBZFUFAAAAQVNTRVRjAAAAAGIAAAAAAAD4f2RVBQAAAEFTU0VUVgFmZ1UCAAAAU2dkVQMAAABDSEZWAWdjAWRVAwAAAENIRmMCAAAAYgAAAAAAAPh/ZFUDAAAAQ0hGVgFhYwIAAABjAVYBYVYBYVYBYVYBYWdkVQMAAABFVVJWAWdjAWRVAwAAAEVVUmMDAAAAYgAAAAAAAPh/ZFUDAAAARVVSVgFhYwIAAABjAVYBYVYBYVYBYVYBYVRjAQAAAGMAVgFhVgFhVgFhVgFhZ2RVBAAAAEJPTkRWAWdjAWRVBAAAAEJPTkRjAQAAAGIAAAAAAAD4f2RVBAAAAEJPTkRWAWZnVQEAAABTZ2RVAwAAAEVVUlYBZ2MBZFUDAAAARVVSYwMAAABiAAAAAAAA+H9kVQMAAABFVVJWAWFjAgAAAGMBVgFhVgFhVgFhVgFhVGMBAAAAYwBWAWFWAWFWAWFWAWFUYwAAAABjAFYBYVYBYVYBYVYBYWMBVGMBYwBjAGIAAAAAAAAAAFYBZlUBAAAAU2RVBgAAAGJpNjY1MVRjAGMAYwBhY0IFAgBWAWFkVdEEAAA8UmVzdWx0IHJlZj0iZGQ2NjU2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1LjEwOVoiPjxWYXJpYWJsZXM+PFN0cmluZ1ZhcmlhYmxlIHZhcm5hbWU9ImJpNjY1MiIgbGFiZWw9IkFzc2V0IC8gQm9uZCIgcmVmPSJiaTY2NTIiIGNvbHVtbj0iYzAiLz48U3RyaW5nVmFyaWFibGUgdmFybmFtZT0iYmk2NjUzIiBsYWJlbD0iQ3VycmVuY3kiIHJlZj0iYmk2NjUzIiBjb2x1bW49ImMxIi8+PE51bWVyaWNWYXJpYWJsZSB2YXJuYW1lPSJiaTY2NTEiIGxhYmVsPSJCYWxhbmNlIiByZWY9ImJpNjY1MS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1IiBhdmFpbGFibGVSb3dDb3VudD0iNSIgc2l6ZT0iMTA4IiBkYXRhTGF5b3V0PSJtaW5pbWFsIiBncmFuZFRvdGFsPSJmYWxzZSIgaXNJbmRleGVkPSJ0cnVlIiBjb250ZW50S2V5PSJOSU9aWU1ZWFJLT1I3RTNCU0pQQ0pNTVBTVjNUN0dTNSI+PCFbQ0RBVEFbMCwtMTAwLDMuNjc2Mjk2NzY1ODg4ODAxNkU5CjAsMiw0Mzc3NDI2LjAzCjAsMywzLjY3MTkxOTMzOTg1ODgwMkU5CjEsLTEwMCwyLjk2MDEwODA5MzlFOQoxLDMsMi45NjAxMDgwOTM5RTkKXV0+PC9EYXRhPjxTdHJpbmdUYWJsZSBmb3JtYXQ9IkNTViIgcm93Q291bnQ9IjQiIHNpemU9IjI3IiBjb250ZW50S2V5PSJERUJSQjZIQU9ZUFRDTEdVVllUNVhWN05PVlBMSkZINyI+PCFbQ0RBVEFbIkFTU0VUIgoiQk9ORCIKIkNIRiIKIkVVUiIKXV0+PC9TdHJpbmdUYWJsZT48L1Jlc3VsdD5WAWFjAGMAYwBjAWMAYwBjAFYBYWMBAAAAYwBjAF1FTkRfUkMr</data>
</ReportState>
</file>

<file path=customXml/item41.xml><?xml version="1.0" encoding="utf-8"?>
<ReportState xmlns="sas.reportstate">
  <data type="reportstate">U0NTX1NUQVJUW1YBZ1YBYV1FTkRfU0NTKys=</data>
</ReportState>
</file>

<file path=customXml/item42.xml><?xml version="1.0" encoding="utf-8"?>
<ReportState xmlns="sas.reportstate">
  <data type="reportstate">Q0VDU19TVEFSVFtWAWdVAAAAAFNUXUVORF9DRUNTKys=</data>
</ReportState>
</file>

<file path=customXml/item43.xml><?xml version="1.0" encoding="utf-8"?>
<ReportState xmlns="sas.reportstate">
  <data type="reportstate">UkNfU1RBUlRbVgVnZ1VjAwAAAFNnYwIAAABjAAAAAGRVBgAAAHZlMTQyNWRVAAAAAGMAAAAAZ5lmVQEAAABTVgFnmGRVBgAAAGJpMTk5NmRVDgAAAEFUVCBBc3NldCBUeXBlYVYBZ2MBZFULAAAAUmVzaWRlbnRpYWxjGPz//2IAAAAAAAD4f2RVCwAAAFJlc2lkZW50aWFsYwEAAABUYwgAAABhYwBnYwIAAABjAAAAAGRVBgAAAHZlMzU2OWRVAAAAAGMAAAAAZ5lmVQEAAABTVgFnmGRVBgAAAGJpODUyMmRVEgAAAFJlZmluYW5jaW5nIE1hcmtlcmFWAWdjAWRVAgAAADcxYxj8//9iAAAAAAAA+H9kVQIAAAA3MWMBAAAAVGMIAAAAYWMAZ2MCAAAAYwAAAABkVQUAAAB2ZTcyM2RVAAAAAGMAAAAAZ5lmVQEAAABTVgFnmGRVBgAAAGJpMTk3NmRVDAAAAEN1dCBPZmYgRGF0ZWFWAWdjAGFjGPz//2IAAAAAAI/WQGRVCgAAADMxLzAzLzIwMjNjAQAAAFRjCAAAAGFjAFRWAWZVAwAAAFNkVQYAAABiaTE5NzZkVQYAAABiaTE5OTZkVQYAAABiaTMzMjdUVgFhVgFnZFUGAAAAZGQxOTgwVgFmVQQAAABTZFUSAAAAby93IEJ1aWxkaW5ncyBsYW5kZFUgAAAAby93IEJ1aWxkaW5ncyB1bmRlciBjb25zdHJ1Y3Rpb25kVQsAAABSZXNpZGVudGlhbGRVEgAAAFN1YnNpZGlzZWQgSG91c2luZ1RWAWZnVQcAAABTVgFnwGMAAAAAZFUGAAAAYmkxOTc2ZFUMAAAAQ3V0IE9mZiBEYXRlZFUHAAAARERNTVlZOGMYAAAAVgFmY1UGAAAAUwAAAAAAj9ZAAAAAAACP1kAAAAAAAI/WQAAAAAAAj9ZAAAAAAACP1kAAAAAAAI/WQFRWAWFjAQAAAGIGAAAAYgAAAAAAAPh/YgAAAAAAAPh/YgAAAAAAAPh/YgAAAAAAAPh/YgAAAAAAAPh/YWMAYwBjAGMBVgFnwGMBAAAAZFUGAAAAYmkxOTk2ZFUOAAAAQVRUIEFzc2V0IFR5cGVhYxgAAABWAWFWAWZjVQYAAABTnP///wIAAAACAAAAAgAAAAIAAAACAAAAVGMBAAAAYgYAAABiAAAAAAAA+H9iAAAAAAAA+H9iAAAAAAAA+H9iAAAAAAAA+H9iAAAAAAAA+H9hYwBjAGMAYwFWAWfAYwEAAABkVQYAAABiaTMzMjdkVRQAAABBVFQgUHJvcGVydHkgU3VidHlwZWFjGAAAAFYBYVYBZmNVBgAAAFOc////nP///wEAAAAAAAAA/////wMAAABUYwEAAABiBgAAAGIAAAAAAAD4f2IAAAAAAAD4f2IAAAAAAAD4f2IAAAAAAAD4f2IAAAAAAAD4f2FjAGMAYwBjAVYBZ8BjAAAAAGRVBgAAAGJpMTk3MmRVDAAAAE5vbWluYWwgKG1uKWRVCAAAAENPTU1BMTIuYwAAAABWAWZjVQYAAABT6MZecqLMzkDoxl5yoszOQBtfBXz/D4ZAtkLEclA4ZkDvpzh3/KzIQFrgagYTl6FAVFYBYWMCAAAAYgYAAABiAAAAAAAA+H9iAAAAAAAA+H9iAAAAAAAA+H9iAAAAAAAA+H9iAAAAAAAA+H9hYwBjAGMAYwFWAWfAYwAAAABkVQYAAABiaTE5NzNkVRgAAABOdW1iZXIgb2YgTW9ydGdhZ2UgTG9hbnNkVQgAAABDT01NQTEyLmMYAAAAVgFmY1UGAAAAUwAAAACwPPdAAAAAALA890AAAAAAAK6mQAAAAAAAoJNAAAAAANCB9UAAAAAAAN6mQFRWAWFjAgAAAGIGAAAAYgAAAAAAAPh/YgAAAAAAAPh/YgAAAAAAAPh/YgAAAAAAAPh/YgAAAAAAAPh/YWMAYwBjAGMBVgFnwGMAAAAAZFUGAAAAYmkxOTc0ZFURAAAAJSBvZiBUb3RhbCBBc3NldHNkVQsAAABQRVJDRU5UMTIuMmMYAAAAVgFmY1UGAAAAUwAAAAAAAPA/AAAAAAAA8D98rrNILOymP9X9m5YPFoc/cw4rgT2j6T8iG73vnUbCP1RWAWFjAgAAAGIGAAAAYgAAAAAAAPh/YgAAAAAAAPh/YgAAAAAAAPh/YgAAAAAAAPh/YgAAAAAAAPh/YWMAYwBjAGMBVgFnwGMAAAAAZFUGAAAAYmkxOTc1ZFURAAAAJSBOdW1iZXIgb2YgTG9hbnNkVQsAAABQRVJDRU5UMTIuMmMYAAAAVgFmY1UGAAAAUwAAAAAAAPA/AAAAAAAA8D9pLGPogDufP2ndM2eaBos/95dkuBye7T/35W/Xmn2fP1RWAWFjAgAAAGIGAAAAYgAAAAAAAPh/YgAAAAAAAPh/YgAAAAAAAPh/YgAAAAAAAPh/YgAAAAAAAPh/YWMAYwBjAGMBVGegZmNVBgAAAFMAAAAAAABUVgFlY1UAAAAAU1RhVgFhYwYAAABiBgAAAGMBYwBiAAAAAAAAAABWAWFWAWFWA2dnZFUGAAAAZGQxOTgwVgFhVgFmZ1UBAAAAU2dkVQoAAAAzMS8wMy8yMDIzVgFnYwBhYxj8//9iAAAAAACP1kBkVQoAAAAzMS8wMy8yMDIzVgFmZ1UCAAAAU2dkVQsAAABNQVRDSEVTX0FMTFYBZ2MBZFULAAAATUFUQ0hFU19BTExjnP///2IAAAAAAAD4f2RVCwAAAE1BVENIRVNfQUxMVgFmZ1UBAAAAU2dkVQsAAABNQVRDSEVTX0FMTFYBZ2MBZFULAAAATUFUQ0hFU19BTExjnP///2IAAAAAAAD4f2RVCwAAAE1BVENIRVNfQUxMVgFhYwMAAABjAVYBZmNVAQAAAFMAAAAAVFYBYVYBZmdVBAAAAFNWAWdjAGFjGPz//2Loxl5yoszOQGRVBwAAADE1wqA3NjlWAWdjAGFjGPz//2IAAAAAsDz3QGRVBwAAADk1wqAxNzlWAWdjAGFjGPz//2IAAAAAAADwP2RVCAAAADEwMCwwMCAlVgFnYwBhYxj8//9iAAAAAAAA8D9kVQgAAAAxMDAsMDAgJVRWAWFUYwIAAABjAVYBYVYBYVYBYVYBYWdkVQsAAABSZXNpZGVudGlhbFYBZ2MBZFULAAAAUmVzaWRlbnRpYWxjAgAAAGIAAAAAAAD4f2RVCwAAAFJlc2lkZW50aWFsVgFmZ1UFAAAAU2dkVQsAAABNQVRDSEVTX0FMTFYBZ2MBZFULAAAATUFUQ0hFU19BTExjnP///2IAAAAAAAD4f2RVCwAAAE1BVENIRVNfQUxMVgFhYwMAAABjAVYBZmNVAQAAAFMBAAAAVFYBYVYBZmdVBAAAAFNWAWdjAGFjGPz//2Loxl5yoszOQGRVBwAAADE1wqA3NjlWAWdjAGFjGPz//2IAAAAAsDz3QGRVBwAAADk1wqAxNzlWAWdjAGFjGPz//2IAAAAAAADwP2RVCAAAADEwMCwwMCAlVgFnYwBhYxj8//9iAAAAAAAA8D9kVQgAAAAxMDAsMDAgJVRWAWFnZFUgAAAAby93IEJ1aWxkaW5ncyB1bmRlciBjb25zdHJ1Y3Rpb25WAWdjAWRVIAAAAG8vdyBCdWlsZGluZ3MgdW5kZXIgY29uc3RydWN0aW9uYwEAAABiAAAAAAAA+H9kVSAAAABvL3cgQnVpbGRpbmdzIHVuZGVyIGNvbnN0cnVjdGlvblYBYWMDAAAAYwFWAWZjVQEAAABTAgAAAFRWAWFWAWZnVQQAAABTVgFnYwBhYxj8//9iG18FfP8PhkBkVQMAAAA3MDZWAWdjAGFjGPz//2IAAAAAAK6mQGRVBgAAADLCoDkwM1YBZ2MAYWMY/P//Ynyus0gs7KY/ZFUGAAAANCw0OCAlVgFnYwBhYxj8//9iaSxj6IA7nz9kVQYAAAAzLDA1ICVUVgFhZ2RVEgAAAG8vdyBCdWlsZGluZ3MgbGFuZFYBZ2MBZFUSAAAAby93IEJ1aWxkaW5ncyBsYW5kYwAAAABiAAAAAAAA+H9kVRIAAABvL3cgQnVpbGRpbmdzIGxhbmRWAWFjAwAAAGMBVgFmY1UBAAAAUwMAAABUVgFhVgFmZ1UEAAAAU1YBZ2MAYWMY/P//YrZCxHJQOGZAZFUDAAAAMTc4VgFnYwBhYxj8//9iAAAAAACgk0BkVQYAAAAxwqAyNTZWAWdjAGFjGPz//2LV/ZuWDxaHP2RVBgAAADEsMTMgJVYBZ2MAYWMY/P//YmndM2eaBos/ZFUGAAAAMSwzMiAlVFYBYWdkVQEAAAAgVgFnYwFkVQEAAAAgY/////9iAAAAAAAA+H9kVQEAAAAgVgFhYwMAAABjAVYBZmNVAQAAAFMEAAAAVFYBYVYBZmdVBAAAAFNWAWdjAGFjGPz//2Lvpzh3/KzIQGRVBwAAADEywqA2MzRWAWdjAGFjGPz//2IAAAAA0IH1QGRVBwAAADg4wqAwOTNWAWdjAGFjGPz//2JzDiuBPaPpP2RVBwAAADgwLDEyICVWAWdjAGFjGPz//2L3l2S4HJ7tP2RVBwAAADkyLDU2ICVUVgFhZ2RVEgAAAFN1YnNpZGlzZWQgSG91c2luZ1YBZ2MBZFUSAAAAU3Vic2lkaXNlZCBIb3VzaW5nYwMAAABiAAAAAAAA+H9kVRIAAABTdWJzaWRpc2VkIEhvdXNpbmdWAWFjAwAAAGMBVgFmY1UBAAAAUwUAAABUVgFhVgFmZ1UEAAAAU1YBZ2MAYWMY/P//YlrgagYTl6FAZFUGAAAAMsKgMjUyVgFnYwBhYxj8//9iAAAAAADepkBkVQYAAAAywqA5MjdWAWdjAGFjGPz//2IiG73vnUbCP2RVBwAAADE0LDI4ICVWAWdjAGFjGPz//2L35W/Xmn2fP2RVBgAAADMsMDggJVRWAWFUYwIAAABjAVYBYVYBYVYBYVYBYVRjAQAAAGMBVgFhVgFhVgFhVgFhVGMAAAAAYwFWAWFWAWFWAWFWAWFWAWZnVQEAAABTZ2RVFwAAAGRlZmF1bHRSb3dBeGlzSGllcmFyY2h5ZFUQAAAAWmVpbGVuaGllcmFyY2hpZVYBZmdVAwAAAFNnZFUGAAAAYmkxOTc2ZFUMAAAAQ3V0IE9mZiBEYXRlZFUHAAAARERNTVlZOGMAAAAAYwFWAWFWAWFnZFUGAAAAYmkxOTk2ZFUOAAAAQVRUIEFzc2V0IFR5cGVhYwEAAABjAVYBYVYBYWdkVQYAAABiaTMzMjdkVRQAAABBVFQgUHJvcGVydHkgU3VidHlwZWFjAQAAAGMBVgFhVgFhVGMAAAAAZ2RVBAAAAHJvb3RWAWFWAWZnVQEAAABTZ2RVCgAAADMxLzAzLzIwMjNWAWdjAGFjGPz//2IAAAAAAI/WQGRVCgAAADMxLzAzLzIwMjNWAWZnVQEAAABTZ2RVCwAAAFJlc2lkZW50aWFsVgFnYwFkVQsAAABSZXNpZGVudGlhbGMCAAAAYgAAAAAAAPh/ZFULAAAAUmVzaWRlbnRpYWxWAWZnVQQAAABTZ2RVIAAAAG8vdyBCdWlsZGluZ3MgdW5kZXIgY29uc3RydWN0aW9uVgFnYwFkVSAAAABvL3cgQnVpbGRpbmdzIHVuZGVyIGNvbnN0cnVjdGlvbmMBAAAAYgAAAAAAAPh/ZFUgAAAAby93IEJ1aWxkaW5ncyB1bmRlciBjb25zdHJ1Y3Rpb25WAWFjAwAAAGMBVgFhVgFhVgFhVgFhZ2RVEgAAAG8vdyBCdWlsZGluZ3MgbGFuZFYBZ2MBZFUSAAAAby93IEJ1aWxkaW5ncyBsYW5kYwAAAABiAAAAAAAA+H9kVRIAAABvL3cgQnVpbGRpbmdzIGxhbmRWAWFjAwAAAGMBVgFhVgFhVgFhVgFhZ2RVAQAAACBWAWdjAWRVAQAAACBj/////2IAAAAAAAD4f2RVAQAAACBWAWFjAwAAAGMBVgFhVgFhVgFhVgFhZ2RVEgAAAFN1YnNpZGlzZWQgSG91c2luZ1YBZ2MBZFUSAAAAU3Vic2lkaXNlZCBIb3VzaW5nYwMAAABiAAAAAAAA+H9kVRIAAABTdWJzaWRpc2VkIEhvdXNpbmdWAWFjAwAAAGMBVgFhVgFhVgFhVgFhVGMCAAAAYwBWAWFWAWFWAWFWAWFUYwEAAABjAFYBYVYBYVYBYVYBYVRjAAAAAGMAVgFhVgFhVgFhVgFhZ2RVBAAAAHJvb3RWAWFWAWZnVQEAAABTZ2RVCgAAADMxLzAzLzIwMjNWAWdjAGFjGPz//2IAAAAAAI/WQGRVCgAAADMxLzAzLzIwMjNWAWZnVQEAAABTZ2RVCwAAAFJlc2lkZW50aWFsVgFnYwFkVQsAAABSZXNpZGVudGlhbGMCAAAAYgAAAAAAAPh/ZFULAAAAUmVzaWRlbnRpYWxWAWZnVQQAAABTZ2RVIAAAAG8vdyBCdWlsZGluZ3MgdW5kZXIgY29uc3RydWN0aW9uVgFnYwFkVSAAAABvL3cgQnVpbGRpbmdzIHVuZGVyIGNvbnN0cnVjdGlvbmMBAAAAYgAAAAAAAPh/ZFUgAAAAby93IEJ1aWxkaW5ncyB1bmRlciBjb25zdHJ1Y3Rpb25WAWFjAwAAAGMBVgFhVgFhVgFhVgFhZ2RVEgAAAG8vdyBCdWlsZGluZ3MgbGFuZFYBZ2MBZFUSAAAAby93IEJ1aWxkaW5ncyBsYW5kYwAAAABiAAAAAAAA+H9kVRIAAABvL3cgQnVpbGRpbmdzIGxhbmRWAWFjAwAAAGMBVgFhVgFhVgFhVgFhZ2RVAQAAACBWAWdjAWRVAQAAACBj/////2IAAAAAAAD4f2RVAQAAACBWAWFjAwAAAGMBVgFhVgFhVgFhVgFhZ2RVEgAAAFN1YnNpZGlzZWQgSG91c2luZ1YBZ2MBZFUSAAAAU3Vic2lkaXNlZCBIb3VzaW5nYwMAAABiAAAAAAAA+H9kVRIAAABTdWJzaWRpc2VkIEhvdXNpbmdWAWFjAwAAAGMBVgFhVgFhVgFhVgFhVGMCAAAAYwBWAWFWAWFWAWFWAWFUYwEAAABjAFYBYVYBYVYBYVYBYVRjAAAAAGMAVgFhVgFhVgFhVgFhYwFUYwFjAGMAYgAAAAAAAAAAVgFmVQQAAABTZFUGAAAAYmkxOTcyZFUGAAAAYmkxOTczZFUGAAAAYmkxOTc0ZFUGAAAAYmkxOTc1VGMAYwBjAGFjQgUCAFYBYWRVkgkAADxSZXN1bHQgcmVmPSJkZDE5ODA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TnVtZXJpY1ZhcmlhYmxlIHZhcm5hbWU9ImJpMTk3NiIgbGFiZWw9IkN1dCBPZmYgRGF0ZSIgcmVmPSJiaTE5NzYiIGNvbHVtbj0iYzAiIGZvcm1hdD0iRERNTVlZOCIgdXNhZ2U9ImNhdGVnb3JpY2FsIi8+PFN0cmluZ1ZhcmlhYmxlIHZhcm5hbWU9ImJpMTk5NiIgbGFiZWw9IkFUVCBBc3NldCBUeXBlIiByZWY9ImJpMTk5NiIgY29sdW1uPSJjMSIgc29ydE9uPSJjdXN0b20iIGN1c3RvbVNvcnQ9ImNzNjEyMCIvPjxTdHJpbmdWYXJpYWJsZSB2YXJuYW1lPSJiaTMzMjciIGxhYmVsPSJBVFQgUHJvcGVydHkgU3VidHlwZSIgcmVmPSJiaTMzMjciIGNvbHVtbj0iYzIiIHNvcnRPbj0iY3VzdG9tIiBjdXN0b21Tb3J0PSJjczMzMjUiLz48TnVtZXJpY1ZhcmlhYmxlIHZhcm5hbWU9ImJpMTk3MiIgbGFiZWw9Ik5vbWluYWwgKG1uKSIgcmVmPSJiaTE5NzIiIGNvbHVtbj0iYzMiIGZvcm1hdD0iQ09NTUExMi4iIHVzYWdlPSJxdWFudGl0YXRpdmUiIGRlZmluZWRBZ2dyZWdhdGlvbj0ic3VtIi8+PE51bWVyaWNWYXJpYWJsZSB2YXJuYW1lPSJiaTE5NzMiIGxhYmVsPSJOdW1iZXIgb2YgTW9ydGdhZ2UgTG9hbnMiIHJlZj0iYmkxOTczIiBjb2x1bW49ImM0IiBmb3JtYXQ9IkNPTU1BMTIuIiB1c2FnZT0icXVhbnRpdGF0aXZlIi8+PE51bWVyaWNWYXJpYWJsZSB2YXJuYW1lPSJiaTE5NzQiIGxhYmVsPSIlIG9mIFRvdGFsIEFzc2V0cyIgcmVmPSJiaTE5NzQiIGNvbHVtbj0iYzUiIGZvcm1hdD0iUEVSQ0VOVDEyLjIiIHVzYWdlPSJxdWFudGl0YXRpdmUiLz48TnVtZXJpY1ZhcmlhYmxlIHZhcm5hbWU9ImJpMTk3NSIgbGFiZWw9IiUgTnVtYmVyIG9mIExvYW5zIiByZWY9ImJpMTk3NSIgY29sdW1uPSJjNiIgZm9ybWF0PSJQRVJDRU5UMTIuMiIgdXNhZ2U9InF1YW50aXRhdGl2ZSIvPjwvVmFyaWFibGVzPjxDb2x1bW5zPjxOdW1lcmljQ29sdW1uIGNvbG5hbWU9ImMwIiBlbmNvZGluZz0idGV4dCIgZGF0YVR5cGU9ImRhdGUiLz48U3RyaW5nQ29sdW1uIGNvbG5hbWU9ImMxIiBlbmNvZGluZz0idGV4dCIgbWF4TGVuZ3RoPSIxIi8+PFN0cmluZ0NvbHVtbiBjb2xuYW1lPSJjMiIgZW5jb2Rpbmc9InRleHQiIG1heExlbmd0aD0iM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YiIGF2YWlsYWJsZVJvd0NvdW50PSI2IiBzaXplPSI0MTUiIGRhdGFMYXlvdXQ9Im1pbmltYWwiIGdyYW5kVG90YWw9ImZhbHNlIiBpc0luZGV4ZWQ9InRydWUiIGNvbnRlbnRLZXk9IkpBSVBJSE1XVklHQUNYSkpWSURWRFJLVlRRTlFSSUFEIj48IVtDREFUQVsyMzEwMC4wLC0xMDAsLTEwMCwxNTc2OS4yNjkxMTUzMDIyMDIsOTUxNzkuMCwxLjAsMS4wCjIzMTAwLjAsMiwtMTAwLDE1NzY5LjI2OTExNTMwMjIwMiw5NTE3OS4wLDEuMCwxLjAKMjMxMDAuMCwyLDEsNzA1Ljk5OTc0ODI3MDAwMTMsMjkwMy4wLDAuMDQ0NzcwNjA2ODc1MTcyOTUsMC4wMzA1MDA0MjU1MTQwMzE0NTcKMjMxMDAuMCwyLDAsMTc3Ljc1OTgyMDM0OTk5OTg3LDEyNTYuMCwwLjAxMTI3MjU0NjU2MTkzOTU4MSwwLjAxMzE5NjE4ODIzNDc5OTY5MwoyMzEwMC4wLDIsLTEsMTI2MzMuOTcyMzg4MzQ1NzE3LDg4MDkzLjAsMC44MDExNzY3ODg1OTg2NTE1LDAuOTI1NTUwODA0Mjc0MDUyCjIzMTAwLjAsMiwzLDIyNTEuNTM3MTU4MzM2NTMxMywyOTI3LjAsMC4xNDI3ODAwNTc5NjQyMzg5MywwLjAzMDc1MjU4MTk3NzExNjgKXV0+PC9EYXRhPjxTdHJpbmdUYWJsZSBmb3JtYXQ9IkNTViIgcm93Q291bnQ9IjQiIHNpemU9IjkxIiBjb250ZW50S2V5PSJXTFJOU1VKU1AyVE9IM0tSQkhHWlM0SkdBTFFFR1dWTSI+PCFbQ0RBVEFbIm8vdyBCdWlsZGluZ3MgbGFuZCIKIm8vdyBCdWlsZGluZ3MgdW5kZXIgY29uc3RydWN0aW9uIgoiUmVzaWRlbnRpYWwiCiJTdWJzaWRpc2VkIEhvdXNpbmciCl1dPjwvU3RyaW5nVGFibGU+PC9SZXN1bHQ+VgFhYwBjAGMAYwFjAGMAYwBWAWFjAQAAAGMAYwBdRU5EX1JDKw==</data>
</ReportState>
</file>

<file path=customXml/item44.xml><?xml version="1.0" encoding="utf-8"?>
<ReportState xmlns="sas.reportstate">
  <data type="reportstate">UkNfU1RBUlRbVgVnZ1VjAgAAAFNnYwIAAABjAAAAAGRVBgAAAHZlMTIzNmRVAAAAAGMAAAAAZ5lmVQEAAABTVgFnmGRVBgAAAGJpODUzOGRVEgAAAFJlZmluYW5jaW5nIE1hcmtlcmFWAWdjAWRVAgAAADcxYxj8//9iAAAAAAAA+H9kVQIAAAA3MWMBAAAAVGMIAAAAYWMAZ2MCAAAAYwAAAABkVQUAAAB2ZTcyM2RVAAAAAGMAAAAAZ5lmVQEAAABTVgFnmGRVBQAAAGJpMTE0ZFUMAAAAQ3V0IE9mZiBEYXRlYVYBZ2MAYWMY/P//YgAAAAAAj9ZAZFUKAAAAMzEvMDMvMjAyM2MBAAAAVGMIAAAAYWMAVFYBZlUBAAAAU2RVBQAAAGJpMTE0VFYBYVYBZ2RVBgAAAGRkNDI1NVYBYVYBZmdVDwAAAFNWAWfAYwAAAABkVQUAAABiaTExNGRVBAAAAERhdGVkVQUAAABEQVRFOWMYAAAAVgFmY1UBAAAAUwAAAAAAj9ZAVFYBYWMBAAAAYgEAAABiAAAAAACP1kBiAAAAAACP1kBiAAAAAACP1kBiAAAAAAAA+H9iAAAAAAAA+H9hYwBjAGMAYwBWAWfAYwAAAABkVQYAAABiaTQwODFkVRIAAABUb3RhbCBDb3ZlciBBc3NldHNkVQgAAABDT01NQTEyLmMAAAAAVgFmY1UBAAAAUyEOLti2R9tAVFYBYWMCAAAAYgEAAABiIQ4u2LZH20BiIQ4u2LZH20BiIQ4u2LZH20BiAAAAAAAA+H9iAAAAAAAA+H9hYwBjAGMAYwBWAWfAYwAAAABkVQYAAABiaTQxMzRkVRkAAABPdXRzdGFuZGluZyBDb3ZlcmVkIEJvbmRzZFUIAAAAQ09NTUExMi5jAAAAAFYBZmNVAQAAAFNk6GHDUo/UQFRWAWFjAgAAAGIBAAAAYmToYcNSj9RAYmToYcNSj9RAYmToYcNSj9RAYgAAAAAAAPh/YgAAAAAAAPh/YWMAYwBjAGMAVgFnwGMAAAAAZFUGAAAAYmk0MTM5ZFUaAAAAQ292ZXIgUG9vbCBTaXplIFtOUFZdIChtbilkVQgAAABDT01NQTEyLmMAAAAAVgFmY1UBAAAAU9NivJUUPtxAVFYBYWMCAAAAYgEAAABi02K8lRQ+3EBi02K8lRQ+3EBi02K8lRQ+3EBiAAAAAAAA+H9iAAAAAAAA+H9hYwBjAGMAYwBWAWfAYwAAAABkVQYAAABiaTQxNDRkVSQAAABPdXRzdGFuZGluZyBDb3ZlcmVkIEJvbmRzIFtOUFZdIChtbilkVQgAAABDT01NQTEyLmMAAAAAVgFmY1UBAAAAU8+G0kRwutNAVFYBYWMCAAAAYgEAAABiz4bSRHC600Biz4bSRHC600Biz4bSRHC600BiAAAAAAAA+H9iAAAAAAAA+H9hYwBjAGMAYwBWAWfAYwAAAABkVQYAAABiaTQxNDhkVSUAAABBY3R1YWwgTm9taW5hbCBPQyAtIEZ1bGwgTG9hbiBCYWxhbmNlZFULAAAAUEVSQ0VOVDMyLjJjAAAAAFYBZmNVAQAAAFNQLSgDV+vUP1RWAWFjAgAAAGIBAAAAYlAtKANX69Q/YlAtKANX69Q/YlAtKANX69Q/YgAAAAAAAPh/YgAAAAAAAPh/YWMAYwBjAGMAVgFnwGMAAAAAZFUGAAAAYmk2MDIyZFUpAAAAQWN0dWFsIE5vbWluYWwgT0MgLSBFbGlnaWJsZSBMb2FuIEJhbGFuY2VkVQkAAABDT01NQTMyLjJjAAAAAFYBZmNVAQAAAFOYxa+mRCHMP1RWAWFjAgAAAGIBAAAAYpjFr6ZEIcw/YpjFr6ZEIcw/YpjFr6ZEIcw/YgAAAAAAAPh/YgAAAAAAAPh/YWMAYwBjAGMAVgFnwGMAAAAAZFUGAAAAYmk0MTkyZFUNAAAAQWN0dWFsIE5QViBPQ2RVCwAAAFBFUkNFTlQzMi4yYwAAAABWAWZjVQEAAABTCC2Tyeue2z9UVgFhYwIAAABiAQAAAGIILZPJ657bP2IILZPJ657bP2IILZPJ657bP2IAAAAAAAD4f2IAAAAAAAD4f2FjAGMAYwBjAFYBZ8BjAAAAAGRVBgAAAGJpNzMwMWRVJAAAAENvc3RzIGZvciBQcm9ncmFtIExpcXVpZGF0aW9uIGluIEVVUmRVCQAAAENPTU1BMzIuMmMAAAAAVgFmY1UBAAAAUwAAAAAQIDbBVFYBYWMCAAAAYgEAAABiAAAAAAAA+H9iAAAAABAgNsFiAAAAABAgNsFiAAAAABAgNsFiAAAAAAAA+H9hYwBjAGMAYwBWAWfAYwAAAABkVQYAAABiaTQwNTlkVQsAAABDYXNoIGluIEVVUmRVCQAAAENPTU1BMzIuMmMAAAAAVgFmY1UBAAAAUwAAAAAAAAAAVFYBYWMCAAAAYgEAAABiAAAAAAAA+H9iAAAAAAAAAABiAAAAAAAAAABiAAAAAAAAAABiAAAAAAAA+H9hYwBjAGMAYwBWAWfAYwAAAABkVQYAAABiaTQyNDlkVRIAAAAlIENvdmVyIFBvb2wgTG9hbnNkVQsAAABQRVJDRU5UMTIuMmMAAAAAVgFmY1UBAAAAUwAAAAAAAPA/VFYBYWMCAAAAYgEAAABiAAAAAAAA8D9iAAAAAAAA8D9iAAAAAAAA8D9iAAAAAAAA+H9iAAAAAAAA+H9hYwBjAGMAYwBWAWfAYwAAAABkVQYAAABiaTYxMjZkVQsAAAAlIFN1YiBCb25kc2RVCwAAAFBFUkNFTlQxMi4yYwAAAABWAWZjVQEAAABTAAAAAAAAAABUVgFhYwIAAABiAQAAAGIAAAAAAAD4f2IAAAAAAAAAAGIAAAAAAAAAAGIAAAAAAAAAAGIAAAAAAAD4f2FjAGMAYwBjAFYBZ8BjAAAAAGRVBgAAAGJpNDI0MmRVEQAAACUgQ292ZXIgUG9vbCBDYXNoZFULAAAAUEVSQ0VOVDEyLjJjAAAAAFYBZmNVAQAAAFMAAAAAAAAAAFRWAWFjAgAAAGIBAAAAYgAAAAAAAPh/YgAAAAAAAAAAYgAAAAAAAAAAYgAAAAAAAAAAYgAAAAAAAPh/YWMAYwBjAGMAVgFnwGMAAAAAZFUGAAAAYmk0MzgxZFUbAAAATGVnYWxseSBSZXF1aXJlZCBOb21pbmFsIE9DZFULAAAAUEVSQ0VOVDE1LjJjAAAAAFYBZmNVAQAAAFN7FK5H4XqUP1RWAWFjAgAAAGIBAAAAYnsUrkfhepQ/YnsUrkfhepQ/YnsUrkfhepQ/YgAAAAAAAPh/YgAAAAAAAPh/YWMAYwBjAGMAVgFnwGMAAAAAZFUGAAAAYmk3NzQ1ZFUkAAAAVG90YWwgQ292ZXIgQXNzZXRzIC0gZWxpZ2libGUgYW1vdW50ZFUIAAAAQ09NTUExMi5jAAAAAFYBZmNVAQAAAFNW8RcKdhTZQFRWAWFjAgAAAGIBAAAAYlbxFwp2FNlAYlbxFwp2FNlAYlbxFwp2FNlAYgAAAAAAAPh/YgAAAAAAAPh/YWMAYwBjAGMAVGegZmNVAQAAAFMAVFYBZWNVAAAAAFNUYVYBYWMBAAAAYgEAAABjAWMAYgAAAAAAAAAAVgFhVgFhVgNhYWNCBAIEVgFhZFWSDwAAPFJlc3VsdCByZWY9ImRkNDI1N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wMzo1NS40NzFaIj48VmFyaWFibGVzPjxOdW1lcmljVmFyaWFibGUgdmFybmFtZT0iYmkxMTQiIGxhYmVsPSJEYXRlIiByZWY9ImJpMTE0IiBjb2x1bW49ImMwIiBmb3JtYXQ9IkRBVEU5IiB1c2FnZT0iY2F0ZWdvcmljYWwiLz48TnVtZXJpY1ZhcmlhYmxlIHZhcm5hbWU9ImJpNDA4MSIgbGFiZWw9IlRvdGFsIENvdmVyIEFzc2V0cyIgcmVmPSJiaTQwODEiIGNvbHVtbj0iYzEiIGZvcm1hdD0iQ09NTUExMi4iIHVzYWdlPSJxdWFudGl0YXRpdmUiIGRlZmluZWRBZ2dyZWdhdGlvbj0ic3VtIi8+PE51bWVyaWNWYXJpYWJsZSB2YXJuYW1lPSJiaTQxMzQiIGxhYmVsPSJPdXRzdGFuZGluZyBDb3ZlcmVkIEJvbmRzIiByZWY9ImJpNDEzNCIgY29sdW1uPSJjMiIgZm9ybWF0PSJDT01NQTEyLiIgdXNhZ2U9InF1YW50aXRhdGl2ZSIgZGVmaW5lZEFnZ3JlZ2F0aW9uPSJzdW0iLz48TnVtZXJpY1ZhcmlhYmxlIHZhcm5hbWU9ImJpNDEzOSIgbGFiZWw9IkNvdmVyIFBvb2wgU2l6ZSBbTlBWXSAobW4pIiByZWY9ImJpNDEzOSIgY29sdW1uPSJjMyIgZm9ybWF0PSJDT01NQTEyLiIgdXNhZ2U9InF1YW50aXRhdGl2ZSIgZGVmaW5lZEFnZ3JlZ2F0aW9uPSJzdW0iLz48TnVtZXJpY1ZhcmlhYmxlIHZhcm5hbWU9ImJpNDE0NCIgbGFiZWw9Ik91dHN0YW5kaW5nIENvdmVyZWQgQm9uZHMgW05QVl0gKG1uKSIgcmVmPSJiaTQxNDQiIGNvbHVtbj0iYzQiIGZvcm1hdD0iQ09NTUExMi4iIHVzYWdlPSJxdWFudGl0YXRpdmUiIGRlZmluZWRBZ2dyZWdhdGlvbj0ic3VtIi8+PE51bWVyaWNWYXJpYWJsZSB2YXJuYW1lPSJiaTQxNDgiIGxhYmVsPSJBY3R1YWwgTm9taW5hbCBPQyAtIEZ1bGwgTG9hbiBCYWxhbmNlIiByZWY9ImJpNDE0OCIgY29sdW1uPSJjNSIgZm9ybWF0PSJQRVJDRU5UMzIuMiIgdXNhZ2U9InF1YW50aXRhdGl2ZSIgZGVmaW5lZEFnZ3JlZ2F0aW9uPSJzdW0iLz48TnVtZXJpY1ZhcmlhYmxlIHZhcm5hbWU9ImJpNjAyMiIgbGFiZWw9IkFjdHVhbCBOb21pbmFsIE9DIC0gRWxpZ2libGUgTG9hbiBCYWxhbmNlIiByZWY9ImJpNjAyMiIgY29sdW1uPSJjNiIgZm9ybWF0PSJDT01NQTMyLjIiIHVzYWdlPSJxdWFudGl0YXRpdmUiIGRlZmluZWRBZ2dyZWdhdGlvbj0ic3VtIi8+PE51bWVyaWNWYXJpYWJsZSB2YXJuYW1lPSJiaTQxOTIiIGxhYmVsPSJBY3R1YWwgTlBWIE9DIiByZWY9ImJpNDE5MiIgY29sdW1uPSJjNyIgZm9ybWF0PSJQRVJDRU5UMzIuMiIgdXNhZ2U9InF1YW50aXRhdGl2ZSIgZGVmaW5lZEFnZ3JlZ2F0aW9uPSJzdW0iLz48TnVtZXJpY1ZhcmlhYmxlIHZhcm5hbWU9ImJpNzMwMSIgbGFiZWw9IkNvc3RzIGZvciBQcm9ncmFtIExpcXVpZGF0aW9uIGluIEVVUiIgcmVmPSJiaTczMDEiIGNvbHVtbj0iYzgiIGZvcm1hdD0iQ09NTUEzMi4yIiB1c2FnZT0icXVhbnRpdGF0aXZlIiBkZWZpbmVkQWdncmVnYXRpb249InN1bSIvPjxOdW1lcmljVmFyaWFibGUgdmFybmFtZT0iYmk0MDU5IiBsYWJlbD0iQ2FzaCBpbiBFVVIiIHJlZj0iYmk0MDU5IiBjb2x1bW49ImM5IiBmb3JtYXQ9IkNPTU1BMzIuMiIgdXNhZ2U9InF1YW50aXRhdGl2ZSIgZGVmaW5lZEFnZ3JlZ2F0aW9uPSJzdW0iLz48TnVtZXJpY1ZhcmlhYmxlIHZhcm5hbWU9ImJpNDI0OSIgbGFiZWw9IiUgQ292ZXIgUG9vbCBMb2FucyIgcmVmPSJiaTQyNDkiIGNvbHVtbj0iYzEwIiBmb3JtYXQ9IlBFUkNFTlQxMi4yIiB1c2FnZT0icXVhbnRpdGF0aXZlIiBkZWZpbmVkQWdncmVnYXRpb249InN1bSIvPjxOdW1lcmljVmFyaWFibGUgdmFybmFtZT0iYmk2MTI2IiBsYWJlbD0iJSBTdWIgQm9uZHMiIHJlZj0iYmk2MTI2IiBjb2x1bW49ImMxMSIgZm9ybWF0PSJQRVJDRU5UMTIuMiIgdXNhZ2U9InF1YW50aXRhdGl2ZSIgZGVmaW5lZEFnZ3JlZ2F0aW9uPSJzdW0iLz48TnVtZXJpY1ZhcmlhYmxlIHZhcm5hbWU9ImJpNDI0MiIgbGFiZWw9IiUgQ292ZXIgUG9vbCBDYXNoIiByZWY9ImJpNDI0MiIgY29sdW1uPSJjMTIiIGZvcm1hdD0iUEVSQ0VOVDEyLjIiIHVzYWdlPSJxdWFudGl0YXRpdmUiIGRlZmluZWRBZ2dyZWdhdGlvbj0ic3VtIi8+PE51bWVyaWNWYXJpYWJsZSB2YXJuYW1lPSJiaTQzODEiIGxhYmVsPSJMZWdhbGx5IFJlcXVpcmVkIE5vbWluYWwgT0MiIHJlZj0iYmk0MzgxIiBjb2x1bW49ImMxMyIgZm9ybWF0PSJQRVJDRU5UMTUuMiIgdXNhZ2U9InF1YW50aXRhdGl2ZSIgZGVmaW5lZEFnZ3JlZ2F0aW9uPSJzdW0iLz48TnVtZXJpY1ZhcmlhYmxlIHZhcm5hbWU9ImJpNzc0NSIgbGFiZWw9IlRvdGFsIENvdmVyIEFzc2V0cyAtIGVsaWdpYmxlIGFtb3VudCIgcmVmPSJiaTc3NDUiIGNvbHVtbj0iYzE0IiBmb3JtYXQ9IkNPTU1BMTIuIiB1c2FnZT0icXVhbnRpdGF0aXZlIiBkZWZpbmVkQWdncmVnYXRpb249InN1bSIvPjwvVmFyaWFibGVzPjxDb2x1bW5zPjxOdW1lcmljQ29sdW1uIGNvbG5hbWU9ImMwIiBlbmNvZGluZz0idGV4dCIgZGF0YVR5cGU9ImRhdGUiLz48TnVtZXJpY0NvbHVtbiBjb2xuYW1lPSJjMSIgZW5jb2Rpbmc9InRleHQiIGRhdGFUeXBlPSJkb3VibGU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TnVtZXJpY0NvbHVtbiBjb2xuYW1lPSJjNyIgZW5jb2Rpbmc9InRleHQiIGRhdGFUeXBlPSJkb3VibGUiLz48TnVtZXJpY0NvbHVtbiBjb2xuYW1lPSJjOCIgZW5jb2Rpbmc9InRleHQiIGRhdGFUeXBlPSJkb3VibGUiLz48TnVtZXJpY0NvbHVtbiBjb2xuYW1lPSJjOSIgZW5jb2Rpbmc9InRleHQiIGRhdGFUeXBlPSJkb3VibGUiLz48TnVtZXJpY0NvbHVtbiBjb2xuYW1lPSJjMTAiIGVuY29kaW5nPSJ0ZXh0IiBkYXRhVHlwZT0iZG91YmxlIi8+PE51bWVyaWNDb2x1bW4gY29sbmFtZT0iYzExIiBlbmNvZGluZz0idGV4dCIgZGF0YVR5cGU9ImRvdWJsZSIvPjxOdW1lcmljQ29sdW1uIGNvbG5hbWU9ImMxMiIgZW5jb2Rpbmc9InRleHQiIGRhdGFUeXBlPSJkb3VibGUiLz48TnVtZXJpY0NvbHVtbiBjb2xuYW1lPSJjMTMiIGVuY29kaW5nPSJ0ZXh0IiBkYXRhVHlwZT0iZG91YmxlIi8+PE51bWVyaWNDb2x1bW4gY29sbmFtZT0iYzE0IiBlbmNvZGluZz0idGV4dCIgZGF0YVR5cGU9ImRvdWJsZSIvPjwvQ29sdW1ucz48RGF0YSBmb3JtYXQ9IkNTViIgcm93Q291bnQ9IjEiIGF2YWlsYWJsZVJvd0NvdW50PSIxIiBzaXplPSIxOTAiIGRhdGFMYXlvdXQ9Im1pbmltYWwiIGdyYW5kVG90YWw9ImZhbHNlIiBpc0luZGV4ZWQ9ImZhbHNlIiBjb250ZW50S2V5PSJHN0xBVFhDQkpYR0g3M05NRFA0VkFYWVE3RVM2SlZNRCI+PCFbQ0RBVEFbMjMxMDAuMCwyNzkzNC44NTY5NDQ1NzQxNjMsMjEwNTMuMjkzMTc1MTk4NSwyODkyMC4zMjE2MzkxNTMwMSwyMDIwMS43NTQyMDA1ODQwNzcsMC4zMjY4NjQwMDcwNzUyNjI2NCwwLjIxOTc2NTI2MzkyOTMxNTI4LDAuNDMxNTc0NzcwNzg0ODQ5MiwtMTQ1MDAwMC4wLDAuMCwxLjAsMC4wLDAuMCwwLjAyLDI1NjgxLjg0NDM2NjA1OTk1Cl1dPjwvRGF0YT48L1Jlc3VsdD5WAWFjAGMAYwBjAWMAYwBjAFYBYWMBAAAAYwBjAF1FTkRfUkMr</data>
</ReportState>
</file>

<file path=customXml/item45.xml><?xml version="1.0" encoding="utf-8"?>
<ReportState xmlns="sas.reportstate">
  <data type="reportstate">Q0VDU19TVEFSVFtWAWdVAAAAAFNUXUVORF9DRUNTKys=</data>
</ReportState>
</file>

<file path=customXml/item46.xml><?xml version="1.0" encoding="utf-8"?>
<ReportState xmlns="sas.reportstate">
  <data type="reportstate">UEVDU19TVEFSVFtWAWdWAWZnVQEAAABTVgFnYwFkVQIAAAA3MWMY/P//YgAAAAAAAPh/ZFUCAAAANzFUY1UCAAAAUwAAVF1FTkRfUEVDUysr</data>
</ReportState>
</file>

<file path=customXml/item47.xml><?xml version="1.0" encoding="utf-8"?>
<ReportState xmlns="sas.reportstate">
  <data type="reportstate">UkNfU1RBUlRbVgVnZ1VjAgAAAFNnYwIAAABjAAAAAGRVBgAAAHZlMzU0MGRVAAAAAGMAAAAAZ5lmVQEAAABTVgFnmGRVBgAAAGJpODUyM2RVEgAAAFJlZmluYW5jaW5nIE1hcmtlcmFWAWdjAWRVAgAAADcxYxj8//9iAAAAAAAA+H9kVQIAAAA3MWMBAAAAVGMIAAAAYWMAZ2MCAAAAYwAAAABkVQUAAAB2ZTcyM2RVAAAAAGMAAAAAZ5lmVQEAAABTVgFnmGRVBgAAAGJpMjMyM2RVDAAAAEN1dCBPZmYgRGF0ZWFWAWdjAGFjGPz//2IAAAAAAI/WQGRVCgAAADMxLzAzLzIwMjNjAQAAAFRjCAAAAGFjAFRWAWZVAgAAAFNkVQYAAABiaTIzNDBkVQYAAABiaTIzMjNUVgFhVgFnZFUGAAAAZGQyMzI5VgFmVQgAAABTZFUXAAAAIG8vdyBTdWJzaWRpc2VkIEhvdXNpbmdkVRgAAABvL3cgRm9yZXN0ICYgQWdyaWN1bHR1cmVkVQoAAABvL3cgSG90ZWxzZFUuAAAAby93IEhvdXNpbmcgQ29vcGVyYXRpdmVzIC8gTXVsdGktZmFtaWx5IGFzc2V0c2RVDgAAAG8vdyBJbmR1c3RyaWFsZFUNAAAAby93IE1peGVkIFVzZWRVCwAAAG8vdyBPZmZpY2VzZFUKAAAAby93IFJldGFpbFRWAWZnVQQAAABTVgFnwGMAAAAAZFUGAAAAYmkyMzIzZFUMAAAAQ3V0IE9mZiBEYXRlZFUHAAAARERNTVlZOGMYAAAAVgFmY1UKAAAAUwAAAAAAj9ZAAAAAAACP1kAAAAAAAI/WQAAAAAAAj9ZAAAAAAACP1kAAAAAAAI/WQAAAAAAAj9ZAAAAAAACP1kAAAAAAAI/WQAAAAAAAj9ZAVFYBYWMBAAAAYgoAAABiAAAAAAAA+H9iAAAAAAAA+H9iAAAAAAAA+H9iAAAAAAAA+H9iAAAAAAAA+H9hYwBjAGMAYwFWAWfAYwEAAABkVQYAAABiaTIzNDBkVREAAABBVFQgUHJvcGVydHkgVHlwZWFjGAAAAFYBYVYBZmNVCgAAAFOc////AwAAAAEAAAAHAAAAAgAAAAYAAAAEAAAABQAAAAAAAAD/////VGMBAAAAYgoAAABiAAAAAAAA+H9iAAAAAAAA+H9iAAAAAAAA+H9iAAAAAAAA+H9iAAAAAAAA+H9hYwBjAGMAYwFWAWfAYwAAAABkVQYAAABiaTIzMjRkVQwAAABOb21pbmFsIChtbilkVQgAAABDT01NQTEyLmMAAAAAVgFmY1UKAAAAU98NLti2R9tApQHjAp1ctkAEl/nU9pODQOIgqSWziKdAMGwVzb7Ik0BmEsg/tQSHQJVN0NMfenBAEL44jEzzbUBa4GoGE5ehQEJtJ9js+spAVFYBYWMCAAAAYgoAAABiAAAAAAAA+H9iAAAAAAAA+H9iAAAAAAAA+H9iAAAAAAAA+H9iAAAAAAAA+H9hYwBjAGMAYwFWAWfAYwAAAABkVQYAAABiaTIzMjVkVRgAAABOdW1iZXIgb2YgTW9ydGdhZ2UgTG9hbnNkVQgAAABDT01NQTEyLmMYAAAAVgFmY1UKAAAAUwAAAAAAT/tAAAAAAABOvUAAAAAAAEasQAAAAAAAeqxAAAAAAACEmEAAAAAAAIB/QAAAAAAAUHBAAAAAAADgf0AAAAAAAN6mQAAAAABwS/ZAVFYBYWMCAAAAYgoAAABiAAAAAAAA+H9iAAAAAAAA+H9iAAAAAAAA+H9iAAAAAAAA+H9iAAAAAAAA+H9hYwBjAGMAYwFUZ6BmY1UKAAAAUwAAAAAAAAAAAABUVgFlY1UAAAAAU1RhVgFhYwoAAABiCgAAAGMBYwBiAAAAAAAAAABWAWFWAWFWA2dnZFUGAAAAZGQyMzI5VgFhVgFmZ1UKAAAAU2dkVQsAAABNQVRDSEVTX0FMTFYBZ2MBZFULAAAATUFUQ0hFU19BTExjnP///2IAAAAAAAD4f2RVCwAAAE1BVENIRVNfQUxMVgFmZ1UBAAAAU2dkVQoAAAAzMS8wMy8yMDIzVgFnYwBhYxj8//9iAAAAAACP1kBkVQoAAAAzMS8wMy8yMDIzVgFhYwIAAABjAVYBZmNVAQAAAFMAAAAAVFYBYVYBZmdVAgAAAFNWAWdjAGFjGPz//2LfDS7YtkfbQGRVBwAAADI3wqA5MzVWAWdjAGFjGPz//2IAAAAAAE/7QGRVCAAAADExMcKgODU2VFYBYVRjAQAAAGMBVgFhVgFhVgFhVgFhZ2RVLgAAAG8vdyBIb3VzaW5nIENvb3BlcmF0aXZlcyAvIE11bHRpLWZhbWlseSBhc3NldHNWAWdjAWRVLgAAAG8vdyBIb3VzaW5nIENvb3BlcmF0aXZlcyAvIE11bHRpLWZhbWlseSBhc3NldHNjAwAAAGIAAAAAAAD4f2RVLgAAAG8vdyBIb3VzaW5nIENvb3BlcmF0aXZlcyAvIE11bHRpLWZhbWlseSBhc3NldHNWAWZnVQEAAABTZ2RVCgAAADMxLzAzLzIwMjNWAWdjAGFjGPz//2IAAAAAAI/WQGRVCgAAADMxLzAzLzIwMjNWAWFjAgAAAGMBVgFmY1UBAAAAUwEAAABUVgFhVgFmZ1UCAAAAU1YBZ2MAYWMY/P//YqUB4wKdXLZAZFUGAAAANcKgNzI1VgFnYwBhYxj8//9iAAAAAABOvUBkVQYAAAA3wqA1MDJUVgFhVGMBAAAAYwFWAWFWAWFWAWFWAWFnZFUYAAAAby93IEZvcmVzdCAmIEFncmljdWx0dXJlVgFnYwFkVRgAAABvL3cgRm9yZXN0ICYgQWdyaWN1bHR1cmVjAQAAAGIAAAAAAAD4f2RVGAAAAG8vdyBGb3Jlc3QgJiBBZ3JpY3VsdHVyZVYBZmdVAQAAAFNnZFUKAAAAMzEvMDMvMjAyM1YBZ2MAYWMY/P//YgAAAAAAj9ZAZFUKAAAAMzEvMDMvMjAyM1YBYWMCAAAAYwFWAWZjVQEAAABTAgAAAFRWAWFWAWZnVQIAAABTVgFnYwBhYxj8//9iBJf51PaTg0BkVQMAAAA2MjZWAWdjAGFjGPz//2IAAAAAAEasQGRVBgAAADPCoDYxOVRWAWFUYwEAAABjAVYBYVYBYVYBYVYBYWdkVQoAAABvL3cgUmV0YWlsVgFnYwFkVQoAAABvL3cgUmV0YWlsYwcAAABiAAAAAAAA+H9kVQoAAABvL3cgUmV0YWlsVgFmZ1UBAAAAU2dkVQoAAAAzMS8wMy8yMDIzVgFnYwBhYxj8//9iAAAAAACP1kBkVQoAAAAzMS8wMy8yMDIzVgFhYwIAAABjAVYBZmNVAQAAAFMDAAAAVFYBYVYBZmdVAgAAAFNWAWdjAGFjGPz//2LiIKkls4inQGRVBgAAADPCoDAxMlYBZ2MAYWMY/P//YgAAAAAAeqxAZFUGAAAAM8KgNjQ1VFYBYVRjAQAAAGMBVgFhVgFhVgFhVgFhZ2RVCgAAAG8vdyBIb3RlbHNWAWdjAWRVCgAAAG8vdyBIb3RlbHNjAgAAAGIAAAAAAAD4f2RVCgAAAG8vdyBIb3RlbHNWAWZnVQEAAABTZ2RVCgAAADMxLzAzLzIwMjNWAWdjAGFjGPz//2IAAAAAAI/WQGRVCgAAADMxLzAzLzIwMjNWAWFjAgAAAGMBVgFmY1UBAAAAUwQAAABUVgFhVgFmZ1UCAAAAU1YBZ2MAYWMY/P//YjBsFc2+yJNAZFUGAAAAMcKgMjY2VgFnYwBhYxj8//9iAAAAAACEmEBkVQYAAAAxwqA1NjlUVgFhVGMBAAAAYwFWAWFWAWFWAWFWAWFnZFULAAAAby93IE9mZmljZXNWAWdjAWRVCwAAAG8vdyBPZmZpY2VzYwYAAABiAAAAAAAA+H9kVQsAAABvL3cgT2ZmaWNlc1YBZmdVAQAAAFNnZFUKAAAAMzEvMDMvMjAyM1YBZ2MAYWMY/P//YgAAAAAAj9ZAZFUKAAAAMzEvMDMvMjAyM1YBYWMCAAAAYwFWAWZjVQEAAABTBQAAAFRWAWFWAWZnVQIAAABTVgFnYwBhYxj8//9iZhLIP7UEh0BkVQMAAAA3MzdWAWdjAGFjGPz//2IAAAAAAIB/QGRVAwAAADUwNFRWAWFUYwEAAABjAVYBYVYBYVYBYVYBYWdkVQ4AAABvL3cgSW5kdXN0cmlhbFYBZ2MBZFUOAAAAby93IEluZHVzdHJpYWxjBAAAAGIAAAAAAAD4f2RVDgAAAG8vdyBJbmR1c3RyaWFsVgFmZ1UBAAAAU2dkVQoAAAAzMS8wMy8yMDIzVgFnYwBhYxj8//9iAAAAAACP1kBkVQoAAAAzMS8wMy8yMDIzVgFhYwIAAABjAVYBZmNVAQAAAFMGAAAAVFYBYVYBZmdVAgAAAFNWAWdjAGFjGPz//2KVTdDTH3pwQGRVAwAAADI2NFYBZ2MAYWMY/P//YgAAAAAAUHBAZFUDAAAAMjYxVFYBYVRjAQAAAGMBVgFhVgFhVgFhVgFhZ2RVDQAAAG8vdyBNaXhlZCBVc2VWAWdjAWRVDQAAAG8vdyBNaXhlZCBVc2VjBQAAAGIAAAAAAAD4f2RVDQAAAG8vdyBNaXhlZCBVc2VWAWZnVQEAAABTZ2RVCgAAADMxLzAzLzIwMjNWAWdjAGFjGPz//2IAAAAAAI/WQGRVCgAAADMxLzAzLzIwMjNWAWFjAgAAAGMBVgFmY1UBAAAAUwcAAABUVgFhVgFmZ1UCAAAAU1YBZ2MAYWMY/P//YhC+OIxM821AZFUDAAAAMjQwVgFnYwBhYxj8//9iAAAAAADgf0BkVQMAAAA1MTBUVgFhVGMBAAAAYwFWAWFWAWFWAWFWAWFnZFUXAAAAIG8vdyBTdWJzaWRpc2VkIEhvdXNpbmdWAWdjAWRVFwAAACBvL3cgU3Vic2lkaXNlZCBIb3VzaW5nYwAAAABiAAAAAAAA+H9kVRcAAAAgby93IFN1YnNpZGlzZWQgSG91c2luZ1YBZmdVAQAAAFNnZFUKAAAAMzEvMDMvMjAyM1YBZ2MAYWMY/P//YgAAAAAAj9ZAZFUKAAAAMzEvMDMvMjAyM1YBYWMCAAAAYwFWAWZjVQEAAABTCAAAAFRWAWFWAWZnVQIAAABTVgFnYwBhYxj8//9iWuBqBhOXoUBkVQYAAAAywqAyNTJWAWdjAGFjGPz//2IAAAAAAN6mQGRVBgAAADLCoDkyN1RWAWFUYwEAAABjAVYBYVYBYVYBYVYBYWdkVQEAAAAgVgFnYwFkVQEAAAAgY/////9iAAAAAAAA+H9kVQEAAAAgVgFmZ1UBAAAAU2dkVQoAAAAzMS8wMy8yMDIzVgFnYwBhYxj8//9iAAAAAACP1kBkVQoAAAAzMS8wMy8yMDIzVgFhYwIAAABjAVYBZmNVAQAAAFMJAAAAVFYBYVYBZmdVAgAAAFNWAWdjAGFjGPz//2JCbSfY7PrKQGRVBwAAADEzwqA4MTRWAWdjAGFjGPz//2IAAAAAcEv2QGRVBwAAADkxwqAzMTlUVgFhVGMBAAAAYwFWAWFWAWFWAWFWAWFUYwAAAABjAVYBYVYBYVYBYVYBYVYBZmdVAgAAAFNnZFUXAAAAZGVmYXVsdFJvd0F4aXNIaWVyYXJjaHlkVRAAAABaZWlsZW5oaWVyYXJjaGllVgFmZ1UBAAAAU2dkVQYAAABiaTIzNDBkVREAAABBVFQgUHJvcGVydHkgVHlwZWFjAQAAAGMBVgFhVgFhVGMAAAAAZ2RVBAAAAHJvb3RWAWFWAWZnVQkAAABTZ2RVLgAAAG8vdyBIb3VzaW5nIENvb3BlcmF0aXZlcyAvIE11bHRpLWZhbWlseSBhc3NldHNWAWdjAWRVLgAAAG8vdyBIb3VzaW5nIENvb3BlcmF0aXZlcyAvIE11bHRpLWZhbWlseSBhc3NldHNjAwAAAGIAAAAAAAD4f2RVLgAAAG8vdyBIb3VzaW5nIENvb3BlcmF0aXZlcyAvIE11bHRpLWZhbWlseSBhc3NldHNWAWFjAQAAAGMBVgFhVgFhVgFhVgFhZ2RVGAAAAG8vdyBGb3Jlc3QgJiBBZ3JpY3VsdHVyZVYBZ2MBZFUYAAAAby93IEZvcmVzdCAmIEFncmljdWx0dXJlYwEAAABiAAAAAAAA+H9kVRgAAABvL3cgRm9yZXN0ICYgQWdyaWN1bHR1cmVWAWFjAQAAAGMBVgFhVgFhVgFhVgFhZ2RVCgAAAG8vdyBSZXRhaWxWAWdjAWRVCgAAAG8vdyBSZXRhaWxjBwAAAGIAAAAAAAD4f2RVCgAAAG8vdyBSZXRhaWxWAWFjAQAAAGMBVgFhVgFhVgFhVgFhZ2RVCgAAAG8vdyBIb3RlbHNWAWdjAWRVCgAAAG8vdyBIb3RlbHNjAgAAAGIAAAAAAAD4f2RVCgAAAG8vdyBIb3RlbHNWAWFjAQAAAGMBVgFhVgFhVgFhVgFhZ2RVCwAAAG8vdyBPZmZpY2VzVgFnYwFkVQsAAABvL3cgT2ZmaWNlc2MGAAAAYgAAAAAAAPh/ZFULAAAAby93IE9mZmljZXNWAWFjAQAAAGMBVgFhVgFhVgFhVgFhZ2RVDgAAAG8vdyBJbmR1c3RyaWFsVgFnYwFkVQ4AAABvL3cgSW5kdXN0cmlhbGMEAAAAYgAAAAAAAPh/ZFUOAAAAby93IEluZHVzdHJpYWxWAWFjAQAAAGMBVgFhVgFhVgFhVgFhZ2RVDQAAAG8vdyBNaXhlZCBVc2VWAWdjAWRVDQAAAG8vdyBNaXhlZCBVc2VjBQAAAGIAAAAAAAD4f2RVDQAAAG8vdyBNaXhlZCBVc2VWAWFjAQAAAGMBVgFhVgFhVgFhVgFhZ2RVFwAAACBvL3cgU3Vic2lkaXNlZCBIb3VzaW5nVgFnYwFkVRcAAAAgby93IFN1YnNpZGlzZWQgSG91c2luZ2MAAAAAYgAAAAAAAPh/ZFUXAAAAIG8vdyBTdWJzaWRpc2VkIEhvdXNpbmdWAWFjAQAAAGMBVgFhVgFhVgFhVgFhZ2RVAQAAACBWAWdjAWRVAQAAACBj/////2IAAAAAAAD4f2RVAQAAACBWAWFjAQAAAGMBVgFhVgFhVgFhVgFhVGMAAAAAYwBWAWFWAWFWAWFWAWFnZFUEAAAAcm9vdFYBYVYBZmdVCQAAAFNnZFUuAAAAby93IEhvdXNpbmcgQ29vcGVyYXRpdmVzIC8gTXVsdGktZmFtaWx5IGFzc2V0c1YBZ2MBZFUuAAAAby93IEhvdXNpbmcgQ29vcGVyYXRpdmVzIC8gTXVsdGktZmFtaWx5IGFzc2V0c2MDAAAAYgAAAAAAAPh/ZFUuAAAAby93IEhvdXNpbmcgQ29vcGVyYXRpdmVzIC8gTXVsdGktZmFtaWx5IGFzc2V0c1YBYWMBAAAAYwFWAWFWAWFWAWFWAWFnZFUYAAAAby93IEZvcmVzdCAmIEFncmljdWx0dXJlVgFnYwFkVRgAAABvL3cgRm9yZXN0ICYgQWdyaWN1bHR1cmVjAQAAAGIAAAAAAAD4f2RVGAAAAG8vdyBGb3Jlc3QgJiBBZ3JpY3VsdHVyZVYBYWMBAAAAYwFWAWFWAWFWAWFWAWFnZFUKAAAAby93IFJldGFpbFYBZ2MBZFUKAAAAby93IFJldGFpbGMHAAAAYgAAAAAAAPh/ZFUKAAAAby93IFJldGFpbFYBYWMBAAAAYwFWAWFWAWFWAWFWAWFnZFUKAAAAby93IEhvdGVsc1YBZ2MBZFUKAAAAby93IEhvdGVsc2MCAAAAYgAAAAAAAPh/ZFUKAAAAby93IEhvdGVsc1YBYWMBAAAAYwFWAWFWAWFWAWFWAWFnZFULAAAAby93IE9mZmljZXNWAWdjAWRVCwAAAG8vdyBPZmZpY2VzYwYAAABiAAAAAAAA+H9kVQsAAABvL3cgT2ZmaWNlc1YBYWMBAAAAYwFWAWFWAWFWAWFWAWFnZFUOAAAAby93IEluZHVzdHJpYWxWAWdjAWRVDgAAAG8vdyBJbmR1c3RyaWFsYwQAAABiAAAAAAAA+H9kVQ4AAABvL3cgSW5kdXN0cmlhbFYBYWMBAAAAYwFWAWFWAWFWAWFWAWFnZFUNAAAAby93IE1peGVkIFVzZVYBZ2MBZFUNAAAAby93IE1peGVkIFVzZWMFAAAAYgAAAAAAAPh/ZFUNAAAAby93IE1peGVkIFVzZVYBYWMBAAAAYwFWAWFWAWFWAWFWAWFnZFUXAAAAIG8vdyBTdWJzaWRpc2VkIEhvdXNpbmdWAWdjAWRVFwAAACBvL3cgU3Vic2lkaXNlZCBIb3VzaW5nYwAAAABiAAAAAAAA+H9kVRcAAAAgby93IFN1YnNpZGlzZWQgSG91c2luZ1YBYWMBAAAAYwFWAWFWAWFWAWFWAWFnZFUBAAAAIFYBZ2MBZFUBAAAAIGP/////YgAAAAAAAPh/ZFUBAAAAIFYBYWMBAAAAYwFWAWFWAWFWAWFWAWFUYwAAAABjAFYBYVYBYVYBYVYBYWMBZ2RVGgAAAGRlZmF1bHRDb2x1bW5BeGlzSGllcmFyY2h5ZFURAAAAU3BhbHRlbmhpZXJhcmNoaWVWAWZnVQEAAABTZ2RVBgAAAGJpMjMyM2RVDAAAAEN1dCBPZmYgRGF0ZWRVBwAAAERETU1ZWThjAAAAAGMBVgFhVgFhVGMAAAAAZ2RVBAAAAHJvb3RWAWFWAWZnVQEAAABTZ2RVCgAAADMxLzAzLzIwMjNWAWdjAGFjGPz//2IAAAAAAI/WQGRVCgAAADMxLzAzLzIwMjNWAWFjAQAAAGMBVgFhVgFhVgFhVgFhVGMAAAAAYwBWAWFWAWFWAWFWAWFnZFUEAAAAcm9vdFYBYVYBZmdVAQAAAFNnZFUKAAAAMzEvMDMvMjAyM1YBZ2MAYWMY/P//YgAAAAAAj9ZAZFUKAAAAMzEvMDMvMjAyM1YBYWMBAAAAYwFWAWFWAWFWAWFWAWFUYwAAAABjAFYBYVYBYVYBYVYBYWMBVGMBYwBjAGIAAAAAAAAAAFYBZlUCAAAAU2RVBgAAAGJpMjMyNGRVBgAAAGJpMjMyNVRjAGMAYwBhY0IFAgBWAWFkVYAHAAA8UmVzdWx0IHJlZj0iZGQyMzI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E51bWVyaWNWYXJpYWJsZSB2YXJuYW1lPSJiaTIzMjMiIGxhYmVsPSJDdXQgT2ZmIERhdGUiIHJlZj0iYmkyMzIzIiBjb2x1bW49ImMwIiBmb3JtYXQ9IkRETU1ZWTgiIHVzYWdlPSJjYXRlZ29yaWNhbCIvPjxTdHJpbmdWYXJpYWJsZSB2YXJuYW1lPSJiaTIzNDAiIGxhYmVsPSJBVFQgUHJvcGVydHkgVHlwZSIgcmVmPSJiaTIzNDAiIGNvbHVtbj0iYzEiIHNvcnRPbj0iY3VzdG9tIiBjdXN0b21Tb3J0PSJjczIwNTAiLz48TnVtZXJpY1ZhcmlhYmxlIHZhcm5hbWU9ImJpMjMyNCIgbGFiZWw9Ik5vbWluYWwgKG1uKSIgcmVmPSJiaTIzMjQiIGNvbHVtbj0iYzIiIGZvcm1hdD0iQ09NTUExMi4iIHVzYWdlPSJxdWFudGl0YXRpdmUiIGRlZmluZWRBZ2dyZWdhdGlvbj0ic3VtIi8+PE51bWVyaWNWYXJpYWJsZSB2YXJuYW1lPSJiaTIzMjUiIGxhYmVsPSJOdW1iZXIgb2YgTW9ydGdhZ2UgTG9hbnMiIHJlZj0iYmkyMzI1IiBjb2x1bW49ImMzIiBmb3JtYXQ9IkNPTU1BMTIu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L0NvbHVtbnM+PERhdGEgZm9ybWF0PSJDU1YiIHJvd0NvdW50PSIxMCIgYXZhaWxhYmxlUm93Q291bnQ9IjEwIiBzaXplPSIzNTkiIGRhdGFMYXlvdXQ9Im1pbmltYWwiIGdyYW5kVG90YWw9ImZhbHNlIiBpc0luZGV4ZWQ9InRydWUiIGNvbnRlbnRLZXk9IjNCQk5EUENLMlVLV1JGRlVQTFBDUE9OWUtCVk5IMlFKIj48IVtDREFUQVsyMzEwMC4wLC0xMDAsMjc5MzQuODU2OTQ0NTczOTIzLDExMTg1Ni4wCjIzMTAwLjAsMyw1NzI0LjYxMzMyNTI5ODIxNSw3NTAyLjAKMjMxMDAuMCwxLDYyNi40OTU1MjM0MDQ5OTk5LDM2MTkuMAoyMzEwMC4wLDcsMzAxMi4zNDk4OTY3MDMwMTgsMzY0NS4wCjIzMTAwLjAsMiwxMjY2LjE4NjMyOTIwNzE2MTIsMTU2OS4wCjIzMTAwLjAsNiw3MzYuNTg4NTAwNTU5ODY1NSw1MDQuMAoyMzEwMC4wLDQsMjYzLjYzMjc3MDM2MDY0NTEsMjYxLjAKMjMxMDAuMCw1LDIzOS42MDMwOTQyMDY2NDMxNiw1MTAuMAoyMzEwMC4wLDAsMjI1MS41MzcxNTgzMzY1MzEzLDI5MjcuMAoyMzEwMC4wLC0xLDEzODEzLjg1MDM0NjQ5NjkxNCw5MTMxOS4wCl1dPjwvRGF0YT48U3RyaW5nVGFibGUgZm9ybWF0PSJDU1YiIHJvd0NvdW50PSI4IiBzaXplPSIxNzUiIGNvbnRlbnRLZXk9IkRONFNOTUdTM0JWQVlTWUdQNzVVWjdLUElSUk9NUUtPIj48IVtDREFUQVsiIG8vdyBTdWJzaWRpc2VkIEhvdXNpbmciCiJvL3cgRm9yZXN0ICYgQWdyaWN1bHR1cmUiCiJvL3cgSG90ZWxzIgoiby93IEhvdXNpbmcgQ29vcGVyYXRpdmVzIC8gTXVsdGktZmFtaWx5IGFzc2V0cyIKIm8vdyBJbmR1c3RyaWFsIgoiby93IE1peGVkIFVzZSIKIm8vdyBPZmZpY2VzIgoiby93IFJldGFpbCIKXV0+PC9TdHJpbmdUYWJsZT48L1Jlc3VsdD5WAWFjAGMAYwBjAWMAYwBjAFYBYWMBAAAAYwBjAF1FTkRfUkMr</data>
</ReportState>
</file>

<file path=customXml/item48.xml><?xml version="1.0" encoding="utf-8"?>
<ReportState xmlns="sas.reportstate">
  <data type="reportstate">UkNfU1RBUlRbVgVnZ1VjAgAAAFNnYwIAAABjAAAAAGRVBgAAAHZlMzU0MGRVAAAAAGMAAAAAZ5lmVQEAAABTVgFnmGRVBgAAAGJpODUxM2RVEgAAAFJlZmluYW5jaW5nIE1hcmtlcmFWAWdjAWRVAgAAADcxYxj8//9iAAAAAAAA+H9kVQIAAAA3MWMBAAAAVGMIAAAAYWMAZ2MCAAAAYwAAAABkVQUAAAB2ZTcyM2RVAAAAAGMAAAAAZ5lmVQEAAABTVgFnmGRVBgAAAGJpMTczNWRVDAAAAEN1dCBPZmYgRGF0ZWFWAWdjAGFjGPz//2IAAAAAAI/WQGRVCgAAADMxLzAzLzIwMjNjAQAAAFRjCAAAAGFjAFRWAWZVAwAAAFNkVQYAAABiaTE3MzVkVQYAAABiaTEzODBkVQYAAABiaTEzNjZUVgFhVgFnZFUGAAAAZGQxMzcxVgFmVQUAAABTZFUKAAAAQW1vcnRpc2luZ2RVFgAAAEJ1bGxldCAvIGludGVyZXN0IG9ubHlkVQoAAABDb21tZXJjaWFsZFUFAAAAT3RoZXJkVQsAAABSZXNpZGVudGlhbFRWAWZnVQQAAABTVgFnwGMBAAAAZFUGAAAAYmkxMzY2ZFUOAAAAQVRUIEFzc2V0IFR5cGVhYxgAAABWAWFWAWZjVQwAAABTnP///5z///+c////nP///wQAAAAEAAAABAAAAAQAAAACAAAAAgAAAAIAAAACAAAAVGMBAAAAYgwAAABiAAAAAAAA+H9iAAAAAAAA+H9iAAAAAAAA+H9iAAAAAAAA+H9iAAAAAAAA+H9hYwBjAGMAYwFWAWfAYwAAAABkVQYAAABiaTE3MzVkVQwAAABDdXQgT2ZmIERhdGVkVQcAAABERE1NWVk4YxgAAABWAWZjVQwAAABTAAAAAACP1kAAAAAAAI/WQAAAAAAAj9ZAAAAAAACP1kAAAAAAAI/WQAAAAAAAj9ZAAAAAAACP1kAAAAAAAI/WQAAAAAAAj9ZAAAAAAACP1kAAAAAAAI/WQAAAAAAAj9ZAVFYBYWMBAAAAYgwAAABiAAAAAAAA+H9iAAAAAAAA+H9iAAAAAAAA+H9iAAAAAAAA+H9iAAAAAAAA+H9hYwBjAGMAYwFWAWfAYwEAAABkVQYAAABiaTEzODBkVRIAAABBVFQgUmVkdWN0aW9uIFR5cGVhYxgAAABWAWFWAWZjVQwAAABTnP///wEAAAAAAAAAAwAAAJz///8BAAAAAAAAAAMAAACc////AQAAAAAAAAADAAAAVGMBAAAAYgwAAABiAAAAAAAA+H9iAAAAAAAA+H9iAAAAAAAA+H9iAAAAAAAA+H9iAAAAAAAA+H9hYwBjAGMAYwFWAWfAYwAAAABkVQYAAABiaTI4NjhkVRIAAAAlIG9mIFRPVEFMIEJhbGFuY2VkVQsAAABQRVJDRU5UMTIuMmMYAAAAVgFmY1UMAAAAUwAAAAAAAPA/ATimDhfHwT8plTVSQYbrP05ldIOo408/N/cefGUQ4j/wmctbV9ydP1qaQMGCIeE/AAAAAAAA+H9+EsIHNd/bP4mJWUYYF7w/0/XpIX3J1D9OZXSDqONPP1RWAWFjAgAAAGIMAAAAYgAAAAAAAPh/YgAAAAAAAPh/YgAAAAAAAPh/YgAAAAAAAPh/YgAAAAAAAPh/YWMAYwBjAGMBVGegZmNVDAAAAFMAAAAAAAAAAAAAAABUVgFlY1UAAAAAU1RhVgFhYwwAAABiDAAAAGMBYwBiAAAAAAAAAABWAWFWAWFWA2dnZFUGAAAAZGQxMzcxVgFhVgFmZ1UBAAAAU2dkVQoAAAAzMS8wMy8yMDIzVgFnYwBhYxj8//9iAAAAAACP1kBkVQoAAAAzMS8wMy8yMDIzVgFmZ1UEAAAAU2dkVQsAAABNQVRDSEVTX0FMTFYBZ2MBZFULAAAATUFUQ0hFU19BTExjnP///2IAAAAAAAD4f2RVCwAAAE1BVENIRVNfQUxMVgFmZ1UDAAAAU2dkVQsAAABNQVRDSEVTX0FMTFYBZ2MBZFULAAAATUFUQ0hFU19BTExjnP///2IAAAAAAAD4f2RVCwAAAE1BVENIRVNfQUxMVgFhYwMAAABjAVYBZmNVAQAAAFMAAAAAVFYBYVYBZmdVAQAAAFNWAWdjAGFjGPz//2IAAAAAAADwP2RVCAAAADEwMCwwMCAlVFYBYWdkVQsAAABSZXNpZGVudGlhbFYBZ2MBZFULAAAAUmVzaWRlbnRpYWxjBAAAAGIAAAAAAAD4f2RVCwAAAFJlc2lkZW50aWFsVgFhYwMAAABjAVYBZmNVAQAAAFMEAAAAVFYBYVYBZmdVAQAAAFNWAWdjAGFjGPz//2I39x58ZRDiP2RVBwAAADU2LDQ1ICVUVgFhZ2RVCgAAAENvbW1lcmNpYWxWAWdjAWRVCgAAAENvbW1lcmNpYWxjAgAAAGIAAAAAAAD4f2RVCgAAAENvbW1lcmNpYWxWAWFjAwAAAGMBVgFmY1UBAAAAUwgAAABUVgFhVgFmZ1UBAAAAU1YBZ2MAYWMY/P//Yn4Swgc139s/ZFUHAAAANDMsNTUgJVRWAWFUYwIAAABjAVYBYVYBYVYBYVYBYWdkVRYAAABCdWxsZXQgLyBpbnRlcmVzdCBvbmx5VgFnYwFkVRYAAABCdWxsZXQgLyBpbnRlcmVzdCBvbmx5YwEAAABiAAAAAAAA+H9kVRYAAABCdWxsZXQgLyBpbnRlcmVzdCBvbmx5VgFmZ1UDAAAAU2dkVQsAAABNQVRDSEVTX0FMTFYBZ2MBZFULAAAATUFUQ0hFU19BTExjnP///2IAAAAAAAD4f2RVCwAAAE1BVENIRVNfQUxMVgFhYwMAAABjAVYBZmNVAQAAAFMBAAAAVFYBYVYBZmdVAQAAAFNWAWdjAGFjGPz//2IBOKYOF8fBP2RVBwAAADEzLDg5ICVUVgFhZ2RVCwAAAFJlc2lkZW50aWFsVgFnYwFkVQsAAABSZXNpZGVudGlhbGMEAAAAYgAAAAAAAPh/ZFULAAAAUmVzaWRlbnRpYWxWAWFjAwAAAGMBVgFmY1UBAAAAUwUAAABUVgFhVgFmZ1UBAAAAU1YBZ2MAYWMY/P//YvCZy1tX3J0/ZFUGAAAAMiw5MiAlVFYBYWdkVQoAAABDb21tZXJjaWFsVgFnYwFkVQoAAABDb21tZXJjaWFsYwIAAABiAAAAAAAA+H9kVQoAAABDb21tZXJjaWFsVgFhYwMAAABjAVYBZmNVAQAAAFMJAAAAVFYBYVYBZmdVAQAAAFNWAWdjAGFjGPz//2KJiVlGGBe8P2RVBwAAADEwLDk3ICVUVgFhVGMCAAAAYwFWAWFWAWFWAWFWAWFnZFUKAAAAQW1vcnRpc2luZ1YBZ2MBZFUKAAAAQW1vcnRpc2luZ2MAAAAAYgAAAAAAAPh/ZFUKAAAAQW1vcnRpc2luZ1YBZmdVAwAAAFNnZFULAAAATUFUQ0hFU19BTExWAWdjAWRVCwAAAE1BVENIRVNfQUxMY5z///9iAAAAAAAA+H9kVQsAAABNQVRDSEVTX0FMTFYBYWMDAAAAYwFWAWZjVQEAAABTAgAAAFRWAWFWAWZnVQEAAABTVgFnYwBhYxj8//9iKZU1UkGG6z9kVQcAAAA4NiwwMSAlVFYBYWdkVQsAAABSZXNpZGVudGlhbFYBZ2MBZFULAAAAUmVzaWRlbnRpYWxjBAAAAGIAAAAAAAD4f2RVCwAAAFJlc2lkZW50aWFsVgFhYwMAAABjAVYBZmNVAQAAAFMGAAAAVFYBYVYBZmdVAQAAAFNWAWdjAGFjGPz//2JamkDBgiHhP2RVBwAAADUzLDUzICVUVgFhZ2RVCgAAAENvbW1lcmNpYWxWAWdjAWRVCgAAAENvbW1lcmNpYWxjAgAAAGIAAAAAAAD4f2RVCgAAAENvbW1lcmNpYWxWAWFjAwAAAGMBVgFmY1UBAAAAUwoAAABUVgFhVgFmZ1UBAAAAU1YBZ2MAYWMY/P//YtP16SF9ydQ/ZFUHAAAAMzIsNDggJVRWAWFUYwIAAABjAVYBYVYBYVYBYVYBYWdkVQUAAABPdGhlclYBZ2MBZFUFAAAAT3RoZXJjAwAAAGIAAAAAAAD4f2RVBQAAAE90aGVyVgFmZ1UDAAAAU2dkVQsAAABNQVRDSEVTX0FMTFYBZ2MBZFULAAAATUFUQ0hFU19BTExjnP///2IAAAAAAAD4f2RVCwAAAE1BVENIRVNfQUxMVgFhYwMAAABjAVYBZmNVAQAAAFMDAAAAVFYBYVYBZmdVAQAAAFNWAWdjAGFjGPz//2JOZXSDqONPP2RVBgAAADAsMTAgJVRWAWFnZFULAAAAUmVzaWRlbnRpYWxWAWdjAWRVCwAAAFJlc2lkZW50aWFsYwQAAABiAAAAAAAA+H9kVQsAAABSZXNpZGVudGlhbFYBYWMDAAAAYwFWAWZjVQEAAABTBwAAAFRWAWFWAWZnVQEAAABTVgFnYwBhYxj8//9iAAAAAAAA+H9kVQEAAAAuVFYBYWdkVQoAAABDb21tZXJjaWFsVgFnYwFkVQoAAABDb21tZXJjaWFsYwIAAABiAAAAAAAA+H9kVQoAAABDb21tZXJjaWFsVgFhYwMAAABjAVYBZmNVAQAAAFMLAAAAVFYBYVYBZmdVAQAAAFNWAWdjAGFjGPz//2JOZXSDqONPP2RVBgAAADAsMTAgJVRWAWFUYwIAAABjAVYBYVYBYVYBYVYBYVRjAQAAAGMBVgFhVgFhVgFhVgFhVGMAAAAAYwFWAWFWAWFWAWFWAWFWAWZnVQIAAABTZ2RVFwAAAGRlZmF1bHRSb3dBeGlzSGllcmFyY2h5ZFUQAAAAWmVpbGVuaGllcmFyY2hpZVYBZmdVAgAAAFNnZFUGAAAAYmkxNzM1ZFUMAAAAQ3V0IE9mZiBEYXRlZFUHAAAARERNTVlZOGMAAAAAYwFWAWFWAWFnZFUGAAAAYmkxMzgwZFUSAAAAQVRUIFJlZHVjdGlvbiBUeXBlYWMBAAAAYwFWAWFWAWFUYwAAAABnZFUEAAAAcm9vdFYBYVYBZmdVAQAAAFNnZFUKAAAAMzEvMDMvMjAyM1YBZ2MAYWMY/P//YgAAAAAAj9ZAZFUKAAAAMzEvMDMvMjAyM1YBZmdVAwAAAFNnZFUWAAAAQnVsbGV0IC8gaW50ZXJlc3Qgb25seVYBZ2MBZFUWAAAAQnVsbGV0IC8gaW50ZXJlc3Qgb25seWMBAAAAYgAAAAAAAPh/ZFUWAAAAQnVsbGV0IC8gaW50ZXJlc3Qgb25seVYBYWMCAAAAYwFWAWFWAWFWAWFWAWFnZFUKAAAAQW1vcnRpc2luZ1YBZ2MBZFUKAAAAQW1vcnRpc2luZ2MAAAAAYgAAAAAAAPh/ZFUKAAAAQW1vcnRpc2luZ1YBYWMCAAAAYwFWAWFWAWFWAWFWAWFnZFUFAAAAT3RoZXJWAWdjAWRVBQAAAE90aGVyYwMAAABiAAAAAAAA+H9kVQUAAABPdGhlclYBYWMCAAAAYwFWAWFWAWFWAWFWAWFUYwEAAABjAFYBYVYBYVYBYVYBYVRjAAAAAGMAVgFhVgFhVgFhVgFhZ2RVBAAAAHJvb3RWAWFWAWZnVQEAAABTZ2RVCgAAADMxLzAzLzIwMjNWAWdjAGFjGPz//2IAAAAAAI/WQGRVCgAAADMxLzAzLzIwMjNWAWZnVQMAAABTZ2RVFgAAAEJ1bGxldCAvIGludGVyZXN0IG9ubHlWAWdjAWRVFgAAAEJ1bGxldCAvIGludGVyZXN0IG9ubHljAQAAAGIAAAAAAAD4f2RVFgAAAEJ1bGxldCAvIGludGVyZXN0IG9ubHlWAWFjAgAAAGMBVgFhVgFhVgFhVgFhZ2RVCgAAAEFtb3J0aXNpbmdWAWdjAWRVCgAAAEFtb3J0aXNpbmdjAAAAAGIAAAAAAAD4f2RVCgAAAEFtb3J0aXNpbmdWAWFjAgAAAGMBVgFhVgFhVgFhVgFhZ2RVBQAAAE90aGVyVgFnYwFkVQUAAABPdGhlcmMDAAAAYgAAAAAAAPh/ZFUFAAAAT3RoZXJWAWFjAgAAAGMBVgFhVgFhVgFhVgFhVGMBAAAAYwBWAWFWAWFWAWFWAWFUYwAAAABjAFYBYVYBYVYBYVYBYWMBZ2RVGgAAAGRlZmF1bHRDb2x1bW5BeGlzSGllcmFyY2h5ZFURAAAAU3BhbHRlbmhpZXJhcmNoaWVWAWZnVQEAAABTZ2RVBgAAAGJpMTM2NmRVDgAAAEFUVCBBc3NldCBUeXBlYWMBAAAAYwFWAWFWAWFUYwAAAABnZFUEAAAAcm9vdFYBYVYBZmdVAgAAAFNnZFULAAAAUmVzaWRlbnRpYWxWAWdjAWRVCwAAAFJlc2lkZW50aWFsYwQAAABiAAAAAAAA+H9kVQsAAABSZXNpZGVudGlhbFYBYWMBAAAAYwFWAWFWAWFWAWFWAWFnZFUKAAAAQ29tbWVyY2lhbFYBZ2MBZFUKAAAAQ29tbWVyY2lhbGMCAAAAYgAAAAAAAPh/ZFUKAAAAQ29tbWVyY2lhbFYBYWMBAAAAYwFWAWFWAWFWAWFWAWFUYwAAAABjAFYBYVYBYVYBYVYBYWdkVQQAAAByb290VgFhVgFmZ1UCAAAAU2dkVQsAAABSZXNpZGVudGlhbFYBZ2MBZFULAAAAUmVzaWRlbnRpYWxjBAAAAGIAAAAAAAD4f2RVCwAAAFJlc2lkZW50aWFsVgFhYwEAAABjAVYBYVYBYVYBYVYBYWdkVQoAAABDb21tZXJjaWFsVgFnYwFkVQoAAABDb21tZXJjaWFsYwIAAABiAAAAAAAA+H9kVQoAAABDb21tZXJjaWFsVgFhYwEAAABjAVYBYVYBYVYBYVYBYVRjAAAAAGMAVgFhVgFhVgFhVgFhYwFUYwFjAGMAYgAAAAAAAAAAVgFmVQEAAABTZFUGAAAAYmkyODY4VGMAYwFjAGFjQgUCAFYBYWRVAAcAADxSZXN1bHQgcmVmPSJkZDEzNz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U3RyaW5nVmFyaWFibGUgdmFybmFtZT0iYmkxMzY2IiBsYWJlbD0iQVRUIEFzc2V0IFR5cGUiIHJlZj0iYmkxMzY2IiBjb2x1bW49ImMwIiBzb3J0T249ImN1c3RvbSIgY3VzdG9tU29ydD0iY3M2MTIwIi8+PE51bWVyaWNWYXJpYWJsZSB2YXJuYW1lPSJiaTE3MzUiIGxhYmVsPSJDdXQgT2ZmIERhdGUiIHJlZj0iYmkxNzM1IiBjb2x1bW49ImMxIiBmb3JtYXQ9IkRETU1ZWTgiIHVzYWdlPSJjYXRlZ29yaWNhbCIvPjxTdHJpbmdWYXJpYWJsZSB2YXJuYW1lPSJiaTEzODAiIGxhYmVsPSJBVFQgUmVkdWN0aW9uIFR5cGUiIHJlZj0iYmkxMzgwIiBjb2x1bW49ImMyIiBzb3J0T249ImN1c3RvbSIgY3VzdG9tU29ydD0iY3MxMzg1Ii8+PE51bWVyaWNWYXJpYWJsZSB2YXJuYW1lPSJiaTI4NjgiIGxhYmVsPSIlIG9mIFRPVEFMIEJhbGFuY2UiIHJlZj0iYmkyODY4IiBjb2x1bW49ImMzIiBmb3JtYXQ9IlBFUkNFTlQxMi4yIiB1c2FnZT0icXVhbnRpdGF0aXZlIi8+PC9WYXJpYWJsZXM+PENvbHVtbnM+PFN0cmluZ0NvbHVtbiBjb2xuYW1lPSJjMCIgZW5jb2Rpbmc9InRleHQiIG1heExlbmd0aD0iMSIvPjxOdW1lcmljQ29sdW1uIGNvbG5hbWU9ImMxIiBlbmNvZGluZz0idGV4dCIgZGF0YVR5cGU9ImRhdGUiLz48U3RyaW5nQ29sdW1uIGNvbG5hbWU9ImMyIiBlbmNvZGluZz0idGV4dCIgbWF4TGVuZ3RoPSIxIi8+PE51bWVyaWNDb2x1bW4gY29sbmFtZT0iYzMiIGVuY29kaW5nPSJ0ZXh0IiBkYXRhVHlwZT0iZG91YmxlIi8+PC9Db2x1bW5zPjxEYXRhIGZvcm1hdD0iQ1NWIiByb3dDb3VudD0iMTIiIGF2YWlsYWJsZVJvd0NvdW50PSIxMiIgc2l6ZT0iMzY4IiBkYXRhTGF5b3V0PSJtaW5pbWFsIiBncmFuZFRvdGFsPSJmYWxzZSIgaXNJbmRleGVkPSJ0cnVlIiBjb250ZW50S2V5PSJNSlBZWlM0VzNURTdWVUVCT0pKTTc1NTRUM1lNR1oyVCI+PCFbQ0RBVEFbLTEwMCwyMzEwMC4wLC0xMDAsMS4wCi0xMDAsMjMxMDAuMCwxLDAuMTM4ODg4MjQ2NjgyMTQyODYKLTEwMCwyMzEwMC4wLDAsMC44NjAxMzg1Njk0MTcwNTA2Ci0xMDAsMjMxMDAuMCwzLDkuNzMxODM5MDA4MTM5NDgzRS00CjQsMjMxMDAuMCwtMTAwLDAuNTY0NTAxNTE2NzQ2MjgyCjQsMjMxMDAuMCwxLDAuMDI5MTYwODQ3NjQyNjUyMDg4CjQsMjMxMDAuMCwwLDAuNTM1MzQwNjY5MTAzNjI4NAo0LDIzMTAwLjAsMywuCjIsMjMxMDAuMCwtMTAwLDAuNDM1NDk4NDgzMjUzNzMxMQoyLDIzMTAwLjAsMSwwLjEwOTcyNzM5OTAzOTQ5MDgyCjIsMjMxMDAuMCwwLDAuMzI0Nzk3OTAwMzEzNDI1MQoyLDIzMTAwLjAsMyw5LjczMTgzOTAwODEzOTQ4M0UtNApdXT48L0RhdGE+PFN0cmluZ1RhYmxlIGZvcm1hdD0iQ1NWIiByb3dDb3VudD0iNSIgc2l6ZT0iNzMiIGNvbnRlbnRLZXk9IklPUElSSlNaUTdNU1BCS0Y1WlQ3VUJTQlZVSDdBWFRMIj48IVtDREFUQVsiQW1vcnRpc2luZyIKIkJ1bGxldCAvIGludGVyZXN0IG9ubHkiCiJDb21tZXJjaWFsIgoiT3RoZXIiCiJSZXNpZGVudGlhbCIKXV0+PC9TdHJpbmdUYWJsZT48L1Jlc3VsdD5WAWFjAGMAYwBjAWMAYwBjAFYBYWMBAAAAYwBjAF1FTkRfUkMr</data>
</ReportState>
</file>

<file path=customXml/item49.xml><?xml version="1.0" encoding="utf-8"?>
<ReportState xmlns="sas.reportstate">
  <data type="reportstate">UkNfU1RBUlRbVgVnZ1VjAgAAAFNnYwIAAABjAAAAAGRVBQAAAHZlNzIzZFUAAAAAYwAAAABnmWZVAQAAAFNWAWeYZFUGAAAAYmk4NTE1ZFUMAAAAQ3V0IE9mZiBEYXRlYVYBZ2MAYWMY/P//YgAAAAAAj9ZAZFUKAAAAMzEvMDMvMjAyM2MBAAAAVGMIAAAAYWMAZ2MQAAAAYwIAAABkVQYAAAB2ZTE0MjVkVQAAAABjAAAAAGeZZlUBAAAAU1YBZ5hkVQYAAABiaTE0MzBkVQ4AAABBVFQgQXNzZXQgVHlwZWRVAgAAACQuVgFnYwFkVQsAAABSZXNpZGVudGlhbGMY/P//YgAAAAAAAPh/ZFULAAAAUmVzaWRlbnRpYWxjAQAAAFRjCAAAAGFjAFRWAWZVAQAAAFNkVQYAAABiaTE0MzBUVgFhVgFnZFUGAAAAZGQxNDI4VgFmVQEAAABTZFULAAAAUmVzaWRlbnRpYWxUVgFmZ1UBAAAAU1YBZ8BjAQAAAGRVBgAAAGJpMTQzMGRVDgAAAEFUVCBBc3NldCBUeXBlYWMYAAAAVgFhVgFmY1UBAAAAUwAAAABUYwEAAABiAQAAAGIAAAAAAAD4f2IAAAAAAAD4f2IAAAAAAAD4f2IAAAAAAAD4f2IAAAAAAAD4f2FjAGMAYwBjAVRnoGZjVQEAAABTAFRWAWVjVQAAAABTVGFWAWFjAQAAAGIBAAAAYwFjAGIAAAAAAAAAAFYBYVYBYVYDYWFjQgQCAFYBYWRVtAIAADxSZXN1bHQgcmVmPSJkZDE0Mjg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U3RyaW5nVmFyaWFibGUgdmFybmFtZT0iYmkxNDMwIiBsYWJlbD0iQVRUIEFzc2V0IFR5cGUiIHJlZj0iYmkxNDMwIiBjb2x1bW49ImMwIiBzb3J0T249ImN1c3RvbSIgY3VzdG9tU29ydD0iY3M2MTIwIi8+PC9WYXJpYWJsZXM+PENvbHVtbnM+PFN0cmluZ0NvbHVtbiBjb2xuYW1lPSJjMCIgZW5jb2Rpbmc9InRleHQiIG1heExlbmd0aD0iMTMiLz48L0NvbHVtbnM+PERhdGEgZm9ybWF0PSJDU1YiIHJvd0NvdW50PSIxIiBhdmFpbGFibGVSb3dDb3VudD0iMSIgc2l6ZT0iMTQiIGRhdGFMYXlvdXQ9Im1pbmltYWwiIGdyYW5kVG90YWw9ImZhbHNlIiBpc0luZGV4ZWQ9ImZhbHNlIiBjb250ZW50S2V5PSJPTk01UkpEWlpPSTUzSFZDSkdNNFdSQTdERDNVWk1aUSI+PCFbQ0RBVEFbIlJlc2lkZW50aWFsIgpdXT48L0RhdGE+PC9SZXN1bHQ+VgFhYwBjAGMAYwFjAGMAYwBWAWFjAQAAAGMAYwBdRU5EX1JDKw==</data>
</ReportState>
</file>

<file path=customXml/item5.xml><?xml version="1.0" encoding="utf-8"?>
<ReportState xmlns="sas.reportstate">
  <data type="reportstate">Q0VDU19TVEFSVFtWAWdVAAAAAFNUXUVORF9DRUNTKys=</data>
</ReportState>
</file>

<file path=customXml/item50.xml><?xml version="1.0" encoding="utf-8"?>
<ReportState xmlns="sas.reportstate">
  <data type="reportstate">Q0VDU19TVEFSVFtWAWdVAAAAAFNUXUVORF9DRUNTKys=</data>
</ReportState>
</file>

<file path=customXml/item51.xml><?xml version="1.0" encoding="utf-8"?>
<ReportState xmlns="sas.reportstate">
  <data type="reportstate">UEVDU19TVEFSVFtWAWdWAWZnVQEAAABTVgFnYwFkVQIAAAA3NGMY/P//YgAAAAAAAPh/ZFUCAAAANzRUY1UCAAAAUwAAVF1FTkRfUEVDUysr</data>
</ReportState>
</file>

<file path=customXml/item52.xml><?xml version="1.0" encoding="utf-8"?>
<ReportState xmlns="sas.reportstate">
  <data type="reportstate">UkNfU1RBUlRbVgVnZ1VjAgAAAFNnYwIAAABjAAAAAGRVBgAAAHZlMzU5NmRVAAAAAGMAAAAAZ5lmVQEAAABTVgFnmGRVBgAAAGJpODUzNWRVEgAAAFJlZmluYW5jaW5nIE1hcmtlcmFWAWdjAWRVAgAAADc0Yxj8//9iAAAAAAAA+H9kVQIAAAA3NGMBAAAAVGMIAAAAYWMAZ2MCAAAAYwAAAABkVQUAAAB2ZTcyM2RVAAAAAGMAAAAAZ5lmVQEAAABTVgFnmGRVBgAAAGJpMzcxNWRVDAAAAEN1dCBPZmYgRGF0ZWFWAWdjAGFjGPz//2IAAAAAAI/WQGRVCgAAADMxLzAzLzIwMjNjAQAAAFRjCAAAAGFjAFRWAWZVAgAAAFNkVQYAAABiaTM3MTVkVQYAAABiaTM3MTZUVgFhVgFnZFUGAAAAZGQzNzE5VgFmVQYAAABTZFUOAAAAPjAgLSA8PTEwMCwwMDBkVRgAAAA+MSwwMDAsMDAwIC0gPD01LDAwMCwwMDBkVRQAAAA+MTAwLDAwMCAtIDw9MzAwLDAwMGRVFAAAAD4zMDAsMDAwIC0gPD01MDAsMDAwZFUKAAAAPjUsMDAwLDAwMGRVFgAAAD41MDAsMDAwIC0gPD0xLDAwMCwwMDBUVgFmZ1UHAAAAU1YBZ8BjAAAAAGRVBgAAAGJpMzcxNWRVDAAAAEN1dCBPZmYgRGF0ZWRVBwAAAERETU1ZWThjGAAAAFYBZmNVBwAAAFMAAAAAAI/WQAAAAAAAj9ZAAAAAAACP1kAAAAAAAI/WQAAAAAAAj9ZAAAAAAACP1kAAAAAAAI/WQFRWAWFjAQAAAGIHAAAAYgAAAAAAAPh/YgAAAAAAAPh/YgAAAAAAAPh/YgAAAAAAAPh/YgAAAAAAAPh/YWMAYwBjAGMBVgFnwGMBAAAAZFUGAAAAYmkzNzE2ZFUMAAAATG9hbiBCdWNrZXRzYWMYAAAAVgFhVgFmY1UHAAAAU5z///8AAAAAAgAAAAMAAAAFAAAAAQAAAAQAAABUYwEAAABiBwAAAGIAAAAAAAD4f2IAAAAAAAD4f2IAAAAAAAD4f2IAAAAAAAD4f2IAAAAAAAD4f2FjAGMAYwBjAVYBZ8BjAAAAAGRVBgAAAGJpMzcxMGRVFgAAAEF2ZXJhZ2UgTm9taW5hbCAoMDAwcylkVQgAAABDT01NQTEyLmMCAAAAVgFmY1UHAAAAU0Jc2w2xVXhAzZq64E8GQkBdGQfbxpFmQG4VSFxEaXhA1UAdIymfhUC3uEX4al+dQLXMdWr/cNlAVFYBYWMCAAAAYgcAAABiAAAAAAAA+H9iAAAAAAAA+H9iAAAAAAAA+H9iAAAAAAAA+H9iAAAAAAAA+H9hYwBjAGMAYwFWAWfAYwAAAABkVQYAAABiaTM3MTFkVQwAAABOb21pbmFsIChtbilkVQgAAABDT01NQTEyLmMAAAAAVgFmY1UHAAAAU/bVsvGXuKxASZBU1IdmZ0BnZ5Z7cQ56QFjp7MTxgHJAqf3Wh1MafUDU0Nqyl5yKQNAdV12ly5ZAVFYBYWMCAAAAYgcAAABiAAAAAAAA+H9iAAAAAAAA+H9iAAAAAAAA+H9iAAAAAAAA+H9iAAAAAAAA+H9hYwBjAGMAYwFWAWfAYwAAAABkVQYAAABiaTM3NDFkVQwAAABOTy4gT0YgTE9BTlNkVQgAAABDT01NQTEyLmMYAAAAVgFmY1UHAAAAUwAAAAAAccJAAAAAAABJtEAAAAAAAAqiQAAAAAAAsIdAAAAAAAAIhUAAAAAAAFB8QAAAAAAAAExAVFYBYWMCAAAAYgcAAABiAAAAAAAA+H9iAAAAAAAA+H9iAAAAAAAA+H9iAAAAAAAA+H9iAAAAAAAA+H9hYwBjAGMAYwFWAWfAYwAAAABkVQYAAABiaTM3MTNkVREAAAAlIG9mIFRvdGFsIEFzc2V0c2RVCwAAAFBFUkNFTlQxMi4yYxgAAABWAWZjVQcAAABTAAAAAAAA8D9iOOgEcBKqP8Cziej4B70/FULDc7ydtD8OzUH4cTbAP1+G+5lZps0/uBEx395l2T9UVgFhYwIAAABiBwAAAGIAAAAAAAD4f2IAAAAAAAD4f2IAAAAAAAD4f2IAAAAAAAD4f2IAAAAAAAD4f2FjAGMAYwBjAVYBZ8BjAAAAAGRVBgAAAGJpMzcxNGRVEQAAACUgTnVtYmVyIG9mIExvYW5zZFULAAAAUEVSQ0VOVDEyLjJjGAAAAFYBZmNVBwAAAFMAAAAAAADwPxDgnGODmeE/q/1akkVNzz+3jC04NI20P4srLS86P7I/brqyIHWQqD876+5qDEt4P1RWAWFjAgAAAGIHAAAAYgAAAAAAAPh/YgAAAAAAAPh/YgAAAAAAAPh/YgAAAAAAAPh/YgAAAAAAAPh/YWMAYwBjAGMBVGegZmNVBwAAAFMAAAAAAAAAVFYBZWNVAAAAAFNUYVYBYWMHAAAAYgcAAABjAWMAYgAAAAAAAAAAVgFhVgFhVgNnZ2RVBgAAAGRkMzcxOVYBYVYBZmdVAQAAAFNnZFUKAAAAMzEvMDMvMjAyM1YBZ2MAYWMY/P//YgAAAAAAj9ZAZFUKAAAAMzEvMDMvMjAyM1YBZmdVBwAAAFNnZFULAAAATUFUQ0hFU19BTExWAWdjAWRVCwAAAE1BVENIRVNfQUxMY5z///9iAAAAAAAA+H9kVQsAAABNQVRDSEVTX0FMTFYBYWMCAAAAYwFWAWZjVQEAAABTAAAAAFRWAWFWAWZnVQUAAABTVgFnYwBhYxj8//9iQlzbDbFVeEBkVQMAAAAzODlWAWdjAGFjGPz//2L21bLxl7isQGRVBgAAADPCoDY3NlYBZ2MAYWMY/P//YgAAAAAAccJAZFUGAAAAOcKgNDQyVgFnYwBhYxj8//9iAAAAAAAA8D9kVQgAAAAxMDAsMDAgJVYBZ2MAYWMY/P//YgAAAAAAAPA/ZFUIAAAAMTAwLDAwICVUVgFhZ2RVDgAAAD4wIC0gPD0xMDAsMDAwVgFnYwFkVQ4AAAA+MCAtIDw9MTAwLDAwMGMAAAAAYgAAAAAAAPh/ZFUOAAAAPjAgLSA8PTEwMCwwMDBWAWFjAgAAAGMBVgFmY1UBAAAAUwEAAABUVgFhVgFmZ1UFAAAAU1YBZ2MAYWMY/P//Ys2auuBPBkJAZFUCAAAAMzZWAWdjAGFjGPz//2JJkFTUh2ZnQGRVAwAAADE4N1YBZ2MAYWMY/P//YgAAAAAASbRAZFUGAAAANcKgMTkzVgFnYwBhYxj8//9iYjjoBHASqj9kVQYAAAA1LDA5ICVWAWdjAGFjGPz//2IQ4Jxjg5nhP2RVBwAAADU1LDAwICVUVgFhZ2RVFAAAAD4xMDAsMDAwIC0gPD0zMDAsMDAwVgFnYwFkVRQAAAA+MTAwLDAwMCAtIDw9MzAwLDAwMGMCAAAAYgAAAAAAAPh/ZFUUAAAAPjEwMCwwMDAgLSA8PTMwMCwwMDBWAWFjAgAAAGMBVgFmY1UBAAAAUwIAAABUVgFhVgFmZ1UFAAAAU1YBZ2MAYWMY/P//Yl0ZB9vGkWZAZFUDAAAAMTgxVgFnYwBhYxj8//9iZ2eWe3EOekBkVQMAAAA0MTdWAWdjAGFjGPz//2IAAAAAAAqiQGRVBgAAADLCoDMwOVYBZ2MAYWMY/P//YsCziej4B70/ZFUHAAAAMTEsMzQgJVYBZ2MAYWMY/P//Yqv9WpJFTc8/ZFUHAAAAMjQsNDUgJVRWAWFnZFUUAAAAPjMwMCwwMDAgLSA8PTUwMCwwMDBWAWdjAWRVFAAAAD4zMDAsMDAwIC0gPD01MDAsMDAwYwMAAABiAAAAAAAA+H9kVRQAAAA+MzAwLDAwMCAtIDw9NTAwLDAwMFYBYWMCAAAAYwFWAWZjVQEAAABTAwAAAFRWAWFWAWZnVQUAAABTVgFnYwBhYxj8//9ibhVIXERpeEBkVQMAAAAzOTFWAWdjAGFjGPz//2JY6ezE8YByQGRVAwAAADI5NlYBZ2MAYWMY/P//YgAAAAAAsIdAZFUDAAAANzU4VgFnYwBhYxj8//9iFULDc7ydtD9kVQYAAAA4LDA1ICVWAWdjAGFjGPz//2K3jC04NI20P2RVBgAAADgsMDMgJVRWAWFnZFUWAAAAPjUwMCwwMDAgLSA8PTEsMDAwLDAwMFYBZ2MBZFUWAAAAPjUwMCwwMDAgLSA8PTEsMDAwLDAwMGMFAAAAYgAAAAAAAPh/ZFUWAAAAPjUwMCwwMDAgLSA8PTEsMDAwLDAwMFYBYWMCAAAAYwFWAWZjVQEAAABTBAAAAFRWAWFWAWZnVQUAAABTVgFnYwBhYxj8//9i1UAdIymfhUBkVQMAAAA2OTJWAWdjAGFjGPz//2Kp/daHUxp9QGRVAwAAADQ2NlYBZ2MAYWMY/P//YgAAAAAACIVAZFUDAAAANjczVgFnYwBhYxj8//9iDs1B+HE2wD9kVQcAAAAxMiw2NyAlVgFnYwBhYxj8//9iiystLzo/sj9kVQYAAAA3LDEzICVUVgFhZ2RVGAAAAD4xLDAwMCwwMDAgLSA8PTUsMDAwLDAwMFYBZ2MBZFUYAAAAPjEsMDAwLDAwMCAtIDw9NSwwMDAsMDAwYwEAAABiAAAAAAAA+H9kVRgAAAA+MSwwMDAsMDAwIC0gPD01LDAwMCwwMDBWAWFjAgAAAGMBVgFmY1UBAAAAUwUAAABUVgFhVgFmZ1UFAAAAU1YBZ2MAYWMY/P//Yre4RfhqX51AZFUGAAAAMcKgODgwVgFnYwBhYxj8//9i1NDaspecikBkVQMAAAA4NTJWAWdjAGFjGPz//2IAAAAAAFB8QGRVAwAAADQ1M1YBZ2MAYWMY/P//Yl+G+5lZps0/ZFUHAAAAMjMsMTYgJVYBZ2MAYWMY/P//Ym66siB1kKg/ZFUGAAAANCw4MCAlVFYBYWdkVQoAAAA+NSwwMDAsMDAwVgFnYwFkVQoAAAA+NSwwMDAsMDAwYwQAAABiAAAAAAAA+H9kVQoAAAA+NSwwMDAsMDAwVgFhYwIAAABjAVYBZmNVAQAAAFMGAAAAVFYBYVYBZmdVBQAAAFNWAWdjAGFjGPz//2K1zHVq/3DZQGRVBwAAADI2wqAwNTJWAWdjAGFjGPz//2LQHVddpcuWQGRVBgAAADHCoDQ1OVYBZ2MAYWMY/P//YgAAAAAAAExAZFUCAAAANTZWAWdjAGFjGPz//2K4ETHf3mXZP2RVBwAAADM5LDY4ICVWAWdjAGFjGPz//2I76+5qDEt4P2RVBgAAADAsNTkgJVRWAWFUYwEAAABjAVYBYVYBYVYBYVYBYVRjAAAAAGMBVgFhVgFhVgFhVgFhVgFmZ1UBAAAAU2dkVRcAAABkZWZhdWx0Um93QXhpc0hpZXJhcmNoeWRVEAAAAFplaWxlbmhpZXJhcmNoaWVWAWZnVQIAAABTZ2RVBgAAAGJpMzcxNWRVDAAAAEN1dCBPZmYgRGF0ZWRVBwAAAERETU1ZWThjAAAAAGMBVgFhVgFhZ2RVBgAAAGJpMzcxNmRVDAAAAExvYW4gQnVja2V0c2FjAQAAAGMBVgFhVgFhVGMAAAAAZ2RVBAAAAHJvb3RWAWFWAWZnVQEAAABTZ2RVCgAAADMxLzAzLzIwMjNWAWdjAGFjGPz//2IAAAAAAI/WQGRVCgAAADMxLzAzLzIwMjN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dkVQQAAAByb290VgFhVgFmZ1UBAAAAU2dkVQoAAAAzMS8wMy8yMDIzVgFnYwBhYxj8//9iAAAAAACP1kBkVQoAAAAzMS8wMy8yMDIzVgFmZ1UGAAAAU2dkVQ4AAAA+MCAtIDw9MTAwLDAwMFYBZ2MBZFUOAAAAPjAgLSA8PTEwMCwwMDBjAAAAAGIAAAAAAAD4f2RVDgAAAD4wIC0gPD0xMDAsMDAwVgFhYwIAAABjAVYBYVYBYVYBYVYBYWdkVRQAAAA+MTAwLDAwMCAtIDw9MzAwLDAwMFYBZ2MBZFUUAAAAPjEwMCwwMDAgLSA8PTMwMCwwMDBjAgAAAGIAAAAAAAD4f2RVFAAAAD4xMDAsMDAwIC0gPD0zMDAsMDAwVgFhYwIAAABjAVYBYVYBYVYBYVYBYWdkVRQAAAA+MzAwLDAwMCAtIDw9NTAwLDAwMFYBZ2MBZFUUAAAAPjMwMCwwMDAgLSA8PTUwMCwwMDBjAwAAAGIAAAAAAAD4f2RVFAAAAD4zMDAsMDAwIC0gPD01MDAsMDAwVgFhYwIAAABjAVYBYVYBYVYBYVYBYWdkVRYAAAA+NTAwLDAwMCAtIDw9MSwwMDAsMDAwVgFnYwFkVRYAAAA+NTAwLDAwMCAtIDw9MSwwMDAsMDAwYwUAAABiAAAAAAAA+H9kVRYAAAA+NTAwLDAwMCAtIDw9MSwwMDAsMDAwVgFhYwIAAABjAVYBYVYBYVYBYVYBYWdkVRgAAAA+MSwwMDAsMDAwIC0gPD01LDAwMCwwMDBWAWdjAWRVGAAAAD4xLDAwMCwwMDAgLSA8PTUsMDAwLDAwMGMBAAAAYgAAAAAAAPh/ZFUYAAAAPjEsMDAwLDAwMCAtIDw9NSwwMDAsMDAwVgFhYwIAAABjAVYBYVYBYVYBYVYBYWdkVQoAAAA+NSwwMDAsMDAwVgFnYwFkVQoAAAA+NSwwMDAsMDAwYwQAAABiAAAAAAAA+H9kVQoAAAA+NSwwMDAsMDAwVgFhYwIAAABjAVYBYVYBYVYBYVYBYVRjAQAAAGMAVgFhVgFhVgFhVgFhVGMAAAAAYwBWAWFWAWFWAWFWAWFjAVRjAWMAYwBiAAAAAAAAAABWAWZVBQAAAFNkVQYAAABiaTM3MTBkVQYAAABiaTM3MTFkVQYAAABiaTM3NDFkVQYAAABiaTM3MTNkVQYAAABiaTM3MTRUYwBjAGMAYWNCBQIAVgFhZFWfCgAAPFJlc3VsdCByZWY9ImRkMzcx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zNzE1IiBsYWJlbD0iQ3V0IE9mZiBEYXRlIiByZWY9ImJpMzcxNSIgY29sdW1uPSJjMCIgZm9ybWF0PSJERE1NWVk4IiB1c2FnZT0iY2F0ZWdvcmljYWwiLz48U3RyaW5nVmFyaWFibGUgdmFybmFtZT0iYmkzNzE2IiBsYWJlbD0iTG9hbiBCdWNrZXRzIiByZWY9ImJpMzcxNiIgY29sdW1uPSJjMSIgc29ydE9uPSJjdXN0b20iIGN1c3RvbVNvcnQ9ImNzMTUxNiIvPjxOdW1lcmljVmFyaWFibGUgdmFybmFtZT0iYmkzNzEwIiBsYWJlbD0iQXZlcmFnZSBOb21pbmFsICgwMDBzKSIgcmVmPSJiaTM3MTAiIGNvbHVtbj0iYzIiIGZvcm1hdD0iQ09NTUExMi4iIHVzYWdlPSJxdWFudGl0YXRpdmUiIGRlZmluZWRBZ2dyZWdhdGlvbj0iYXZlcmFnZSIvPjxOdW1lcmljVmFyaWFibGUgdmFybmFtZT0iYmkzNzExIiBsYWJlbD0iTm9taW5hbCAobW4pIiByZWY9ImJpMzcxMSIgY29sdW1uPSJjMyIgZm9ybWF0PSJDT01NQTEyLiIgdXNhZ2U9InF1YW50aXRhdGl2ZSIgZGVmaW5lZEFnZ3JlZ2F0aW9uPSJzdW0iLz48TnVtZXJpY1ZhcmlhYmxlIHZhcm5hbWU9ImJpMzc0MSIgbGFiZWw9Ik5PLiBPRiBMT0FOUyIgcmVmPSJiaTM3NDEiIGNvbHVtbj0iYzQiIGZvcm1hdD0iQ09NTUExMi4iIHVzYWdlPSJxdWFudGl0YXRpdmUiLz48TnVtZXJpY1ZhcmlhYmxlIHZhcm5hbWU9ImJpMzcxMyIgbGFiZWw9IiUgb2YgVG90YWwgQXNzZXRzIiByZWY9ImJpMzcxMyIgY29sdW1uPSJjNSIgZm9ybWF0PSJQRVJDRU5UMTIuMiIgdXNhZ2U9InF1YW50aXRhdGl2ZSIvPjxOdW1lcmljVmFyaWFibGUgdmFybmFtZT0iYmkzNzE0IiBsYWJlbD0iJSBOdW1iZXIgb2YgTG9hbnMiIHJlZj0iYmkzNzE0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3IiBhdmFpbGFibGVSb3dDb3VudD0iNyIgc2l6ZT0iNjIwIiBkYXRhTGF5b3V0PSJtaW5pbWFsIiBncmFuZFRvdGFsPSJmYWxzZSIgaXNJbmRleGVkPSJ0cnVlIiBjb250ZW50S2V5PSJRNkk0Q0RHR0xMN1QzWEw1TFlMWEFST1BEWTJOUEFQWiI+PCFbQ0RBVEFbMjMxMDAuMCwtMTAwLDM4OS4zNTU3MjYxMDU1NzIyLDM2NzYuMjk2NzY1ODg4ODAzNyw5NDQyLjAsMS4wLDEuMAoyMzEwMC4wLDAsMzYuMDQ5MzEyNjc4NDQ3MzE1LDE4Ny4yMDQwODA3MzkxNzcwNCw1MTkzLjAsMC4wNTA5MjE5MTc1MzI5MzI3NSwwLjU0OTk4OTQwOTAyMzUxMgoyMzEwMC4wLDIsMTgwLjU1NTUyNDM2MjQzNTcsNDE2LjkwMjcwNTc1Mjg2NDE2LDIzMDkuMCwwLjExMzQwMjg5NzYxNzI5MDUsMC4yNDQ1NDU2NDcxMDg2NjM0MgoyMzEwMC4wLDMsMzkwLjU3OTE4OTU2OTA2OTg1LDI5Ni4wNTkwMjU2OTMzNTUxLDc1OC4wLDAuMDgwNTMxODYyNTA5MTQwNTMsMC4wODAyNzk2MDE3NzkyODQwNQoyMzEwMC4wLDUsNjkxLjg5NTA4NjUwNjQwNTgsNDY1LjY0NTM5MzIxODgxMTEsNjczLjAsMC4xMjY2NjE1MzU0NzIxNTk4LDAuMDcxMjc3MjcxNzY0NDU2NjgKMjMxMDAuMCwxLDE4NzkuODU0NDYyNzA4ODUzOCw4NTEuNTc0MDcxNjA3MTEwOSw0NTMuMCwwLjIzMTYzOTA5OTI5OTIxODA4LDAuMDQ3OTc3MTIzNDkwNzg1ODUKMjMxMDAuMCw0LDI2MDUxLjk5MDg3MjgxMjE4NSwxNDU4LjkxMTQ4ODg3NzQ4Miw1Ni4wLDAuMzk2ODQyNjg3NTY5MjU3NDUsMC4wMDU5MzA5NDY4MzMyOTgwMwpdXT48L0RhdGE+PFN0cmluZ1RhYmxlIGZvcm1hdD0iQ1NWIiByb3dDb3VudD0iNiIgc2l6ZT0iMTI4IiBjb250ZW50S2V5PSJQTFkyQzRXVDNLSlFQUkRGQzIyWE5WVkw0QVVWSEtXTSI+PCFbQ0RBVEFbIj4wIC0gPD0xMDAsMDAwIgoiPjEsMDAwLDAwMCAtIDw9NSwwMDAsMDAwIgoiPjEwMCwwMDAgLSA8PTMwMCwwMDAiCiI+MzAwLDAwMCAtIDw9NTAwLDAwMCIKIj41LDAwMCwwMDAiCiI+NTAwLDAwMCAtIDw9MSwwMDAsMDAwIgpdXT48L1N0cmluZ1RhYmxlPjwvUmVzdWx0PlYBYWMAYwBjAGMBYwBjAGMAVgFhYwEAAABjAGMAXUVORF9SQys=</data>
</ReportState>
</file>

<file path=customXml/item53.xml><?xml version="1.0" encoding="utf-8"?>
<ReportState xmlns="sas.reportstate">
  <data type="reportstate">UkNfU1RBUlRbVgVnZ1VjAgAAAFNnYwIAAABjAAAAAGRVBgAAAHZlMzU5NmRVAAAAAGMAAAAAZ5lmVQEAAABTVgFnmGRVBgAAAGJpODU0MmRVEgAAAFJlZmluYW5jaW5nIE1hcmtlcmFWAWdjAWRVAgAAADc0Yxj8//9iAAAAAAAA+H9kVQIAAAA3NGMBAAAAVGMIAAAAYWMAZ2MCAAAAYwAAAABkVQUAAAB2ZTcyM2RVAAAAAGMAAAAAZ5lmVQEAAABTVgFnmGRVBgAAAGJpNDk2M2RVDAAAAEN1dCBPZmYgRGF0ZWFWAWdjAGFjGPz//2IAAAAAAI/WQGRVCgAAADMxLzAzLzIwMjNjAQAAAFRjCAAAAGFjAFRWAWZVAgAAAFNkVQYAAABiaTQ5NjNkVQYAAABiaTQ5NjRUVgFhVgFnZFUGAAAAZGQ0OTY3VgFmVQMAAABTZFUKAAAAQW1vcnRpc2luZ2RVFgAAAEJ1bGxldCAvIGludGVyZXN0IG9ubHlkVQUAAABPdGhlclRWAWZnVQMAAABTVgFnwGMAAAAAZFUGAAAAYmk0OTYzZFUMAAAAQ3V0IE9mZiBEYXRlZFUHAAAARERNTVlZOGMYAAAAVgFmY1UEAAAAUwAAAAAAj9ZAAAAAAACP1kAAAAAAAI/WQAAAAAAAj9ZAVFYBYWMBAAAAYgQAAABiAAAAAAAA+H9iAAAAAAAA+H9iAAAAAAAA+H9iAAAAAAAA+H9iAAAAAAAA+H9hYwBjAGMAYwFWAWfAYwEAAABkVQYAAABiaTQ5NjRkVRIAAABBVFQgUmVkdWN0aW9uIFR5cGVhYxgAAABWAWFWAWZjVQQAAABTnP///wEAAAAAAAAAAgAAAFRjAQAAAGIEAAAAYgAAAAAAAPh/YgAAAAAAAPh/YgAAAAAAAPh/YgAAAAAAAPh/YgAAAAAAAPh/YWMAYwBjAGMBVgFnwGMAAAAAZFUGAAAAYmk0OTYyZFUSAAAAJSBvZiBUT1RBTCBCYWxhbmNlZFULAAAAUEVSQ0VOVDEyLjJjGAAAAFYBZmNVBAAAAFMAAAAAAADwP65Ls/nniMw/rw2SD6bd6D+cF2AfAfLvPlRWAWFjAgAAAGIEAAAAYgAAAAAAAPh/YgAAAAAAAPh/YgAAAAAAAPh/YgAAAAAAAPh/YgAAAAAAAPh/YWMAYwBjAGMBVGegZmNVBAAAAFMAAAAAVFYBZWNVAAAAAFNUYVYBYWMEAAAAYgQAAABjAWMAYgAAAAAAAAAAVgFhVgFhVgNnZ2RVBgAAAGRkNDk2N1YBYVYBZmdVAQAAAFNnZFUKAAAAMzEvMDMvMjAyM1YBZ2MAYWMY/P//YgAAAAAAj9ZAZFUKAAAAMzEvMDMvMjAyM1YBZmdVBAAAAFNnZFULAAAATUFUQ0hFU19BTExWAWdjAWRVCwAAAE1BVENIRVNfQUxMY5z///9iAAAAAAAA+H9kVQsAAABNQVRDSEVTX0FMTFYBYWMCAAAAYwFWAWZjVQEAAABTAAAAAFRWAWFWAWZnVQEAAABTVgFnYwBhYxj8//9iAAAAAAAA8D9kVQgAAAAxMDAsMDAgJVRWAWFnZFUWAAAAQnVsbGV0IC8gaW50ZXJlc3Qgb25seVYBZ2MBZFUWAAAAQnVsbGV0IC8gaW50ZXJlc3Qgb25seWMBAAAAYgAAAAAAAPh/ZFUWAAAAQnVsbGV0IC8gaW50ZXJlc3Qgb25seVYBYWMCAAAAYwFWAWZjVQEAAABTAQAAAFRWAWFWAWZnVQEAAABTVgFnYwBhYxj8//9irkuz+eeIzD9kVQcAAAAyMiwyOSAlVFYBYWdkVQoAAABBbW9ydGlzaW5nVgFnYwFkVQoAAABBbW9ydGlzaW5nYwAAAABiAAAAAAAA+H9kVQoAAABBbW9ydGlzaW5nVgFhYwIAAABjAVYBZmNVAQAAAFMCAAAAVFYBYVYBZmdVAQAAAFNWAWdjAGFjGPz//2KvDZIPpt3oP2RVBwAAADc3LDcxICVUVgFhZ2RVBQAAAE90aGVyVgFnYwFkVQUAAABPdGhlcmMCAAAAYgAAAAAAAPh/ZFUFAAAAT3RoZXJWAWFjAgAAAGMBVgFmY1UBAAAAUwMAAABUVgFhVgFmZ1UBAAAAU1YBZ2MAYWMY/P//YpwXYB8B8u8+ZFUGAAAAMCwwMCAlVFYBYVRjAQAAAGMBVgFhVgFhVgFhVgFhVGMAAAAAYwFWAWFWAWFWAWFWAWFWAWZnVQEAAABTZ2RVFwAAAGRlZmF1bHRSb3dBeGlzSGllcmFyY2h5ZFUQAAAAWmVpbGVuaGllcmFyY2hpZVYBZmdVAgAAAFNnZFUGAAAAYmk0OTYzZFUMAAAAQ3V0IE9mZiBEYXRlZFUHAAAARERNTVlZOGMAAAAAYwFWAWFWAWFnZFUGAAAAYmk0OTY0ZFUSAAAAQVRUIFJlZHVjdGlvbiBUeXBlYWMBAAAAYwFWAWFWAWFUYwAAAABnZFUEAAAAcm9vdFYBYVYBZmdVAQAAAFNnZFUKAAAAMzEvMDMvMjAyM1YBZ2MAYWMY/P//YgAAAAAAj9ZAZFUKAAAAMzEvMDMvMjAyM1YBZmdVAwAAAFNnZFUWAAAAQnVsbGV0IC8gaW50ZXJlc3Qgb25seVYBZ2MBZFUWAAAAQnVsbGV0IC8gaW50ZXJlc3Qgb25seWMBAAAAYgAAAAAAAPh/ZFUWAAAAQnVsbGV0IC8gaW50ZXJlc3Qgb25seVYBYWMCAAAAYwFWAWFWAWFWAWFWAWFnZFUKAAAAQW1vcnRpc2luZ1YBZ2MBZFUKAAAAQW1vcnRpc2luZ2MAAAAAYgAAAAAAAPh/ZFUKAAAAQW1vcnRpc2luZ1YBYWMCAAAAYwFWAWFWAWFWAWFWAWFnZFUFAAAAT3RoZXJWAWdjAWRVBQAAAE90aGVyYwIAAABiAAAAAAAA+H9kVQUAAABPdGhlclYBYWMCAAAAYwFWAWFWAWFWAWFWAWFUYwEAAABjAFYBYVYBYVYBYVYBYVRjAAAAAGMAVgFhVgFhVgFhVgFhZ2RVBAAAAHJvb3RWAWFWAWZnVQEAAABTZ2RVCgAAADMxLzAzLzIwMjNWAWdjAGFjGPz//2IAAAAAAI/WQGRVCgAAADMxLzAzLzIwMjNWAWZnVQMAAABTZ2RVFgAAAEJ1bGxldCAvIGludGVyZXN0IG9ubHlWAWdjAWRVFgAAAEJ1bGxldCAvIGludGVyZXN0IG9ubHljAQAAAGIAAAAAAAD4f2RVFgAAAEJ1bGxldCAvIGludGVyZXN0IG9ubHlWAWFjAgAAAGMBVgFhVgFhVgFhVgFhZ2RVCgAAAEFtb3J0aXNpbmdWAWdjAWRVCgAAAEFtb3J0aXNpbmdjAAAAAGIAAAAAAAD4f2RVCgAAAEFtb3J0aXNpbmdWAWFjAgAAAGMBVgFhVgFhVgFhVgFhZ2RVBQAAAE90aGVyVgFnYwFkVQUAAABPdGhlcmMCAAAAYgAAAAAAAPh/ZFUFAAAAT3RoZXJWAWFjAgAAAGMBVgFhVgFhVgFhVgFhVGMBAAAAYwBWAWFWAWFWAWFWAWFUYwAAAABjAFYBYVYBYVYBYVYBYWMBVGMBYwBjAGIAAAAAAAAAAFYBZlUBAAAAU2RVBgAAAGJpNDk2MlRjAGMBYwBhY0IFAgBWAWFkVS4FAAA8UmVzdWx0IHJlZj0iZGQ0OTY3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E51bWVyaWNWYXJpYWJsZSB2YXJuYW1lPSJiaTQ5NjMiIGxhYmVsPSJDdXQgT2ZmIERhdGUiIHJlZj0iYmk0OTYzIiBjb2x1bW49ImMwIiBmb3JtYXQ9IkRETU1ZWTgiIHVzYWdlPSJjYXRlZ29yaWNhbCIvPjxTdHJpbmdWYXJpYWJsZSB2YXJuYW1lPSJiaTQ5NjQiIGxhYmVsPSJBVFQgUmVkdWN0aW9uIFR5cGUiIHJlZj0iYmk0OTY0IiBjb2x1bW49ImMxIiBzb3J0T249ImN1c3RvbSIgY3VzdG9tU29ydD0iY3MxMzg1Ii8+PE51bWVyaWNWYXJpYWJsZSB2YXJuYW1lPSJiaTQ5NjIiIGxhYmVsPSIlIG9mIFRPVEFMIEJhbGFuY2UiIHJlZj0iYmk0OTYy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0IiBhdmFpbGFibGVSb3dDb3VudD0iNCIgc2l6ZT0iMTA3IiBkYXRhTGF5b3V0PSJtaW5pbWFsIiBncmFuZFRvdGFsPSJmYWxzZSIgaXNJbmRleGVkPSJ0cnVlIiBjb250ZW50S2V5PSJGWUhBNFEzRlBYTlJOVk1FWFRZNE1BSjJDRTRUUEVURyI+PCFbQ0RBVEFbMjMxMDAuMCwtMTAwLDEuMAoyMzEwMC4wLDEsMC4yMjI5MjgwNDQyNDY2ODM2CjIzMTAwLjAsMCwwLjc3NzA1NjcyMzAzMzExNzcKMjMxMDAuMCwyLDEuNTIzMjcyMDE5ODEwOTc1M0UtNQpdXT48L0RhdGE+PFN0cmluZ1RhYmxlIGZvcm1hdD0iQ1NWIiByb3dDb3VudD0iMyIgc2l6ZT0iNDYiIGNvbnRlbnRLZXk9IlRNRk5BUlNUWVZJUVFKS080WUlQNFdKTTJVR0lVQlVJIj48IVtDREFUQVsiQW1vcnRpc2luZyIKIkJ1bGxldCAvIGludGVyZXN0IG9ubHkiCiJPdGhlciIKXV0+PC9TdHJpbmdUYWJsZT48L1Jlc3VsdD5WAWFjAGMAYwBjAWMAYwBjAFYBYWMBAAAAYwBjAF1FTkRfUkMr</data>
</ReportState>
</file>

<file path=customXml/item54.xml><?xml version="1.0" encoding="utf-8"?>
<ReportState xmlns="sas.reportstate">
  <data type="reportstate">UkNfU1RBUlRbVgVnZ1VjAQAAAFNnYxAAAABjAgAAAGRVBQAAAHZlNzIzZFUAAAAAYwAAAABnmWZVAQAAAFNWAWeYZFUFAAAAYmk3MjhkVQwAAABDdXQgT2ZmIERhdGVkVQcAAABERE1NWVk4VgFnYwBhYxj8//9iAAAAAACP1kBhYwEAAABUYwgAAABhYwBUVgFmVQEAAABTZFUFAAAAYmk3MjhUVgFhVgFnZFUGAAAAZGQxNzEyVgFhVgFmZ1UBAAAAU1YBZ8BjAAAAAGRVBQAAAGJpNzI4ZFUMAAAAQ3V0IE9mZiBEYXRlZFUHAAAARERNTVlZOGMYAAAAVgFmY1UVAAAAUwAAAADAkdZAAAAAAMCQ1kAAAAAAgJDWQAAAAABAkNZAAAAAAACQ1kAAAAAAwI/WQAAAAAAAj9ZAAAAAAECH1kAAAAAAQIDWQAAAAABAeNZAAAAAAMBw1kAAAAAAQGnWQAAAAACAYdZAAAAAAABa1kAAAAAAwFHWQAAAAACAStZAAAAAAABD1kAAAAAAADvWQAAAAADAM9ZAAAAAAEAd1kAAAAAAQAbWQFRWAWFjAQAAAGIVAAAAYgAAAAAAAPh/YgAAAAAAAPh/YgAAAAAAAPh/YgAAAAAAAPh/YgAAAAAAAPh/YWMAYwBjAGMBVGegZmNVFQAAAFMAAAAAAAAAAAAAAAAAAAAAAAAAAABUVgFlY1UAAAAAU1RhVgFhYxUAAABiFQAAAGMBYwBiAAAAAAAAAABWAWFWAWFWA2FhY0IAAABWAWFkVbYDAAA8UmVzdWx0IHJlZj0iZGQxNzEyIiB0eXBlPSJyZWxhdGlvbmFsIiBzdGF0dXM9InN1Y2Nlc3MiIGRhdGFMZXZlbD0iYmFzZWxpbmUiIGNvbnN1bWVyRGF0YU1vZGVsPSJhZ2dyZWdhdGVkIiBsYWJlbD0iRXJnZWJuaXNzZSIgZGF0YUxvY2FsZT0iZW5fVVMiIHNvcnRMb2NhbGU9ImRlX0FUIiBzdXBwb3J0c0N1c3RvbVF1ZXJ5PSJ0cnVlIiBzdXBwb3J0c0V4cG9ydERldGFpbD0idHJ1ZSIgdGFibGVEYXRlTW9kaWZpZWQ9IjIwMjMtMDQtMTJUMDk6NDU6NTUuMTA5WiI+PFZhcmlhYmxlcz48TnVtZXJpY1ZhcmlhYmxlIHZhcm5hbWU9ImJpNzI4IiBsYWJlbD0iQ3V0IE9mZiBEYXRlIiByZWY9ImJpNzI4IiBjb2x1bW49ImMwIiBmb3JtYXQ9IkRETU1ZWTgiIHVzYWdlPSJjYXRlZ29yaWNhbCIvPjwvVmFyaWFibGVzPjxDb2x1bW5zPjxOdW1lcmljQ29sdW1uIGNvbG5hbWU9ImMwIiBlbmNvZGluZz0idGV4dCIgZGF0YVR5cGU9ImRhdGUiLz48L0NvbHVtbnM+PERlZmluZWRTb3J0SXRlbXM+PERlZmluZWRTb3J0SXRlbSB2YXJpYWJsZT0iYmk3MjgiIHNvcnREaXJlY3Rpb249ImRlc2NlbmRpbmciLz48L0RlZmluZWRTb3J0SXRlbXM+PERhdGEgZm9ybWF0PSJDU1YiIHJvd0NvdW50PSIyMSIgYXZhaWxhYmxlUm93Q291bnQ9IjIxIiBzaXplPSIxNjgiIGRhdGFMYXlvdXQ9Im1pbmltYWwiIGdyYW5kVG90YWw9ImZhbHNlIiBpc0luZGV4ZWQ9ImZhbHNlIiBjb250ZW50S2V5PSJHNDRYNTZCNVRWN0hLRU5VQTczQ0pJTEhLTUxBWDdXUSI+PCFbQ0RBVEFbMjMxMTEuMAoyMzEwNy4wCjIzMTA2LjAKMjMxMDUuMAoyMzEwNC4wCjIzMTAzLjAKMjMxMDAuMAoyMzA2OS4wCjIzMDQxLjAKMjMwMDkuMAoyMjk3OS4wCjIyOTQ5LjAKMjI5MTguMAoyMjg4OC4wCjIyODU1LjAKMjI4MjYuMAoyMjc5Ni4wCjIyNzY0LjAKMjI3MzUuMAoyMjY0NS4wCjIyNTUzLjAKXV0+PC9EYXRhPjwvUmVzdWx0PlYBYWMAYwBjAGMBYwBjAGMAVgFhYwEAAABjAGMAXUVORF9SQys=</data>
</ReportState>
</file>

<file path=customXml/item55.xml><?xml version="1.0" encoding="utf-8"?>
<ReportState xmlns="sas.reportstate">
  <data type="reportstate">Q0VDU19TVEFSVFtWAWdVAAAAAFNUXUVORF9DRUNTKys=</data>
</ReportState>
</file>

<file path=customXml/item56.xml><?xml version="1.0" encoding="utf-8"?>
<ReportState xmlns="sas.reportstate">
  <data type="reportstate">Q0VDU19TVEFSVFtWAWdVAAAAAFNUXUVORF9DRUNTKys=</data>
</ReportState>
</file>

<file path=customXml/item57.xml><?xml version="1.0" encoding="utf-8"?>
<ReportState xmlns="sas.reportstate">
  <data type="reportstate">UkNfU1RBUlRbVgVnZ1VjAgAAAFNnYwIAAABjAAAAAGRVBgAAAHZlMzU0MGRVAAAAAGMAAAAAZ5lmVQEAAABTVgFnmGRVBgAAAGJpODUyNmRVEgAAAFJlZmluYW5jaW5nIE1hcmtlcmFWAWdjAWRVAgAAADcxYxj8//9iAAAAAAAA+H9kVQIAAAA3MWMBAAAAVGMIAAAAYWMAZ2MCAAAAYwAAAABkVQUAAAB2ZTcyM2RVAAAAAGMAAAAAZ5lmVQEAAABTVgFnmGRVBgAAAGJpMjUzOWRVDAAAAEN1dCBPZmYgRGF0ZWFWAWdjAGFjGPz//2IAAAAAAI/WQGRVCgAAADMxLzAzLzIwMjNjAQAAAFRjCAAAAGFjAFRWAWZVAgAAAFNkVQYAAABiaTI1NDJkVQYAAABiaTI1MzlUVgFhVgFnZFUGAAAAZGQyNTQ2VgFmVQoAAABTZFUOAAAAMTk2MjkxMTMxODk3NDFkVQ4AAAAxOTY2MDAxMTgwNTg0MGRVDgAAADE5NjYwMDEzOTI2OTQwZFUOAAAAMTk2NjAwMTU2NjIwNDBkVQ4AAAAxOTY2MDAxNTY2NDQ0NWRVDgAAADE5NjY1MDEwMzA1NTEyZFUOAAAAMTk2NjUwMTAzMjAwNzdkVQ4AAAAxOTg4NDE1Njk3NzMwM2RVDgAAADE5ODg0MTg2NTc0MjAyZFUOAAAAMTk4ODQ1NTI1MzU1MDFUVgFmZ1UEAAAAU1YBZ8BjAAAAAGRVBgAAAGJpMjUzOWRVDAAAAEN1dCBPZmYgRGF0ZWRVBwAAAERETU1ZWThjGAAAAFYBZmNVDAAAAFMAAAAAAI/WQAAAAAAAj9ZAAAAAAACP1kAAAAAAAI/WQAAAAAAAj9ZAAAAAAACP1kAAAAAAAI/WQAAAAAAAj9ZAAAAAAACP1kAAAAAAAI/WQAAAAAAAj9ZAAAAAAACP1kBUVgFhYwEAAABiDAAAAGIAAAAAAAD4f2IAAAAAAAD4f2IAAAAAAAD4f2IAAAAAAAD4f2IAAAAAAAD4f2FjAGMAYwBjAVYBZ8BjAQAAAGRVBgAAAGJpMjU0MmRVEQAAAFJlcG9ydGluZyBMb2FuIElEYWMYAAAAVgFhVgFmY1UMAAAAU5z///8AAAAAAQAAAAIAAAADAAAABAAAAAUAAAAGAAAABwAAAAgAAAAJAAAAnf///1RjAQAAAGIMAAAAYgAAAAAAAPh/YgAAAAAAAPh/YgAAAAAAAPh/YgAAAAAAAPh/YgAAAAAAAPh/YWMAYwBjAGMBVgFnwGMAAAAAZFUGAAAAYmkyNTQwZFUSAAAAVE9UQUwgTG9hbiBCYWxhbmNlZFUJAAAAQ09NTUExMi4yYxgAAABWAWZjVQwAAABTokvCWzAEGkIdOGdknC2RQVK4Hk1oHKlBAAAAdn9vgEHZDWuy1j2SQQEAACDsa45BAAAAAHawkEEAAAAAo+GRQUjheq7mjoRBCtejls2ni0FxPQrrnZyFQWwnLqCiURlCVFYBYWMCAAAAYgwAAABiAAAAAAAA+H9iAAAAAAAA+H9iAAAAAAAA+H9iAAAAAAAA+H9iAAAAAAAA+H9hYwBjAGMAYwFWAWfAYwAAAABkVQYAAABiaTI1NDFkVRIAAAAlIG9mIFRPVEFMIEJhbGFuY2VkVQsAAABQRVJDRU5UMTIuMmMYAAAAVgFmY1UMAAAAUwAAAAAAAPA/qAAzQQohZT/Pwhbw6OJ+P4ahorQzN1Q/XX+1/eBvZj/3usWnjbViP4gOGTAbh2Q/bUb2jnj+ZT+1YDfBV0lZPzPcq8sPAmE/Oks3hReVWj9i4DBAYSTvP1RWAWFjAgAAAGIMAAAAYgAAAAAAAPh/YgAAAAAAAPh/YgAAAAAAAPh/YgAAAAAAAPh/YgAAAAAAAPh/YWMAYwBjAGMBVGegZmNVDAAAAFMAAAAAAAAAAAAAAABUVgFlY1UAAAAAU1RhVgFhYwwAAABiDAAAAGMBYwBiAAAAAAAAAABWAWFWAWFWA2dnZFUGAAAAZGQyNTQ2VgFhVgFmZ1UMAAAAU2dkVQsAAABNQVRDSEVTX0FMTFYBZ2MBZFULAAAATUFUQ0hFU19BTExjnP///2IAAAAAAAD4f2RVCwAAAE1BVENIRVNfQUxMVgFmZ1UBAAAAU2dkVQoAAAAzMS8wMy8yMDIzVgFnYwBhYxj8//9iAAAAAACP1kBkVQoAAAAzMS8wMy8yMDIzVgFhYwIAAABjAVYBZmNVAQAAAFMAAAAAVFYBYVYBZmdVAgAAAFNWAWdjAGFjGPz//2KiS8JbMAQaQmRVFAAAADI3wqA5MzTCoDg1NsKgOTQ0LDU3VgFnYwBhYxj8//9iAAAAAAAA8D9kVQgAAAAxMDAsMDAgJVRWAWFUYwEAAABjAVYBYVYBYVYBYVYBYWdkVQ4AAAAxOTYyOTExMzE4OTc0MVYBZ2MBZFUOAAAAMTk2MjkxMTMxODk3NDFjAAAAAGIAAAAAAAD4f2RVDgAAADE5NjI5MTEzMTg5NzQxVgFmZ1UBAAAAU2dkVQoAAAAzMS8wMy8yMDIzVgFnYwBhYxj8//9iAAAAAACP1kBkVQoAAAAzMS8wMy8yMDIzVgFhYwIAAABjAVYBZmNVAQAAAFMBAAAAVFYBYVYBZmdVAgAAAFNWAWdjAGFjGPz//2IdOGdknC2RQWRVDwAAADcywqAwNTDCoDQ1NywxMFYBZ2MAYWMY/P//YqgAM0EKIWU/ZFUGAAAAMCwyNiAlVFYBYVRjAQAAAGMBVgFhVgFhVgFhVgFhZ2RVDgAAADE5NjYwMDExODA1ODQwVgFnYwFkVQ4AAAAxOTY2MDAxMTgwNTg0MGMBAAAAYgAAAAAAAPh/ZFUOAAAAMTk2NjAwMTE4MDU4NDBWAWZnVQEAAABTZ2RVCgAAADMxLzAzLzIwMjNWAWdjAGFjGPz//2IAAAAAAI/WQGRVCgAAADMxLzAzLzIwMjNWAWFjAgAAAGMBVgFmY1UBAAAAUwIAAABUVgFhVgFmZ1UCAAAAU1YBZ2MAYWMY/P//YlK4Hk1oHKlBZFUQAAAAMjEwwqA2NDbCoDA1NCw1NlYBZ2MAYWMY/P//Ys/CFvDo4n4/ZFUGAAAAMCw3NSAlVFYBYVRjAQAAAGMBVgFhVgFhVgFhVgFhZ2RVDgAAADE5NjYwMDEzOTI2OTQwVgFnYwFkVQ4AAAAxOTY2MDAxMzkyNjk0MGMCAAAAYgAAAAAAAPh/ZFUOAAAAMTk2NjAwMTM5MjY5NDBWAWZnVQEAAABTZ2RVCgAAADMxLzAzLzIwMjNWAWdjAGFjGPz//2IAAAAAAI/WQGRVCgAAADMxLzAzLzIwMjNWAWFjAgAAAGMBVgFmY1UBAAAAUwMAAABUVgFhVgFmZ1UCAAAAU1YBZ2MAYWMY/P//YgAAAHZ/b4BBZFUPAAAAMzTCoDQ2N8KgODIyLDc1VgFnYwBhYxj8//9ihqGitDM3VD9kVQYAAAAwLDEyICVUVgFhVGMBAAAAYwFWAWFWAWFWAWFWAWFnZFUOAAAAMTk2NjAwMTU2NjIwNDBWAWdjAWRVDgAAADE5NjYwMDE1NjYyMDQwYwMAAABiAAAAAAAA+H9kVQ4AAAAxOTY2MDAxNTY2MjA0MFYBZmdVAQAAAFNnZFUKAAAAMzEvMDMvMjAyM1YBZ2MAYWMY/P//YgAAAAAAj9ZAZFUKAAAAMzEvMDMvMjAyM1YBYWMCAAAAYwFWAWZjVQEAAABTBAAAAFRWAWFWAWZnVQIAAABTVgFnYwBhYxj8//9i2Q1rstY9kkFkVQ8AAAA3NsKgNTEwwqA2MzYsNjBWAWdjAGFjGPz//2Jdf7X94G9mP2RVBgAAADAsMjcgJVRWAWFUYwEAAABjAVYBYVYBYVYBYVYBYWdkVQ4AAAAxOTY2MDAxNTY2NDQ0NVYBZ2MBZFUOAAAAMTk2NjAwMTU2NjQ0NDVjBAAAAGIAAAAAAAD4f2RVDgAAADE5NjYwMDE1NjY0NDQ1VgFmZ1UBAAAAU2dkVQoAAAAzMS8wMy8yMDIzVgFnYwBhYxj8//9iAAAAAACP1kBkVQoAAAAzMS8wMy8yMDIzVgFhYwIAAABjAVYBZmNVAQAAAFMFAAAAVFYBYVYBZmdVAgAAAFNWAWdjAGFjGPz//2IBAAAg7GuOQWRVDwAAADYzwqA3OTjCoDY2MCwwMFYBZ2MAYWMY/P//Yve6xaeNtWI/ZFUGAAAAMCwyMyAlVFYBYVRjAQAAAGMBVgFhVgFhVgFhVgFhZ2RVDgAAADE5NjY1MDEwMzA1NTEyVgFnYwFkVQ4AAAAxOTY2NTAxMDMwNTUxMmMFAAAAYgAAAAAAAPh/ZFUOAAAAMTk2NjUwMTAzMDU1MTJWAWZnVQEAAABTZ2RVCgAAADMxLzAzLzIwMjNWAWdjAGFjGPz//2IAAAAAAI/WQGRVCgAAADMxLzAzLzIwMjNWAWFjAgAAAGMBVgFmY1UBAAAAUwYAAABUVgFhVgFmZ1UCAAAAU1YBZ2MAYWMY/P//YgAAAAB2sJBBZFUPAAAANzDCoDAwMMKgMDAwLDAwVgFnYwBhYxj8//9iiA4ZMBuHZD9kVQYAAAAwLDI1ICVUVgFhVGMBAAAAYwFWAWFWAWFWAWFWAWFnZFUOAAAAMTk2NjUwMTAzMjAwNzdWAWdjAWRVDgAAADE5NjY1MDEwMzIwMDc3YwYAAABiAAAAAAAA+H9kVQ4AAAAxOTY2NTAxMDMyMDA3N1YBZmdVAQAAAFNnZFUKAAAAMzEvMDMvMjAyM1YBZ2MAYWMY/P//YgAAAAAAj9ZAZFUKAAAAMzEvMDMvMjAyM1YBYWMCAAAAYwFWAWZjVQEAAABTBwAAAFRWAWFWAWZnVQIAAABTVgFnYwBhYxj8//9iAAAAAKPhkUFkVQ8AAAA3NcKgMDAwwqAwMDAsMDBWAWdjAGFjGPz//2JtRvaOeP5lP2RVBgAAADAsMjcgJVRWAWFUYwEAAABjAVYBYVYBYVYBYVYBYWdkVQ4AAAAxOTg4NDE1Njk3NzMwM1YBZ2MBZFUOAAAAMTk4ODQxNTY5NzczMDNjBwAAAGIAAAAAAAD4f2RVDgAAADE5ODg0MTU2OTc3MzAzVgFmZ1UBAAAAU2dkVQoAAAAzMS8wMy8yMDIzVgFnYwBhYxj8//9iAAAAAACP1kBkVQoAAAAzMS8wMy8yMDIzVgFhYwIAAABjAVYBZmNVAQAAAFMIAAAAVFYBYVYBZmdVAgAAAFNWAWdjAGFjGPz//2JI4Xqu5o6EQWRVDwAAADQzwqAxMTPCoDY4NSw4MVYBZ2MAYWMY/P//YrVgN8FXSVk/ZFUGAAAAMCwxNSAlVFYBYVRjAQAAAGMBVgFhVgFhVgFhVgFhZ2RVDgAAADE5ODg0MTg2NTc0MjAyVgFnYwFkVQ4AAAAxOTg4NDE4NjU3NDIwMmMIAAAAYgAAAAAAAPh/ZFUOAAAAMTk4ODQxODY1NzQyMDJWAWZnVQEAAABTZ2RVCgAAADMxLzAzLzIwMjNWAWdjAGFjGPz//2IAAAAAAI/WQGRVCgAAADMxLzAzLzIwMjNWAWFjAgAAAGMBVgFmY1UBAAAAUwkAAABUVgFhVgFmZ1UCAAAAU1YBZ2MAYWMY/P//YgrXo5bNp4tBZFUPAAAANTfCoDk5N8KgNzQ2LDgzVgFnYwBhYxj8//9iM9yryw8CYT9kVQYAAAAwLDIxICVUVgFhVGMBAAAAYwFWAWFWAWFWAWFWAWFnZFUOAAAAMTk4ODQ1NTI1MzU1MDFWAWdjAWRVDgAAADE5ODg0NTUyNTM1NTAxYwkAAABiAAAAAAAA+H9kVQ4AAAAxOTg4NDU1MjUzNTUwMVYBZmdVAQAAAFNnZFUKAAAAMzEvMDMvMjAyM1YBZ2MAYWMY/P//YgAAAAAAj9ZAZFUKAAAAMzEvMDMvMjAyM1YBYWMCAAAAYwFWAWZjVQEAAABTCgAAAFRWAWFWAWZnVQIAAABTVgFnYwBhYxj8//9icT0K652chUFkVQ8AAAA0NcKgMzIzwqAxOTcsMzhWAWdjAGFjGPz//2I6SzeFF5VaP2RVBgAAADAsMTYgJVRWAWFUYwEAAABjAVYBYVYBYVYBYVYBYWdkVQ4AAABBbGxlIFNvbnN0aWdlblYBZ2MBZFUCAAAAfk9jnf///2IAAAAAAAD4f2RVDgAAAEFsbGUgU29uc3RpZ2VuVgFmZ1UBAAAAU2dkVQoAAAAzMS8wMy8yMDIzVgFnYwBhYxj8//9iAAAAAACP1kBkVQoAAAAzMS8wMy8yMDIzVgFhYwIAAABjAVYBZmNVAQAAAFMLAAAAVFYBYVYBZmdVAgAAAFNWAWdjAGFjGPz//2JsJy6golEZQmRVFAAAADI3wqAxODXCoDk0OMKgNjgzLDU0VgFnYwBhYxj8//9iYuAwQGEk7z9kVQcAAAA5NywzMiAlVFYBYVRjAQAAAGMBVgFhVgFhVgFhVgFhVGMAAAAAYwFWAWFWAWFWAWFWAWFWAWZnVQIAAABTZ2RVFwAAAGRlZmF1bHRSb3dBeGlzSGllcmFyY2h5ZFUQAAAAWmVpbGVuaGllcmFyY2hpZVYBZmdVAQAAAFNnZFUGAAAAYmkyNTQyZFURAAAAUmVwb3J0aW5nIExvYW4gSURhYwEAAABjAVYBYVYBYVRjAAAAAGdkVQQAAAByb290VgFhVgFmZ1ULAAAAU2dkVQ4AAAAxOTYyOTExMzE4OTc0MVYBZ2MBZFUOAAAAMTk2MjkxMTMxODk3NDFjAAAAAGIAAAAAAAD4f2RVDgAAADE5NjI5MTEzMTg5NzQxVgFhYwEAAABjAVYBYVYBYVYBYVYBYWdkVQ4AAAAxOTY2MDAxMTgwNTg0MFYBZ2MBZFUOAAAAMTk2NjAwMTE4MDU4NDBjAQAAAGIAAAAAAAD4f2RVDgAAADE5NjYwMDExODA1ODQwVgFhYwEAAABjAVYBYVYBYVYBYVYBYWdkVQ4AAAAxOTY2MDAxMzkyNjk0MFYBZ2MBZFUOAAAAMTk2NjAwMTM5MjY5NDBjAgAAAGIAAAAAAAD4f2RVDgAAADE5NjYwMDEzOTI2OTQwVgFhYwEAAABjAVYBYVYBYVYBYVYBYWdkVQ4AAAAxOTY2MDAxNTY2MjA0MFYBZ2MBZFUOAAAAMTk2NjAwMTU2NjIwNDBjAwAAAGIAAAAAAAD4f2RVDgAAADE5NjYwMDE1NjYyMDQwVgFhYwEAAABjAVYBYVYBYVYBYVYBYWdkVQ4AAAAxOTY2MDAxNTY2NDQ0NVYBZ2MBZFUOAAAAMTk2NjAwMTU2NjQ0NDVjBAAAAGIAAAAAAAD4f2RVDgAAADE5NjYwMDE1NjY0NDQ1VgFhYwEAAABjAVYBYVYBYVYBYVYBYWdkVQ4AAAAxOTY2NTAxMDMwNTUxMlYBZ2MBZFUOAAAAMTk2NjUwMTAzMDU1MTJjBQAAAGIAAAAAAAD4f2RVDgAAADE5NjY1MDEwMzA1NTEyVgFhYwEAAABjAVYBYVYBYVYBYVYBYWdkVQ4AAAAxOTY2NTAxMDMyMDA3N1YBZ2MBZFUOAAAAMTk2NjUwMTAzMjAwNzdjBgAAAGIAAAAAAAD4f2RVDgAAADE5NjY1MDEwMzIwMDc3VgFhYwEAAABjAVYBYVYBYVYBYVYBYWdkVQ4AAAAxOTg4NDE1Njk3NzMwM1YBZ2MBZFUOAAAAMTk4ODQxNTY5NzczMDNjBwAAAGIAAAAAAAD4f2RVDgAAADE5ODg0MTU2OTc3MzAzVgFhYwEAAABjAVYBYVYBYVYBYVYBYWdkVQ4AAAAxOTg4NDE4NjU3NDIwMlYBZ2MBZFUOAAAAMTk4ODQxODY1NzQyMDJjCAAAAGIAAAAAAAD4f2RVDgAAADE5ODg0MTg2NTc0MjAyVgFhYwEAAABjAVYBYVYBYVYBYVYBYWdkVQ4AAAAxOTg4NDU1MjUzNTUwMVYBZ2MBZFUOAAAAMTk4ODQ1NTI1MzU1MDFjCQAAAGIAAAAAAAD4f2RVDgAAADE5ODg0NTUyNTM1NTAxVgFhYwEAAABjAVYBYVYBYVYBYVYBYWdkVQ4AAABBbGxlIFNvbnN0aWdlblYBZ2MBZFUCAAAAfk9jnf///2IAAAAAAAD4f2RVDgAAAEFsbGUgU29uc3RpZ2VuVgFhYwEAAABjAVYBYVYBYVYBYVYBYVRjAAAAAGMAVgFhVgFhVgFhVgFhZ2RVBAAAAHJvb3RWAWFWAWZnVQsAAABTZ2RVDgAAADE5NjI5MTEzMTg5NzQxVgFnYwFkVQ4AAAAxOTYyOTExMzE4OTc0MWMAAAAAYgAAAAAAAPh/ZFUOAAAAMTk2MjkxMTMxODk3NDFWAWFjAQAAAGMBVgFhVgFhVgFhVgFhZ2RVDgAAADE5NjYwMDExODA1ODQwVgFnYwFkVQ4AAAAxOTY2MDAxMTgwNTg0MGMBAAAAYgAAAAAAAPh/ZFUOAAAAMTk2NjAwMTE4MDU4NDBWAWFjAQAAAGMBVgFhVgFhVgFhVgFhZ2RVDgAAADE5NjYwMDEzOTI2OTQwVgFnYwFkVQ4AAAAxOTY2MDAxMzkyNjk0MGMCAAAAYgAAAAAAAPh/ZFUOAAAAMTk2NjAwMTM5MjY5NDBWAWFjAQAAAGMBVgFhVgFhVgFhVgFhZ2RVDgAAADE5NjYwMDE1NjYyMDQwVgFnYwFkVQ4AAAAxOTY2MDAxNTY2MjA0MGMDAAAAYgAAAAAAAPh/ZFUOAAAAMTk2NjAwMTU2NjIwNDBWAWFjAQAAAGMBVgFhVgFhVgFhVgFhZ2RVDgAAADE5NjYwMDE1NjY0NDQ1VgFnYwFkVQ4AAAAxOTY2MDAxNTY2NDQ0NWMEAAAAYgAAAAAAAPh/ZFUOAAAAMTk2NjAwMTU2NjQ0NDVWAWFjAQAAAGMBVgFhVgFhVgFhVgFhZ2RVDgAAADE5NjY1MDEwMzA1NTEyVgFnYwFkVQ4AAAAxOTY2NTAxMDMwNTUxMmMFAAAAYgAAAAAAAPh/ZFUOAAAAMTk2NjUwMTAzMDU1MTJWAWFjAQAAAGMBVgFhVgFhVgFhVgFhZ2RVDgAAADE5NjY1MDEwMzIwMDc3VgFnYwFkVQ4AAAAxOTY2NTAxMDMyMDA3N2MGAAAAYgAAAAAAAPh/ZFUOAAAAMTk2NjUwMTAzMjAwNzdWAWFjAQAAAGMBVgFhVgFhVgFhVgFhZ2RVDgAAADE5ODg0MTU2OTc3MzAzVgFnYwFkVQ4AAAAxOTg4NDE1Njk3NzMwM2MHAAAAYgAAAAAAAPh/ZFUOAAAAMTk4ODQxNTY5NzczMDNWAWFjAQAAAGMBVgFhVgFhVgFhVgFhZ2RVDgAAADE5ODg0MTg2NTc0MjAyVgFnYwFkVQ4AAAAxOTg4NDE4NjU3NDIwMmMIAAAAYgAAAAAAAPh/ZFUOAAAAMTk4ODQxODY1NzQyMDJWAWFjAQAAAGMBVgFhVgFhVgFhVgFhZ2RVDgAAADE5ODg0NTUyNTM1NTAxVgFnYwFkVQ4AAAAxOTg4NDU1MjUzNTUwMWMJAAAAYgAAAAAAAPh/ZFUOAAAAMTk4ODQ1NTI1MzU1MDFWAWFjAQAAAGMBVgFhVgFhVgFhVgFhZ2RVDgAAAEFsbGUgU29uc3RpZ2VuVgFnYwFkVQIAAAB+T2Od////YgAAAAAAAPh/ZFUOAAAAQWxsZSBTb25zdGlnZW5WAWFjAQAAAGMBVgFhVgFhVgFhVgFhVGMAAAAAYwBWAWFWAWFWAWFWAWFjAWdkVRoAAABkZWZhdWx0Q29sdW1uQXhpc0hpZXJhcmNoeWRVEQAAAFNwYWx0ZW5oaWVyYXJjaGllVgFmZ1UBAAAAU2dkVQYAAABiaTI1MzlkVQwAAABDdXQgT2ZmIERhdGVkVQcAAABERE1NWVk4YwAAAABjAVYBYVYBYVRjAAAAAGdkVQQAAAByb290VgFhVgFmZ1UBAAAAU2dkVQoAAAAzMS8wMy8yMDIzVgFnYwBhYxj8//9iAAAAAACP1kBkVQoAAAAzMS8wMy8yMDIzVgFhYwEAAABjAVYBYVYBYVYBYVYBYVRjAAAAAGMAVgFhVgFhVgFhVgFhZ2RVBAAAAHJvb3RWAWFWAWZnVQEAAABTZ2RVCgAAADMxLzAzLzIwMjNWAWdjAGFjGPz//2IAAAAAAI/WQGRVCgAAADMxLzAzLzIwMjNWAWFjAQAAAGMBVgFhVgFhVgFhVgFhVGMAAAAAYwBWAWFWAWFWAWFWAWFjAVRjAWMAYwBiAAAAAAAAAABWAWZVAgAAAFNkVQYAAABiaTI1NDBkVQYAAABiaTI1NDFUYwBjAGMAYWNiBQIAVgFhZFUACAAAPFJlc3VsdCByZWY9ImRkMjU0NiIgdHlwZT0icmVsYXRpb25hbCIgc3RhdHVzPSJzdWNjZXNzIiBkYXRhTGV2ZWw9ImN1c3RvbSIgY29uc3VtZXJEYXRhTW9kZWw9ImFnZ3JlZ2F0ZWQiIGxhYmVsPSJFcmdlYm5pc3NlIiBkYXRhTG9jYWxlPSJlbl9VUyIgc29ydExvY2FsZT0iZGVfQVQiIHN1cHBvcnRzQ3VzdG9tUXVlcnk9InRydWUiIHN1cHBvcnRzRXhwb3J0RGV0YWlsPSJmYWxzZSIgdGFibGVEYXRlTW9kaWZpZWQ9IjIwMjMtMDQtMTJUMDk6NDU6NTIuMjU4WiI+PFZhcmlhYmxlcz48TnVtZXJpY1ZhcmlhYmxlIHZhcm5hbWU9ImJpMjUzOSIgbGFiZWw9IkN1dCBPZmYgRGF0ZSIgcmVmPSJiaTI1MzkiIGNvbHVtbj0iYzAiIGZvcm1hdD0iRERNTVlZOCIgdXNhZ2U9ImNhdGVnb3JpY2FsIi8+PFN0cmluZ1ZhcmlhYmxlIHZhcm5hbWU9ImJpMjU0MiIgbGFiZWw9IlJlcG9ydGluZyBMb2FuIElEIiByZWY9ImJpMjU0MiIgY29sdW1uPSJjMSIvPjxOdW1lcmljVmFyaWFibGUgdmFybmFtZT0iYmkyNTQwIiBsYWJlbD0iVE9UQUwgTG9hbiBCYWxhbmNlIiByZWY9ImJpMjU0MCIgY29sdW1uPSJjMiIgZm9ybWF0PSJDT01NQTEyLjIiIHVzYWdlPSJxdWFudGl0YXRpdmUiLz48TnVtZXJpY1ZhcmlhYmxlIHZhcm5hbWU9ImJpMjU0MSIgbGFiZWw9IiUgb2YgVE9UQUwgQmFsYW5jZSIgcmVmPSJiaTI1NDEiIGNvbHVtbj0iYzM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wvQ29sdW1ucz48RGF0YSBmb3JtYXQ9IkNTViIgcm93Q291bnQ9IjEyIiBhdmFpbGFibGVSb3dDb3VudD0iMTIiIHNpemU9IjU0NyIgZGF0YUxheW91dD0ibWluaW1hbCIgZ3JhbmRUb3RhbD0iZmFsc2UiIGlzSW5kZXhlZD0idHJ1ZSIgY29udGVudEtleT0iN1ZZWEwyV0dGT0hOV0pPMkpWU1dWWEVES1kyUlZSM0kiPjwhW0NEQVRBWzIzMTAwLjAsLTEwMCwyLjc5MzQ4NTY5NDQ1NzM4NkUxMCwxLjAKMjMxMDAuMCwwLDcuMjA1MDQ1NzEwMDhFNywwLjAwMjU3OTIzMTI4OTU1OTAyMDQKMjMxMDAuMCwxLDIuMTA2NDYwNTQ1NkU4LDAuMDA3NTQwNjE2OTA2NjEwNTIyCjIzMTAwLjAsMiwzLjQ0Njc4MjI3NUU3LDAuMDAxMjMzODY0MzAxNDQ5MjAxNAoyMzEwMC4wLDMsNy42NTEwNjM2NjA0NTQ1MDFFNywwLjAwMjczODg5NDg3ODA0OTcyMDYKMjMxMDAuMCw0LDYuMzc5ODY2MDAwMDAwMDAxRTcsMC4wMDIyODM4MzcwMDQzMDU1NjMKMjMxMDAuMCw1LDcuMEU3LDAuMDAyNTA1ODI5OTA3NzM0NTcyNgoyMzEwMC4wLDYsNy41RTcsMC4wMDI2ODQ4MTc3NTgyODcwNDIKMjMxMDAuMCw3LDQuMzExMzY4NTgxRTcsMC4wMDE1NDMzNjUxOTA1MDUyODA3CjIzMTAwLjAsOCw1Ljc5OTc3NDY4M0U3LDAuMDAyMDc2MTc4NDA4Mzk3NTk5NwoyMzEwMC4wLDksNC41MzIzMTk3MzhFNywwLjAwMTYyMjQ2MDMzNTg0MjMwMzIKMjMxMDAuMCwtOTksMi43MTg1OTQ4NjgzNTM4NDk4RTEwLDAuOTczMTkwOTA0MDE5MjU4NgpdXT48L0RhdGE+PFN0cmluZ1RhYmxlIGZvcm1hdD0iQ1NWIiByb3dDb3VudD0iMTAiIHNpemU9IjE3MCIgY29udGVudEtleT0iSlpVRVNURDRPU0g1V1hXN1pOV1lNSFFaM0M3WUU2MjQiPjwhW0NEQVRBWyIxOTYyOTExMzE4OTc0MSIKIjE5NjYwMDExODA1ODQwIgoiMTk2NjAwMTM5MjY5NDAiCiIxOTY2MDAxNTY2MjA0MCIKIjE5NjYwMDE1NjY0NDQ1IgoiMTk2NjUwMTAzMDU1MTIiCiIxOTY2NTAxMDMyMDA3NyIKIjE5ODg0MTU2OTc3MzAzIgoiMTk4ODQxODY1NzQyMDIiCiIxOTg4NDU1MjUzNTUwMSIKXV0+PC9TdHJpbmdUYWJsZT48L1Jlc3VsdD5WAWFjAGMAYwBjAWMAYwBjAFYBYWMBAAAAYwBjAF1FTkRfUkMr</data>
</ReportState>
</file>

<file path=customXml/item58.xml><?xml version="1.0" encoding="utf-8"?>
<ReportState xmlns="sas.reportstate">
  <data type="reportstate">Q0VDU19TVEFSVFtWAWdVAAAAAFNUXUVORF9DRUNTKys=</data>
</ReportState>
</file>

<file path=customXml/item59.xml><?xml version="1.0" encoding="utf-8"?>
<ReportState xmlns="sas.reportstate">
  <data type="reportstate">UEVDU19TVEFSVFtWAWdWAWZnVQEAAABTVgFnYwFkVQIAAAA3MWMY/P//YgAAAAAAAPh/ZFUCAAAANzFUY1UCAAAAUwAAVF1FTkRfUEVDUysr</data>
</ReportState>
</file>

<file path=customXml/item6.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S0xOFQxMToyODo1OVoiIG5leHRVbmlxdWVOYW1lSW5kZXg9Ijg0MDk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xLTE4VDA5OjM5OjE5LjEzM1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xIiBhdmFpbGFibGVSb3dDb3VudD0iMjEiIHNpemU9IjE2OCIgZGF0YUxheW91dD0ibWluaW1hbCIgZ3JhbmRUb3RhbD0iZmFsc2UiIGlzSW5kZXhlZD0iZmFsc2UiIGNvbnRlbnRLZXk9IlVVNzNQWUVPRlFKRkhZQUlMNzRTMlU1NVBYNkJTVlNOIj4KICAgICAgICAgICAgICAgIDwhW0NEQVRBWzIzMDI3LjAKMjMwMjYuMAoyMzAyMy4wCjIzMDIyLjAKMjMwMjEuMAoyMzAyMC4wCjIzMDE5LjAKMjMwMDkuMAoyMjk3OS4wCjIyOTQ5LjAKMjI5MTguMAoyMjg4OC4wCjIyODU1LjAKMjI4MjYuMAoyMjc5Ni4wCjIyNzY0LjAKMjI3MzUuMAoyMjcwNC4wCjIyNjc2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MzOCIgYmFzZT0iYmkyOSIvPgogICAgICAgICAgICAgICAgPFJlbGF0aW9uYWxEYXRhSXRlbSBuYW1lPSJiaTgzMzk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M0MCIgYmFzZT0iYmk4NzMiLz4KICAgICAgICAgICAgICAgIDxSZWxhdGlvbmFsRGF0YUl0ZW0gbmFtZT0iYmk4MzQx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M0Mi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zNDM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M0NCIgYmFzZT0iYmkyOSIvPgogICAgICAgICAgICAgICAgPFJlbGF0aW9uYWxEYXRhSXRlbSBuYW1lPSJiaTgzNDU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MzQ2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M0Ny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M0OC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zNDk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MzUw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zNTEiIGJhc2U9ImJpMTA1OSIvPgogICAgICAgICAgICAgICAgPFJlbGF0aW9uYWxEYXRhSXRlbSBuYW1lPSJiaTgzNTI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zNTMiIGJhc2U9ImJpMTA1OSIvPgogICAgICAgICAgICAgICAgPFJlbGF0aW9uYWxEYXRhSXRlbSBuYW1lPSJiaTgzNTQ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MzU1IiBiYXNlPSJiaTEwNTkiLz4KICAgICAgICAgICAgICAgIDxSZWxhdGlvbmFsRGF0YUl0ZW0gbmFtZT0iYmk4MzU2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M1Ny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zNTg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MzU5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M2MC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M2MS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MzYy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M2MyIgYmFzZT0iYmkxMDU5Ii8+CiAgICAgICAgICAgICAgICA8UmVsYXRpb25hbERhdGFJdGVtIG5hbWU9ImJpODM2NC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MzY1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MzY2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zNjc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MzY4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MzY5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M3MC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zNzE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Mzcy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Mzcz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xMTQiIHNvcnREaXJlY3Rpb249ImRl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M3NC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Mzc1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Mzc2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Mzc3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zNzg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M3OS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M4MC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Mzgx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zODIiIGJhc2U9ImJpOTI0Ii8+CiAgICAgICAgICAgICAgICA8UmVsYXRpb25hbERhdGFJdGVtIG5hbWU9ImJpODM4My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Mzg0IiBiYXNlPSJiaTkyNCIvPgogICAgICAgICAgICAgICAgPFJlbGF0aW9uYWxEYXRhSXRlbSBuYW1lPSJiaTgzODU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M4NiIgYmFzZT0iYmk5MjQiLz4KICAgICAgICAgICAgICAgIDxSZWxhdGlvbmFsRGF0YUl0ZW0gbmFtZT0iYmk4Mzg3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zODg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Mzg5IiBiYXNlPSJiaTkyNCIvPgogICAgICAgICAgICAgICAgPFJlbGF0aW9uYWxEYXRhSXRlbSBuYW1lPSJiaTgzOTA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Mzkx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M5Mi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Mzkz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zOTQ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M5NSIgYmFzZT0iYmkzMSIvPgogICAgICAgICAgICAgICAgPFJlbGF0aW9uYWxEYXRhSXRlbSBuYW1lPSJiaTgzOTY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M5NyIgYmFzZT0iYmkzMSIvPgogICAgICAgICAgICAgICAgPFJlbGF0aW9uYWxEYXRhSXRlbSBuYW1lPSJiaTgzOTg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Mzk5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QwMCIgYmFzZT0iYmk5MjQiLz4KICAgICAgICAgICAgICAgIDxSZWxhdGlvbmFsRGF0YUl0ZW0gbmFtZT0iYmk4NDAx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0MDI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jk5OCIgYmFzZT0iYmk1OCIvPgogICAgICAgICAgICAgICAgPFJlbGF0aW9uYWxEYXRhSXRlbSBuYW1lPSJiaTcwMDQiIGJhc2U9ImJpNjYiLz4KICAgICAgICAgICAgICAgIDxSZWxhdGlvbmFsRGF0YUl0ZW0gbmFtZT0iYmk3MDE3IiBiYXNlPSJiaTM5Ii8+CiAgICAgICAgICAgICAgICA8UmVsYXRpb25hbEZpbHRlckl0ZW0gbmFtZT0iYmk3MDIy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xNyxiaW5uZWR9LCdJc3N1YW5jZScpLGlzbWlzc2luZygke2JpNzAxNyxiaW5uZWR9KSk8L0V4cHJlc3Npb24+CiAgICAgICAgICAgICAgICA8L1JlbGF0aW9uYWxGaWx0ZXJJdGVtPgogICAgICAgICAgICAgICAgPFJlbGF0aW9uYWxEYXRhSXRlbSBuYW1lPSJiaTcwNjgiIGJhc2U9ImJpNzA1NCIvPgogICAgICAgICAgICAgICAgPFJlbGF0aW9uYWxEYXRhSXRlbSBuYW1lPSJiaTczNzQiIGJhc2U9ImJpNjUiLz4KICAgICAgICAgICAgICAgIDxSZWxhdGlvbmFsRGF0YUl0ZW0gbmFtZT0iYmk4NDAzIiBiYXNlPSJiaTQzIi8+CiAgICAgICAgICAgICAgICA8UmVsYXRpb25hbERhdGFJdGVtIG5hbWU9ImJpODQwNCIgYmFzZT0iYmk2NCIvPgogICAgICAgICAgICA8L0J1c2luZXNzSXRlbXM+CiAgICAgICAgICAgIDxEYXRhRGVmaW5pdGlvbiBuYW1lPSJkZDY5NTUiIHR5cGU9InJlbGF0aW9uYWwiIGRhdGFTb3VyY2U9ImRzMzQiPgogICAgICAgICAgICAgICAgPFJlbGF0aW9uYWxRdWVyeSBkZXRhaWw9ImZhbHNlIj4KICAgICAgICAgICAgICAgICAgICA8U29ydEl0ZW1zPgogICAgICAgICAgICAgICAgICAgICAgICA8U29ydEl0ZW0gcmVmPSJiaTY5NzgiIHNvcnREaXJlY3Rpb249ImRlc2NlbmRpbmciLz4KICAgICAgICAgICAgICAgICAgICA8L1NvcnRJdGVtcz4KICAgICAgICAgICAgICAgICAgICA8QXhlcz4KICAgICAgICAgICAgICAgICAgICAgICAgPEF4aXMgdHlwZT0iY29sdW1uIj4KICAgICAgICAgICAgICAgICAgICAgICAgICAgIDxCdXNpbmVzc0l0ZW0gcmVmPSJiaTY5NTgiLz4KICAgICAgICAgICAgICAgICAgICAgICAgICAgIDxCdXNpbmVzc0l0ZW0gcmVmPSJiaTY5NjAiLz4KICAgICAgICAgICAgICAgICAgICAgICAgICAgIDxCdXNpbmVzc0l0ZW0gcmVmPSJiaTY5NjQiLz4KICAgICAgICAgICAgICAgICAgICAgICAgICAgIDxCdXNpbmVzc0l0ZW0gcmVmPSJiaTY5NjciLz4KICAgICAgICAgICAgICAgICAgICAgICAgICAgIDxCdXNpbmVzc0l0ZW0gcmVmPSJiaTY5NzUiLz4KICAgICAgICAgICAgICAgICAgICAgICAgICAgIDxCdXNpbmVzc0l0ZW0gcmVmPSJiaTY5NzgiLz4KICAgICAgICAgICAgICAgICAgICAgICAgICAgIDxCdXNpbmVzc0l0ZW0gcmVmPSJiaTY5OTIiLz4KICAgICAgICAgICAgICAgICAgICAgICAgICAgIDxCdXNpbmVzc0l0ZW0gcmVmPSJiaTY5OTgiLz4KICAgICAgICAgICAgICAgICAgICAgICAgICAgIDxCdXNpbmVzc0l0ZW0gcmVmPSJiaTcwMDQiLz4KICAgICAgICAgICAgICAgICAgICAgICAgICAgIDxCdXNpbmVzc0l0ZW0gcmVmPSJiaTcwNjgiLz4KICAgICAgICAgICAgICAgICAgICAgICAgICAgIDxCdXNpbmVzc0l0ZW0gcmVmPSJiaTczNzQiLz4KICAgICAgICAgICAgICAgICAgICAgICAgPC9BeGlzPgogICAgICAgICAgICAgICAgICAgIDwvQXhlcz4KICAgICAgICAgICAgICAgIDwvUmVsYXRpb25hbFF1ZXJ5PgogICAgICAgICAgICAgICAgPFJlc3VsdERlZmluaXRpb25zPgogICAgICAgICAgICAgICAgICAgIDxSZXN1bHREZWZpbml0aW9uIG5hbWU9ImRkNjk1Ni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3MDIyIi8+CiAgICAgICAgICAgICAgICA8L0RldGFpbEZpbHRlcnM+CiAgICAgICAgICAgIDwvQXBwbGllZEZpbHRlcnM+CiAgICAgICAgPC9QYXJlbnREYXRhRGVmaW5pdGlvbj4KICAgICAgICA8UGFyZW50RGF0YURlZmluaXRpb24gbmFtZT0iZGQ3MDcyIiBkYXRhU291cmNlPSJkczg1MSIgY2hpbGRRdWVyeVJlbGF0aW9uc2hpcD0iaW5kZXBlbmRlbnQiIHN0YXR1cz0iZXhlY3V0YWJsZSI+CiAgICAgICAgICAgIDxCdXNpbmVzc0l0ZW1zPgogICAgICAgICAgICAgICAgPFJlbGF0aW9uYWxEYXRhSXRlbSBuYW1lPSJiaTcwNzAiIGJhc2U9ImJpOTI0Ii8+CiAgICAgICAgICAgICAgICA8UmVsYXRpb25hbEZpbHRlckl0ZW0gbmFtZT0iYmk3MDcx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3MCxiaW5uZWR9LCc3NCcpLGlzbWlzc2luZygke2JpNzA3MCxiaW5uZWR9KSk8L0V4cHJlc3Npb24+CiAgICAgICAgICAgICAgICA8L1JlbGF0aW9uYWxGaWx0ZXJJdGVtPgogICAgICAgICAgICAgICAgPFJlbGF0aW9uYWxEYXRhSXRlbSBuYW1lPSJiaTg0MDUiIGJhc2U9ImJpODczIi8+CiAgICAgICAgICAgIDwvQnVzaW5lc3NJdGVtcz4KICAgICAgICAgICAgPERhdGFEZWZpbml0aW9uIG5hbWU9ImRkNzA3MyIgdHlwZT0icmVsYXRpb25hbCIgZGF0YVNvdXJjZT0iZHM4NTEiPgogICAgICAgICAgICAgICAgPFJlbGF0aW9uYWxRdWVyeSBkZXRhaWw9ImZhbHNlIj4KICAgICAgICAgICAgICAgICAgICA8U29ydEl0ZW1zPgogICAgICAgICAgICAgICAgICAgICAgICA8U29ydEl0ZW0gcmVmPSJiaTcwNzAiIHNvcnREaXJlY3Rpb249ImFzY2VuZGluZyIvPgogICAgICAgICAgICAgICAgICAgIDwvU29ydEl0ZW1zPgogICAgICAgICAgICAgICAgICAgIDxBeGVzPgogICAgICAgICAgICAgICAgICAgICAgICA8QXhpcyB0eXBlPSJjb2x1bW4iPgogICAgICAgICAgICAgICAgICAgICAgICAgICAgPEJ1c2luZXNzSXRlbSByZWY9ImJpNzA3MCIvPgogICAgICAgICAgICAgICAgICAgICAgICA8L0F4aXM+CiAgICAgICAgICAgICAgICAgICAgPC9BeGVzPgogICAgICAgICAgICAgICAgPC9SZWxhdGlvbmFsUXVlcnk+CiAgICAgICAgICAgICAgICA8UmVzdWx0RGVmaW5pdGlvbnM+CiAgICAgICAgICAgICAgICAgICAgPFJlc3VsdERlZmluaXRpb24gbmFtZT0iZGQ3MDY5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cwNzEiLz4KICAgICAgICAgICAgICAgIDwvRGV0YWlsRmlsdGVycz4KICAgICAgICAgICAgPC9BcHBsaWVkRmlsdGVycz4KICAgICAgICA8L1BhcmVudERhdGFEZWZpbml0aW9uPgogICAgICAgIDxQYXJlbnREYXRhRGVmaW5pdGlvbiBuYW1lPSJkZDcyMjAiIGRhdGFTb3VyY2U9ImRzMzQiIGNoaWxkUXVlcnlSZWxhdGlvbnNoaXA9ImluZGVwZW5kZW50IiBzdGF0dXM9ImV4ZWN1dGFibGUiPgogICAgICAgICAgICA8QnVzaW5lc3NJdGVtcz4KICAgICAgICAgICAgICAgIDxSZWxhdGlvbmFsRGF0YUl0ZW0gbmFtZT0iYmk3MjA1IiBiYXNlPSJiaTQ3Ii8+CiAgICAgICAgICAgICAgICA8UmVsYXRpb25hbERhdGFJdGVtIG5hbWU9ImJpNzIwNiIgYmFzZT0iYmk0OCIvPgogICAgICAgICAgICAgICAgPFJlbGF0aW9uYWxEYXRhSXRlbSBuYW1lPSJiaTcyMDciIGJhc2U9ImJpNTQiLz4KICAgICAgICAgICAgICAgIDxSZWxhdGlvbmFsRGF0YUl0ZW0gbmFtZT0iYmk3MjA4IiBiYXNlPSJiaTQxIi8+CiAgICAgICAgICAgICAgICA8UmVsYXRpb25hbERhdGFJdGVtIG5hbWU9ImJpNzIwOSIgYmFzZT0iYmk0MiIvPgogICAgICAgICAgICAgICAgPFJlbGF0aW9uYWxEYXRhSXRlbSBuYW1lPSJiaTcyMTAiIGJhc2U9ImJpNDQiLz4KICAgICAgICAgICAgICAgIDxSZWxhdGlvbmFsRGF0YUl0ZW0gbmFtZT0iYmk3MjE1IiBiYXNlPSJiaTQwIi8+CiAgICAgICAgICAgICAgICA8UmVsYXRpb25hbERhdGFJdGVtIG5hbWU9ImJpNzIxNiIgYmFzZT0iYmk1OCIvPgogICAgICAgICAgICAgICAgPFJlbGF0aW9uYWxEYXRhSXRlbSBuYW1lPSJiaTcyMTciIGJhc2U9ImJpNjYiLz4KICAgICAgICAgICAgICAgIDxSZWxhdGlvbmFsRGF0YUl0ZW0gbmFtZT0iYmk3MjE0IiBiYXNlPSJiaTM5Ii8+CiAgICAgICAgICAgICAgICA8UmVsYXRpb25hbEZpbHRlckl0ZW0gbmFtZT0iYmk3MjE5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IxNCxiaW5uZWR9LCdJc3N1YW5jZScpLGlzbWlzc2luZygke2JpNzIxNCxiaW5uZWR9KSk8L0V4cHJlc3Npb24+CiAgICAgICAgICAgICAgICA8L1JlbGF0aW9uYWxGaWx0ZXJJdGVtPgogICAgICAgICAgICAgICAgPFJlbGF0aW9uYWxEYXRhSXRlbSBuYW1lPSJiaTcyMTIiIGJhc2U9ImJpNzA1NCIvPgogICAgICAgICAgICAgICAgPFJlbGF0aW9uYWxEYXRhSXRlbSBuYW1lPSJiaTc2NzIiIGJhc2U9ImJpNjUiLz4KICAgICAgICAgICAgICAgIDxSZWxhdGlvbmFsRGF0YUl0ZW0gbmFtZT0iYmk4NDA2IiBiYXNlPSJiaTQzIi8+CiAgICAgICAgICAgICAgICA8UmVsYXRpb25hbERhdGFJdGVtIG5hbWU9ImJpODQwNyIgYmFzZT0iYmk2NCIvPgogICAgICAgICAgICA8L0J1c2luZXNzSXRlbXM+CiAgICAgICAgICAgIDxEYXRhRGVmaW5pdGlvbiBuYW1lPSJkZDcyMjEiIHR5cGU9InJlbGF0aW9uYWwiIGRhdGFTb3VyY2U9ImRzMzQiPgogICAgICAgICAgICAgICAgPFJlbGF0aW9uYWxRdWVyeSBkZXRhaWw9ImZhbHNlIj4KICAgICAgICAgICAgICAgICAgICA8U29ydEl0ZW1zPgogICAgICAgICAgICAgICAgICAgICAgICA8U29ydEl0ZW0gcmVmPSJiaTcyMTAiIHNvcnREaXJlY3Rpb249ImRlc2NlbmRpbmciLz4KICAgICAgICAgICAgICAgICAgICA8L1NvcnRJdGVtcz4KICAgICAgICAgICAgICAgICAgICA8QXhlcz4KICAgICAgICAgICAgICAgICAgICAgICAgPEF4aXMgdHlwZT0iY29sdW1uIj4KICAgICAgICAgICAgICAgICAgICAgICAgICAgIDxCdXNpbmVzc0l0ZW0gcmVmPSJiaTcyMDUiLz4KICAgICAgICAgICAgICAgICAgICAgICAgICAgIDxCdXNpbmVzc0l0ZW0gcmVmPSJiaTcyMDYiLz4KICAgICAgICAgICAgICAgICAgICAgICAgICAgIDxCdXNpbmVzc0l0ZW0gcmVmPSJiaTcyMDciLz4KICAgICAgICAgICAgICAgICAgICAgICAgICAgIDxCdXNpbmVzc0l0ZW0gcmVmPSJiaTcyMDkiLz4KICAgICAgICAgICAgICAgICAgICAgICAgICAgIDxCdXNpbmVzc0l0ZW0gcmVmPSJiaTcyMTYiLz4KICAgICAgICAgICAgICAgICAgICAgICAgICAgIDxCdXNpbmVzc0l0ZW0gcmVmPSJiaTc2NzIiLz4KICAgICAgICAgICAgICAgICAgICAgICAgICAgIDxCdXNpbmVzc0l0ZW0gcmVmPSJiaTcyMDgiLz4KICAgICAgICAgICAgICAgICAgICAgICAgICAgIDxCdXNpbmVzc0l0ZW0gcmVmPSJiaTcyMTUiLz4KICAgICAgICAgICAgICAgICAgICAgICAgICAgIDxCdXNpbmVzc0l0ZW0gcmVmPSJiaTcyMTAiLz4KICAgICAgICAgICAgICAgICAgICAgICAgICAgIDxCdXNpbmVzc0l0ZW0gcmVmPSJiaTcyMTIiLz4KICAgICAgICAgICAgICAgICAgICAgICAgICAgIDxCdXNpbmVzc0l0ZW0gcmVmPSJiaTcyMTciLz4KICAgICAgICAgICAgICAgICAgICAgICAgPC9BeGlzPgogICAgICAgICAgICAgICAgICAgIDwvQXhlcz4KICAgICAgICAgICAgICAgIDwvUmVsYXRpb25hbFF1ZXJ5PgogICAgICAgICAgICAgICAgPFJlc3VsdERlZmluaXRpb25zPgogICAgICAgICAgICAgICAgICAgIDxSZXN1bHREZWZpbml0aW9uIG5hbWU9ImRkNzIxM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3MjE5Ii8+CiAgICAgICAgICAgICAgICA8L0RldGFpbEZpbHRlcnM+CiAgICAgICAgICAgIDwvQXBwbGllZEZpbHRlcnM+CiAgICAgICAgPC9QYXJlbnREYXRhRGVmaW5pdGlvbj4KICAgICAgICA8UGFyZW50RGF0YURlZmluaXRpb24gbmFtZT0iZGQxNjc1IiBkYXRhU291cmNlPSJkczg1MSIgY2hpbGRRdWVyeVJlbGF0aW9uc2hpcD0iaW5kZXBlbmRlbnQiIHN0YXR1cz0iZXhlY3V0YWJsZSI+CiAgICAgICAgICAgIDxCdXNpbmVzc0l0ZW1zPgogICAgICAgICAgICAgICAgPFJlbGF0aW9uYWxEYXRhSXRlbSBuYW1lPSJiaTEwNzYiIGJhc2U9ImJpMTA1OSIvPgogICAgICAgICAgICAgICAgPFJlbGF0aW9uYWxEYXRhSXRlbSBuYW1lPSJiaTE2NzIiIGJhc2U9ImJpODczIi8+CiAgICAgICAgICAgICAgICA8UmVsYXRpb25hbERhdGFJdGVtIG5hbWU9ImJpMTA3NyIgYmFzZT0iYmkxMDQ2Ii8+CiAgICAgICAgICAgICAgICA8UmVsYXRpb25hbERhdGFJdGVtIG5hbWU9ImJpMTIzMiIgYmFzZT0iYmkxMTcxIi8+CiAgICAgICAgICAgICAgICA8UmVsYXRpb25hbERhdGFJdGVtIG5hbWU9ImJpNzQ0NiIgYmFzZT0iYmkxODU3Ii8+CiAgICAgICAgICAgICAgICA8UmVsYXRpb25hbERhdGFJdGVtIG5hbWU9ImJpNzUxNiIgYmFzZT0iYmk5MTEiLz4KICAgICAgICAgICAgICAgIDxSZWxhdGlvbmFsRGF0YUl0ZW0gbmFtZT0iYmk4NDA4IiBiYXNlPSJiaTkyNCIvPgogICAgICAgICAgICA8L0J1c2luZXNzSXRlbXM+CiAgICAgICAgICAgIDxEYXRhRGVmaW5pdGlvbiBuYW1lPSJkZDE2NzY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E2NzIiLz4KICAgICAgICAgICAgICAgICAgICAgICAgICAgIDxCdXNpbmVzc0l0ZW0gcmVmPSJiaTEwNzciLz4KICAgICAgICAgICAgICAgICAgICAgICAgICAgIDxCdXNpbmVzc0l0ZW0gcmVmPSJiaTEyMzIiLz4KICAgICAgICAgICAgICAgICAgICAgICAgICAgIDxCdXNpbmVzc0l0ZW0gcmVmPSJiaTc0NDYiLz4KICAgICAgICAgICAgICAgICAgICAgICAgICAgIDxCdXNpbmVzc0l0ZW0gcmVmPSJiaTc1MTYiLz4KICAgICAgICAgICAgICAgICAgICAgICAgPC9BeGlzPgogICAgICAgICAgICAgICAgICAgICAgICA8QXhpcyB0eXBlPSJyb3ciPgogICAgICAgICAgICAgICAgICAgICAgICAgICAgPEJ1c2luZXNzSXRlbSByZWY9ImJpMTA3NiIvPgogICAgICAgICAgICAgICAgICAgICAgICA8L0F4aXM+CiAgICAgICAgICAgICAgICAgICAgPC9BeGVzPgogICAgICAgICAgICAgICAgICAgIDxDb2x1bW5Tb3J0SXRlbXM+CiAgICAgICAgICAgICAgICAgICAgICAgIDxTb3J0SXRlbSByZWY9ImJpMTY3MiIgc29ydERpcmVjdGlvbj0iZGVzY2VuZGluZyIvPgogICAgICAgICAgICAgICAgICAgIDwvQ29sdW1uU29ydEl0ZW1zPgogICAgICAgICAgICAgICAgICAgIDxSb3dTb3J0SXRlbXM+CiAgICAgICAgICAgICAgICAgICAgICAgIDxTb3J0SXRlbSByZWY9ImJpMTA3NiIgc29ydERpcmVjdGlvbj0iYXNjZW5kaW5nIi8+CiAgICAgICAgICAgICAgICAgICAgPC9Sb3dTb3J0SXRlbXM+CiAgICAgICAgICAgICAgICA8L011bHRpZGltZW5zaW9uYWxRdWVyeT4KICAgICAgICAgICAgICAgIDxSZXN1bHREZWZpbml0aW9ucz4KICAgICAgICAgICAgICAgICAgICA8UmVzdWx0RGVmaW5pdGlvbiBuYW1lPSJkZDE2NzciIHB1cnBvc2U9InByaW1hcnkiIG1heFJvd3NMb29rdXA9ImNyb3NzdGFiIiBtYXhSb3dzQmVoYXZpb3I9Im5vRGF0YSIvPgogICAgICAgICAgICAgICAgPC9SZXN1bHREZWZpbml0aW9ucz4KICAgICAgICAgICAgPC9EYXRhRGVmaW5pdGlvbj4KICAgICAgICA8L1BhcmVudERhdGFEZWZpbml0aW9uPgogICAgPC9EYXRhRGVmaW5pdGlvbnM+CiAgICA8RGF0YVNvdXJjZXM+CiAgICAgICAgPERhdGFTb3VyY2UgbmFtZT0iZHM3IiB0eXBlPSJyZWxhdGlvbmFsIiBsYWJlbD0iTU9PRFlTX0NBU0hGTE9XIj4KICAgICAgICAgICAgPENhc1Jlc291cmNlIGxvY2FsZT0iZW5fVVMiIHNlcnZlcj0iY2FzLXNoYXJlZC1kZWZhdWx0IiBsaWJyYXJ5PSJTVDVfUlNMVCIgdGFibGU9Ik1PT0RZU19DQVNIRkxPVyIvPgogICAgICAgICAgICA8QnVzaW5lc3NJdGVtRm9sZGVyPgogICAgICAgICAgICAgICAgPERhdGFJdGVtIG5hbWU9ImJpOCIgeHJlZj0iQVNTRVRfTElBQklMSVRZIi8+CiAgICAgICAgICAgICAgICA8RGF0YUl0ZW0gbmFtZT0iYmk5IiBsYWJlbD0iQ3V0IE9mZiBEYXRlIChETEFUKSIgeHJlZj0iVF9EQVRfU1RJQ0hUQUciLz4KICAgICAgICAgICAgICAgIDxEYXRhSXRlbSBuYW1lPSJiaTEwIiB4cmVmPSJEQVRfUkVQT1JUSU5HIi8+CiAgICAgICAgICAgICAgICA8RGF0YUl0ZW0gbmFtZT0iYmkxMSIgeHJlZj0iSVJfQkVIQVZJT1IiLz4KICAgICAgICAgICAgICAgIDxEYXRhSXRlbSBuYW1lPSJiaTEyIiB4cmVmPSJUX0RBVF9MT0FEX0hJU1QiLz4KICAgICAgICAgICAgICAgIDxEYXRhSXRlbSBuYW1lPSJiaTEzIiB4cmVmPSJOVU1fTUFOREFOVCIvPgogICAgICAgICAgICAgICAgPERhdGFJdGVtIG5hbWU9ImJpMTQiIHhyZWY9Ik1PT0RZU19QTVRfSU5UX0VVUiIvPgogICAgICAgICAgICAgICAgPERhdGFJdGVtIG5hbWU9ImJpMTUiIHhyZWY9Ik1PT0RZU19PVVRTVF9QTVRfUFJJTl9FVVIiLz4KICAgICAgICAgICAgICAgIDxEYXRhSXRlbSBuYW1lPSJiaTE2IiB4cmVmPSJNT09EWVNfUE1UX1BSSU5fRVVSIi8+CiAgICAgICAgICAgICAgICA8RGF0YUl0ZW0gbmFtZT0iYmkxNyIgeHJlZj0iTU9PRFlTX1FVQVJURVIiLz4KICAgICAgICAgICAgICAgIDxEYXRhSXRlbSBuYW1lPSJiaTE4IiB4cmVmPSJNT09EWVNfTlVNX1FVQVJURVIiLz4KICAgICAgICAgICAgICAgIDxEYXRhSXRlbSBuYW1lPSJiaTE5IiB4cmVmPSJDVVNUX0RFRl80Ii8+CiAgICAgICAgICAgICAgICA8RGF0YUl0ZW0gbmFtZT0iYmkyMCIgeHJlZj0iU1VNX01PT0RZU19QTVRfUFJJTl9FVVIiLz4KICAgICAgICAgICAgICAgIDxQcmVkZWZpbmVkRGF0YUl0ZW0gbmFtZT0iYmkyMSIgbGFiZWw9IkZyZXF1ZW5jeSIgdXNhZ2U9InF1YW50aXRhdGl2ZSIgZm9ybWF0PSJDT01NQTEyLiIgY2FsY3VsYXRpb249InRvdGFsQ291bnQiLz4KICAgICAgICAgICAgICAgIDxQcmVkZWZpbmVkRGF0YUl0ZW0gbmFtZT0iYmkyMiIgbGFiZWw9IkZyZXF1ZW5jeSBQZXJjZW50IiB1c2FnZT0icXVhbnRpdGF0aXZlIiBmb3JtYXQ9IlBFUkNFTlQyMC4yIiBjYWxjdWxhdGlvbj0idG90YWxDb3VudFBlcmNlbnQiLz4KICAgICAgICAgICAgICAgIDxHcm91cGVkSXRlbSBuYW1lPSJiaTYxNCIgbGFiZWw9IlJlc2lkdWFsIExpZmUgYnkgQnVja2V0cyIgc29ydE9uPSJjdXN0b20iIGN1c3RvbVNvcnQ9ImNzNjU1IiBncm91cGluZz0iZ3I2MTYiIGRhdGFUeXBlPSJzdHJpbmciPgogICAgICAgICAgICAgICAgICAgIDxHcm91cGluZ1BhcmFtZXRlcnM+CiAgICAgICAgICAgICAgICAgICAgICAgIDxHcm91cGluZ1BhcmFtZXRlciBwYXJhbWV0ZXI9ImJpMTgiIHZhcmlhYmxlPSJ2YXI2MTUiLz4KICAgICAgICAgICAgICAgICAgICA8L0dyb3VwaW5nUGFyYW1ldGVycz4KICAgICAgICAgICAgICAgIDwvR3JvdXBlZEl0ZW0+CiAgICAgICAgICAgIDwvQnVzaW5lc3NJdGVtRm9sZGVyPgogICAgICAgIDwvRGF0YVNvdXJjZT4KICAgICAgICA8RGF0YVNvdXJjZSBuYW1lPSJkczIzIiB0eXBlPSJyZWxhdGlvbmFsIiBsYWJlbD0iTU9PRFlTX0hFREdJTkciPgogICAgICAgICAgICA8Q2FzUmVzb3VyY2UgbG9jYWxlPSJlbl9VUyIgc2VydmVyPSJjYXMtc2hhcmVkLWRlZmF1bHQiIGxpYnJhcnk9IlNUNV9SU0xUIiB0YWJsZT0iTU9PRFlTX0hFREdJTkciLz4KICAgICAgICAgICAgPEJ1c2luZXNzSXRlbUZvbGRlcj4KICAgICAgICAgICAgICAgIDxEYXRhSXRlbSBuYW1lPSJiaTI0IiB4cmVmPSJNT09EWVNfQVNTRVRfQk9ORCIvPgogICAgICAgICAgICAgICAgPERhdGFJdGVtIG5hbWU9ImJpMjUiIHhyZWY9Ik1PT0RZU19BVkVSQUdFX0xJRkUiLz4KICAgICAgICAgICAgICAgIDxEYXRhSXRlbSBuYW1lPSJiaTI2IiB4cmVmPSJNT09EWVNfUEFSX0JBTF9FVVIiLz4KICAgICAgICAgICAgICAgIDxEYXRhSXRlbSBuYW1lPSJiaTI3IiB4cmVmPSJNT09EWVNfUEFSX0JBTCIvPgogICAgICAgICAgICAgICAgPERhdGFJdGVtIG5hbWU9ImJpMjgiIHhyZWY9IkNPREVfQ1VSUkVOQ1lfT1VUIi8+CiAgICAgICAgICAgICAgICA8RGF0YUl0ZW0gbmFtZT0iYmkyOSIgeHJlZj0iVF9EQVRfU1RJQ0hUQUciLz4KICAgICAgICAgICAgICAgIDxEYXRhSXRlbSBuYW1lPSJiaTMwIiB4cmVmPSJJUl9CRUhBVklPUiIvPgogICAgICAgICAgICAgICAgPERhdGFJdGVtIG5hbWU9ImJpMzEiIHhyZWY9IlJFRklOQU5DSU5HX01BUktFUiIvPgogICAgICAgICAgICAgICAgPFByZWRlZmluZWREYXRhSXRlbSBuYW1lPSJiaTMyIiBsYWJlbD0iRnJlcXVlbmN5IiB1c2FnZT0icXVhbnRpdGF0aXZlIiBmb3JtYXQ9IkNPTU1BMTIuIiBjYWxjdWxhdGlvbj0idG90YWxDb3VudCIvPgogICAgICAgICAgICAgICAgPFByZWRlZmluZWREYXRhSXRlbSBuYW1lPSJiaTMzIiBsYWJlbD0iRnJlcXVlbmN5IFBlcmNlbnQiIHVzYWdlPSJxdWFudGl0YXRpdmUiIGZvcm1hdD0iUEVSQ0VOVDIwLjIiIGNhbGN1bGF0aW9uPSJ0b3RhbENvdW50UGVyY2VudCIvPgogICAgICAgICAgICAgICAgPEFnZ3JlZ2F0ZUNhbGN1bGF0ZWRJdGVtIG5hbWU9ImJpNjU3IiBsYWJlbD0iV2VpZ2h0ZWQgQXZlcmFnZSBMaWZlIChpbiB5ZWFycykiIGZvcm1hdD0iQ09NTUExMi4xIiBkYXRhVHlwZT0iZG91YmxlIj4KICAgICAgICAgICAgICAgICAgICA8RXhwcmVzc2lvbj5kaXYoYWdncmVnYXRlKHN1bSxncm91cCx0aW1lcygke2JpMjUscmF3fSwke2JpMjYscmF3fSkpLGFnZ3JlZ2F0ZShzdW0sZ3JvdXAsJHtiaTI2LHJhd30pKTwvRXhwcmVzc2lvbj4KICAgICAgICAgICAgICAgIDwvQWdncmVnYXRlQ2FsY3VsYXRlZEl0ZW0+CiAgICAgICAgICAgIDwvQnVzaW5lc3NJdGVtRm9sZGVyPgogICAgICAgIDwvRGF0YVNvdXJjZT4KICAgICAgICA8RGF0YVNvdXJjZSBuYW1lPSJkczM0IiB0eXBlPSJyZWxhdGlvbmFsIiBsYWJlbD0iTU9PRFlTX0JPTkQiPgogICAgICAgICAgICA8Q2FzUmVzb3VyY2UgbG9jYWxlPSJlbl9VUyIgc2VydmVyPSJjYXMtc2hhcmVkLWRlZmF1bHQiIGxpYnJhcnk9IlNUNV9SU0xUIiB0YWJsZT0iTU9PRFlTX0JPTkQiLz4KICAgICAgICAgICAgPEJ1c2luZXNzSXRlbUZvbGRlcj4KICAgICAgICAgICAgICAgIDxEYXRhSXRlbSBuYW1lPSJiaTM1IiB4cmVmPSJBTU9SVF9TVFJVQ1RVUkUiLz4KICAgICAgICAgICAgICAgIDxEYXRhSXRlbSBuYW1lPSJiaTM2IiB4cmVmPSJNT09EWVNfQVZFUkFHRV9MSUZFIi8+CiAgICAgICAgICAgICAgICA8RGF0YUl0ZW0gbmFtZT0iYmkzNyIgeHJlZj0iVFlQRV9CT05EIi8+CiAgICAgICAgICAgICAgICA8RGF0YUl0ZW0gbmFtZT0iYmkzOCIgeHJlZj0iQm9uZF9UeXBlIi8+CiAgICAgICAgICAgICAgICA8RGF0YUl0ZW0gbmFtZT0iYmkzOSIgeHJlZj0iQm9uZF9Vc2FnZSIvPgogICAgICAgICAgICAgICAgPERhdGFJdGVtIG5hbWU9ImJpNDAiIHhyZWY9IkNPVVBPTiIgZm9ybWF0PSJDT01NQTMyLjQiLz4KICAgICAgICAgICAgICAgIDxEYXRhSXRlbSBuYW1lPSJiaTQxIiB4cmVmPSJDT1VQT05fRlJFUVVFTkNZIi8+CiAgICAgICAgICAgICAgICA8RGF0YUl0ZW0gbmFtZT0iYmk0MiIgeHJlZj0iQ1VSUkVOQ1kiLz4KICAgICAgICAgICAgICAgIDxEYXRhSXRlbSBuYW1lPSJiaTQzIiB4cmVmPSJUX0RBVF9TVElDSFRBRyIvPgogICAgICAgICAgICAgICAgPERhdGFJdGVtIG5hbWU9ImJpNDQiIGxhYmVsPSJJbnRlcmVzdCBUeXBlIiB4cmVmPSJGSVhFRF9GTE9BVCIvPgogICAgICAgICAgICAgICAgPERhdGFJdGVtIG5hbWU9ImJpNDUiIHhyZWY9IlRfREFUX0xPQURfSElTVCIvPgogICAgICAgICAgICAgICAgPERhdGFJdGVtIG5hbWU9ImJpNDYiIHhyZWY9IklSX0JFSEFWSU9SIi8+CiAgICAgICAgICAgICAgICA8RGF0YUl0ZW0gbmFtZT0iYmk0NyIgeHJlZj0iSVNJTiIvPgogICAgICAgICAgICAgICAgPERhdGFJdGVtIG5hbWU9ImJpNDgiIHhyZWY9IkRBVEVfSVNTVUUiLz4KICAgICAgICAgICAgICAgIDxEYXRhSXRlbSBuYW1lPSJiaTQ5IiB4cmVmPSJDT1VOVFJZX0lTU1VFUiIvPgogICAgICAgICAgICAgICAgPERhdGFJdGVtIG5hbWU9ImJpNTAiIHhyZWY9Ik5BTUVfSVNTVUVSIi8+CiAgICAgICAgICAgICAgICA8RGF0YUl0ZW0gbmFtZT0iYmk1MSIgeHJlZj0iTlVNX0lTU1VFUiIvPgogICAgICAgICAgICAgICAgPERhdGFJdGVtIG5hbWU9ImJpNTIiIHhyZWY9IlBNX1BWIi8+CiAgICAgICAgICAgICAgICA8RGF0YUl0ZW0gbmFtZT0iYmk1MyIgeHJlZj0iUE1fUFZfRVVSIi8+CiAgICAgICAgICAgICAgICA8RGF0YUl0ZW0gbmFtZT0iYmk1NCIgeHJlZj0iREFURV9NQVRVUklUWSIvPgogICAgICAgICAgICAgICAgPERhdGFJdGVtIG5hbWU9ImJpNTUiIHhyZWY9Ik1LVF9WQUwiLz4KICAgICAgICAgICAgICAgIDxEYXRhSXRlbSBuYW1lPSJiaTU2IiB4cmVmPSJNS1RfVkFMX0VVUiIvPgogICAgICAgICAgICAgICAgPERhdGFJdGVtIG5hbWU9ImJpNTciIHhyZWY9IkRBVEVfTkVYVF9DT1VQT04iLz4KICAgICAgICAgICAgICAgIDxEYXRhSXRlbSBuYW1lPSJiaTU4IiBsYWJlbD0iTm90aW9uYWwgVmFsdWUiIHhyZWY9IlBNX0NBX05PVElPTkFMIi8+CiAgICAgICAgICAgICAgICA8RGF0YUl0ZW0gbmFtZT0iYmk1OSIgeHJlZj0iUE1fQ0FfTk9USU9OQUxfRVVSIi8+CiAgICAgICAgICAgICAgICA8RGF0YUl0ZW0gbmFtZT0iYmk2MCIgeHJlZj0iTlVNX09FTkJfSURFTlRfRklSIi8+CiAgICAgICAgICAgICAgICA8RGF0YUl0ZW0gbmFtZT0iYmk2MSIgeHJlZj0iUVJNX0FDQ09VTlQiLz4KICAgICAgICAgICAgICAgIDxEYXRhSXRlbSBuYW1lPSJiaTYyIiB4cmVmPSJFUlNURV9SQVRFX0lOREVYIi8+CiAgICAgICAgICAgICAgICA8RGF0YUl0ZW0gbmFtZT0iYmk2MyIgeHJlZj0iUkFURV9JTkRFWF9JRCIvPgogICAgICAgICAgICAgICAgPERhdGFJdGVtIG5hbWU9ImJpNjQiIHhyZWY9IlJFRklOQU5DSU5HX01BUktFUiIvPgogICAgICAgICAgICAgICAgPERhdGFJdGVtIG5hbWU9ImJpNjUiIGxhYmVsPSJTb2Z0IEJ1bGxldCBJbmRpY2F0b3IiIHhyZWY9IlNPRlRCVUxMRVQiLz4KICAgICAgICAgICAgICAgIDxEYXRhSXRlbSBuYW1lPSJiaTY2IiB4cmVmPSJSQVRFX0lOREVYX1NQUkVBRCIgZm9ybWF0PSJDT01NQTMyLjQiLz4KICAgICAgICAgICAgICAgIDxEYXRhSXRlbSBuYW1lPSJiaTY3IiB4cmVmPSJUcmFkZV9GaWx0ZXJfTmFtZSIvPgogICAgICAgICAgICAgICAgPFByZWRlZmluZWREYXRhSXRlbSBuYW1lPSJiaTY4IiBsYWJlbD0iRnJlcXVlbmN5IiB1c2FnZT0icXVhbnRpdGF0aXZlIiBmb3JtYXQ9IkNPTU1BMTIuIiBjYWxjdWxhdGlvbj0idG90YWxDb3VudCIvPgogICAgICAgICAgICAgICAgPFByZWRlZmluZWREYXRhSXRlbSBuYW1lPSJiaTY5IiBsYWJlbD0iRnJlcXVlbmN5IFBlcmNlbnQiIHVzYWdlPSJxdWFudGl0YXRpdmUiIGZvcm1hdD0iUEVSQ0VOVDIwLjIiIGNhbGN1bGF0aW9uPSJ0b3RhbENvdW50UGVyY2VudCIvPgogICAgICAgICAgICAgICAgPENhbGN1bGF0ZWRJdGVtIG5hbWU9ImJpODE4IiBsYWJlbD0iUmVnaW9uIiB1c2FnZT0iY2F0ZWdvcmljYWwiIGZvcm1hdD0iJC4iIGFnZ3JlZ2F0aW9uPSJzdW0iIGRhdGFUeXBlPSJzdHJpbmciPgogICAgICAgICAgICAgICAgICAgIDxFeHByZXNzaW9uPmNvbmQoZXEoJHtiaTQ5LGJpbm5lZH0sJ0FUJyksJ0RvbWVzdGljIChDb3VudHJ5IG9mIElzc3VlciknLCcnKTwvRXhwcmVzc2lvbj4KICAgICAgICAgICAgICAgIDwvQ2FsY3VsYXRlZEl0ZW0+CiAgICAgICAgICAgICAgICA8Q2FsY3VsYXRlZEl0ZW0gbmFtZT0iYmk3MDU0IiBsYWJlbD0iSW5kZXgiIHVzYWdlPSJjYXRlZ29yaWNhbCIgZm9ybWF0PSIkLiIgYWdncmVnYXRpb249InN1bSIgZGF0YVR5cGU9InN0cmluZyI+CiAgICAgICAgICAgICAgICAgICAgPEV4cHJlc3Npb24+ZmluZEFuZFJlcGxhY2VTdHJpbmcoJHtiaTYyLGJpbm5lZH0sJy9UZWxlcmF0ZScsJyAnLExBU1QpPC9FeHByZXNzaW9uPgogICAgICAgICAgICAgICAgPC9DYWxjdWxhdGVkSXRlbT4KICAgICAgICAgICAgICAgIDxDYWxjdWxhdGVkSXRlbSBuYW1lPSJiaTcxNzUiIGxhYmVsPSJTb2Z0IEJ1bGxldCIgdXNhZ2U9ImNhdGVnb3JpY2FsIiBmb3JtYXQ9IiQuIiBhZ2dyZWdhdGlvbj0ic3VtIiBkYXRhVHlwZT0ic3RyaW5nIj4KICAgICAgICAgICAgICAgICAgICA8RXhwcmVzc2lvbj5jb25kKG5vdE1pc3NpbmcoJHtiaTY1LGJpbm5lZH0pLCdZJywnJyk8L0V4cHJlc3Npb24+CiAgICAgICAgICAgICAgICA8L0NhbGN1bGF0ZWRJdGVtPgogICAgICAgICAgICA8L0J1c2luZXNzSXRlbUZvbGRlcj4KICAgICAgICA8L0RhdGFTb3VyY2U+CiAgICAgICAgPERhdGFTb3VyY2UgbmFtZT0iZHM3MCIgdHlwZT0icmVsYXRpb25hbCIgbGFiZWw9Ik9DX1JFUE9SVCI+CiAgICAgICAgICAgIDxDYXNSZXNvdXJjZSBsb2NhbGU9ImVuX1VTIiBzZXJ2ZXI9ImNhcy1zaGFyZWQtZGVmYXVsdCIgbGlicmFyeT0iU1Q1X1JTTFQiIHRhYmxlPSJPQ19SRVBPUlQiLz4KICAgICAgICAgICAgPEJ1c2luZXNzSXRlbUZvbGRlcj4KICAgICAgICAgICAgICAgIDxEYXRhSXRlbSBuYW1lPSJiaTcxIiB4cmVmPSJBQ1RfTk9NX09DX0VMX0xPX0JBIi8+CiAgICAgICAgICAgICAgICA8RGF0YUl0ZW0gbmFtZT0iYmk3MiIgeHJlZj0iQUNUX05PTV9PQ19GVUxMX0xPQU5fQkFMIiBmb3JtYXQ9IlBFUkNFTlQzMi4yIi8+CiAgICAgICAgICAgICAgICA8RGF0YUl0ZW0gbmFtZT0iYmk3MyIgeHJlZj0iQUNUX05QVl9PQyIgZm9ybWF0PSJQRVJDRU5UMzIuMiIvPgogICAgICAgICAgICAgICAgPERhdGFJdGVtIG5hbWU9ImJpNzQiIHhyZWY9IkNhc2hfRVVSIi8+CiAgICAgICAgICAgICAgICA8RGF0YUl0ZW0gbmFtZT0iYmk3NSIgeHJlZj0iQ2FzaF9OUFZfRVVSIi8+CiAgICAgICAgICAgICAgICA8RGF0YUl0ZW0gbmFtZT0iYmk3NiIgeHJlZj0iQ09MTF9FWF9MRV9SRVEiLz4KICAgICAgICAgICAgICAgIDxEYXRhSXRlbSBuYW1lPSJiaTc3IiB4cmVmPSJDT0xMX0VYX1JBVF9SRVEiLz4KICAgICAgICAgICAgICAgIDxEYXRhSXRlbSBuYW1lPSJiaTc4IiB4cmVmPSJDT1ZfQk9ORF9FVVIiLz4KICAgICAgICAgICAgICAgIDxEYXRhSXRlbSBuYW1lPSJiaTc5IiB4cmVmPSJDT1ZfQk9ORF9OUFZfRVVSIi8+CiAgICAgICAgICAgICAgICA8RGF0YUl0ZW0gbmFtZT0iYmk4MCIgeHJlZj0iVF9EQVRfU1RJQ0hUQUciLz4KICAgICAgICAgICAgICAgIDxEYXRhSXRlbSBuYW1lPSJiaTgxIiB4cmVmPSJFTF9MT0FOX0JBTF9FVVIiLz4KICAgICAgICAgICAgICAgIDxEYXRhSXRlbSBuYW1lPSJiaTgyIiB4cmVmPSJFTF9MT0FOX0JBTF9FVVJfMTk4Ii8+CiAgICAgICAgICAgICAgICA8RGF0YUl0ZW0gbmFtZT0iYmk4MyIgeHJlZj0iRUxfTE9BTl9CQUxfRVVSXzE5NiIvPgogICAgICAgICAgICAgICAgPERhdGFJdGVtIG5hbWU9ImJpODQiIHhyZWY9IkVMX0xPQU5fQkFMX0VVUl9TUEsiLz4KICAgICAgICAgICAgICAgIDxEYXRhSXRlbSBuYW1lPSJiaTg1IiB4cmVmPSJSQVRJTkdfUkVRX05PTUlOQUxfT0MiLz4KICAgICAgICAgICAgICAgIDxEYXRhSXRlbSBuYW1lPSJiaTg2IiB4cmVmPSJGTEFHX0xBVEVTVF9DVVRfT0ZGIi8+CiAgICAgICAgICAgICAgICA8RGF0YUl0ZW0gbmFtZT0iYmk4NyIgeHJlZj0iRlVMTF9MT0FOX0JBTF9FVVIiLz4KICAgICAgICAgICAgICAgIDxEYXRhSXRlbSBuYW1lPSJiaTg4IiB4cmVmPSJGVUxMX0xPQU5fQkFMX05QVl9FVVIiLz4KICAgICAgICAgICAgICAgIDxEYXRhSXRlbSBuYW1lPSJiaTg5IiB4cmVmPSJJU1NfUE9UX0VVUl9BQ0NfR09WX0xBVyIvPgogICAgICAgICAgICAgICAgPERhdGFJdGVtIG5hbWU9ImJpOTAiIHhyZWY9IklTU19QT1RfRVVSX01PT0RZX1JBVCIvPgogICAgICAgICAgICAgICAgPERhdGFJdGVtIG5hbWU9ImJpOTEiIHhyZWY9IkxFR0FMTFlfUkVRX05PTUlOQUxfT0MiIGZvcm1hdD0iUEVSQ0VOVDE1LjIiLz4KICAgICAgICAgICAgICAgIDxEYXRhSXRlbSBuYW1lPSJiaTkyIiB4cmVmPSJDT1ZFUlBPT0xfVElUTEUiLz4KICAgICAgICAgICAgICAgIDxEYXRhSXRlbSBuYW1lPSJiaTkzIiB4cmVmPSJSQVRJTkdfUkVRX05QVl9PQyIvPgogICAgICAgICAgICAgICAgPERhdGFJdGVtIG5hbWU9ImJpOTQiIHhyZWY9IlJFVF9CT05EX0VVUiIvPgogICAgICAgICAgICAgICAgPERhdGFJdGVtIG5hbWU9ImJpOTUiIHhyZWY9IlNVQl9DT0xMX0JPTkRfRVVSX0VMX0FNVCIvPgogICAgICAgICAgICAgICAgPERhdGFJdGVtIG5hbWU9ImJpOTYiIHhyZWY9IlNVQl9DT0xMX0JPTkRfRVVSX05PTV9BTVQiLz4KICAgICAgICAgICAgICAgIDxEYXRhSXRlbSBuYW1lPSJiaTk3IiB4cmVmPSJTVUJfQ09MTF9CT05EX05QVl9FVVIiLz4KICAgICAgICAgICAgICAgIDxQcmVkZWZpbmVkRGF0YUl0ZW0gbmFtZT0iYmk5OCIgbGFiZWw9IkZyZXF1ZW5jeSIgdXNhZ2U9InF1YW50aXRhdGl2ZSIgZm9ybWF0PSJDT01NQTEyLiIgY2FsY3VsYXRpb249InRvdGFsQ291bnQiLz4KICAgICAgICAgICAgICAgIDxQcmVkZWZpbmVkRGF0YUl0ZW0gbmFtZT0iYmk5OSIgbGFiZWw9IkZyZXF1ZW5jeSBQZXJjZW50IiB1c2FnZT0icXVhbnRpdGF0aXZlIiBmb3JtYXQ9IlBFUkNFTlQyMC4yIiBjYWxjdWxhdGlvbj0idG90YWxDb3VudFBlcmNlbnQiLz4KICAgICAgICAgICAgICAgIDxEYXRhSXRlbSBuYW1lPSJiaTEwODciIHhyZWY9IlJFRklOQU5DSU5HX01BUktFUiIvPgogICAgICAgICAgICAgICAgPERhdGFJdGVtIG5hbWU9ImJpMjEzNSIgeHJlZj0iRlVMTF9MT0FOX0JBTF9FVVJfMTk4Ii8+CiAgICAgICAgICAgICAgICA8RGF0YUl0ZW0gbmFtZT0iYmkyMTM2IiB4cmVmPSJGVUxMX0xPQU5fQkFMX0VVUl8xOTYiLz4KICAgICAgICAgICAgICAgIDxEYXRhSXRlbSBuYW1lPSJiaTIxMzciIHhyZWY9IkZVTExfTE9BTl9CQUxfRVVSX1NQSyIvPgogICAgICAgICAgICAgICAgPENhbGN1bGF0ZWRJdGVtIG5hbWU9ImJpNDA4MCIgbGFiZWw9IlRvdGFsIENvdmVyIEFzc2V0cyIgdXNhZ2U9InF1YW50aXRhdGl2ZSIgZm9ybWF0PSJDT01NQTEyLiIgYWdncmVnYXRpb249InN1bSIgZGF0YVR5cGU9ImRvdWJsZSI+CiAgICAgICAgICAgICAgICAgICAgPEV4cHJlc3Npb24+ZGl2KHBsdXMoJHtiaTg3LHJhd30sJHtiaTc0LHJhd30sJHtiaTk2LHJhd30pLDEwMDAwMDApPC9FeHByZXNzaW9uPgogICAgICAgICAgICAgICAgPC9DYWxjdWxhdGVkSXRlbT4KICAgICAgICAgICAgICAgIDxDYWxjdWxhdGVkSXRlbSBuYW1lPSJiaTQxMzMiIGxhYmVsPSJPdXRzdGFuZGluZyBDb3ZlcmVkIEJvbmRzIiB1c2FnZT0icXVhbnRpdGF0aXZlIiBmb3JtYXQ9IkNPTU1BMTIuIiBhZ2dyZWdhdGlvbj0ic3VtIiBkYXRhVHlwZT0iZG91YmxlIj4KICAgICAgICAgICAgICAgICAgICA8RXhwcmVzc2lvbj5kaXYobmVnKCR7Ymk3OCxyYXd9KSwxMDAwMDAwKTwvRXhwcmVzc2lvbj4KICAgICAgICAgICAgICAgIDwvQ2FsY3VsYXRlZEl0ZW0+CiAgICAgICAgICAgICAgICA8Q2FsY3VsYXRlZEl0ZW0gbmFtZT0iYmk0MTM4IiBsYWJlbD0iQ292ZXIgUG9vbCBTaXplIFtOUFZdIChtbikiIHVzYWdlPSJxdWFudGl0YXRpdmUiIGZvcm1hdD0iQ09NTUExMi4iIGFnZ3JlZ2F0aW9uPSJzdW0iIGRhdGFUeXBlPSJkb3VibGUiPgogICAgICAgICAgICAgICAgICAgIDxFeHByZXNzaW9uPmRpdigke2JpODgscmF3fSwxMDAwMDAwKTwvRXhwcmVzc2lvbj4KICAgICAgICAgICAgICAgIDwvQ2FsY3VsYXRlZEl0ZW0+CiAgICAgICAgICAgICAgICA8Q2FsY3VsYXRlZEl0ZW0gbmFtZT0iYmk0MTQzIiBsYWJlbD0iT3V0c3RhbmRpbmcgQ292ZXJlZCBCb25kcyBbTlBWXSAobW4pIiB1c2FnZT0icXVhbnRpdGF0aXZlIiBmb3JtYXQ9IkNPTU1BMTIuIiBhZ2dyZWdhdGlvbj0ic3VtIiBkYXRhVHlwZT0iZG91YmxlIj4KICAgICAgICAgICAgICAgICAgICA8RXhwcmVzc2lvbj5kaXYobmVnKCR7Ymk3OSxyYXd9KSwxMDAwMDAwKTwvRXhwcmVzc2lvbj4KICAgICAgICAgICAgICAgIDwvQ2FsY3VsYXRlZEl0ZW0+CiAgICAgICAgICAgICAgICA8Q2FsY3VsYXRlZEl0ZW0gbmFtZT0iYmk0MjM4IiBsYWJlbD0iJSBDb3ZlciBQb29sIENhc2giIHVzYWdlPSJxdWFudGl0YXRpdmUiIGZvcm1hdD0iUEVSQ0VOVDEyLjIiIGFnZ3JlZ2F0aW9uPSJzdW0iIGRhdGFUeXBlPSJkb3VibGUiPgogICAgICAgICAgICAgICAgICAgIDxFeHByZXNzaW9uPmRpdihkaXYoJHtiaTc0LHJhd30sMTAwMDAwMCksJHtiaTQwODAscmF3fSk8L0V4cHJlc3Npb24+CiAgICAgICAgICAgICAgICA8L0NhbGN1bGF0ZWRJdGVtPgogICAgICAgICAgICAgICAgPENhbGN1bGF0ZWRJdGVtIG5hbWU9ImJpNDI0NiIgbGFiZWw9IiUgQ292ZXIgUG9vbCBMb2FucyIgdXNhZ2U9InF1YW50aXRhdGl2ZSIgZm9ybWF0PSJQRVJDRU5UMTIuMiIgYWdncmVnYXRpb249InN1bSIgZGF0YVR5cGU9ImRvdWJsZSI+CiAgICAgICAgICAgICAgICAgICAgPEV4cHJlc3Npb24+ZGl2KGRpdigke2JpODcscmF3fSwxMDAwMDAwKSwke2JpNDA4MCxyYXd9KTwvRXhwcmVzc2lvbj4KICAgICAgICAgICAgICAgIDwvQ2FsY3VsYXRlZEl0ZW0+CiAgICAgICAgICAgICAgICA8Q2FsY3VsYXRlZEl0ZW0gbmFtZT0iYmk2MTIzIiBsYWJlbD0iJSBTdWIgQm9uZHMiIHVzYWdlPSJxdWFudGl0YXRpdmUiIGZvcm1hdD0iUEVSQ0VOVDEyLjIiIGFnZ3JlZ2F0aW9uPSJzdW0iIGRhdGFUeXBlPSJkb3VibGUiPgogICAgICAgICAgICAgICAgICAgIDxFeHByZXNzaW9uPmRpdihkaXYoJHtiaTk2LHJhd30sMTAwMDAwMCksJHtiaTQwODAscmF3fSk8L0V4cHJlc3Npb24+CiAgICAgICAgICAgICAgICA8L0NhbGN1bGF0ZWRJdGVtPgogICAgICAgICAgICAgICAgPERhdGFJdGVtIG5hbWU9ImJpNjkyNCIgeHJlZj0iQURESVRJT05BTF9UUlVTVEVFX09DIi8+CiAgICAgICAgICAgICAgICA8RGF0YUl0ZW0gbmFtZT0iYmk2OTI1IiB4cmVmPSJDT0xMX0VYQ0VTU19WT0xVTlRBUlkiLz4KICAgICAgICAgICAgICAgIDxEYXRhSXRlbSBuYW1lPSJiaTY5MjYiIHhyZWY9IkNPTExfRVhDRVNTX1RSVVNURUUiLz4KICAgICAgICAgICAgICAgIDxEYXRhSXRlbSBuYW1lPSJiaTY5MjciIHhyZWY9IkNPTVBfTEVHQUNZX0lTU1VBTkNFU19FVVIiLz4KICAgICAgICAgICAgICAgIDxEYXRhSXRlbSBuYW1lPSJiaTY5MjgiIHhyZWY9IkxJUVVJREFUSU9OX0NPU1RTX0VVUiIvPgogICAgICAgICAgICAgICAgPERhdGFJdGVtIG5hbWU9ImJpNjkyOSIgeHJlZj0iQ1BfSU5URVJFU1RfRVVSIi8+CiAgICAgICAgICAgICAgICA8RGF0YUl0ZW0gbmFtZT0iYmk2OTMwIiB4cmVmPSJDT1ZfQk9ORF9JTlRFUkVTVF9FVVIiLz4KICAgICAgICAgICAgICAgIDxEYXRhSXRlbSBuYW1lPSJiaTY5MzEiIHhyZWY9IklTU19QT1RfRVVSX1RSVVNURUUiLz4KICAgICAgICAgICAgICAgIDxEYXRhSXRlbSBuYW1lPSJiaTY5MzIiIHhyZWY9IklTU19QT1RfRVVSX1ZPTFVOVEFSWSIvPgogICAgICAgICAgICAgICAgPENhbGN1bGF0ZWRJdGVtIG5hbWU9ImJpNzc0NCIgbGFiZWw9IlRvdGFsIENvdmVyIEFzc2V0cyAtIGVsaWdpYmxlIGFtb3VudCIgdXNhZ2U9InF1YW50aXRhdGl2ZSIgZm9ybWF0PSJDT01NQTEyLiIgYWdncmVnYXRpb249InN1bSIgZGF0YVR5cGU9ImRvdWJsZSI+CiAgICAgICAgICAgICAgICAgICAgPEV4cHJlc3Npb24+ZGl2KHBsdXMoJHtiaTgxLHJhd30sJHtiaTc0LHJhd30sJHtiaTk2LHJhd30pLDEwMDAwMDApPC9FeHByZXNzaW9uPgogICAgICAgICAgICAgICAgPC9DYWxjdWxhdGVkSXRlbT4KICAgICAgICAgICAgPC9CdXNpbmVzc0l0ZW1Gb2xkZXI+CiAgICAgICAgPC9EYXRhU291cmNlPgogICAgICAgIDxEYXRhU291cmNlIG5hbWU9ImRzODUxIiB0eXBlPSJyZWxhdGlvbmFsIiBsYWJlbD0iTU9PRFlTX0xPQU4iPgogICAgICAgICAgICA8Q2FzUmVzb3VyY2UgbG9jYWxlPSJlbl9VUyIgc2VydmVyPSJjYXMtc2hhcmVkLWRlZmF1bHQiIGxpYnJhcnk9IlNUNV9SU0xUIiB0YWJsZT0iTU9PRFlTX0xPQU4iLz4KICAgICAgICAgICAgPEJ1c2luZXNzSXRlbUZvbGRlcj4KICAgICAgICAgICAgICAgIDxEYXRhSXRlbSBuYW1lPSJiaTg1MiIgeHJlZj0iTlVNX0FDQ09VTlQiLz4KICAgICAgICAgICAgICAgIDxEYXRhSXRlbSBuYW1lPSJiaTg1MyIgeHJlZj0iTU9PRFlTX0FDQ09VTlRfTlVNQkVSIi8+CiAgICAgICAgICAgICAgICA8RGF0YUl0ZW0gbmFtZT0iYmk4NTQiIHhyZWY9Ik1PT0RZU19JRF9DVVNUX0FOT05ZTUlaRUQiLz4KICAgICAgICAgICAgICAgIDxEYXRhSXRlbSBuYW1lPSJiaTg1NSIgeHJlZj0iTU9PRFlTX0lEX0dVQVJfQU5PTllNSVpFRCIvPgogICAgICAgICAgICAgICAgPERhdGFJdGVtIG5hbWU9ImJpODU2IiB4cmVmPSJNT09EWVNfQVZFUkFHRV9MSUZFIi8+CiAgICAgICAgICAgICAgICA8RGF0YUl0ZW0gbmFtZT0iYmk4NTciIHhyZWY9Ik1PT0RZU19GTEFHX0NDX0VMSUdJQkxFIi8+CiAgICAgICAgICAgICAgICA8RGF0YUl0ZW0gbmFtZT0iYmk4NTgiIHhyZWY9IkNPREVfQ1VSUkVOQ1lfT1VUIi8+CiAgICAgICAgICAgICAgICA8RGF0YUl0ZW0gbmFtZT0iYmk4NTkiIHhyZWY9IkNVUlJfRVhDSF9SQVRFIi8+CiAgICAgICAgICAgICAgICA8RGF0YUl0ZW0gbmFtZT0iYmk4NjAiIHhyZWY9IkNVUlJFTlRfUkFURSIvPgogICAgICAgICAgICAgICAgPERhdGFJdGVtIG5hbWU9ImJpODYxIiB4cmVmPSJOVU1fQ09NTUVSQ0lBTF9SRUdJU1RFUiIvPgogICAgICAgICAgICAgICAgPERhdGFJdGVtIG5hbWU9ImJpODYyIiB4cmVmPSJDVVNUT01FUl9DT1VOVFJZIi8+CiAgICAgICAgICAgICAgICA8RGF0YUl0ZW0gbmFtZT0iYmk4NjMiIHhyZWY9IkNVU1RfR1JPVVBJTkdfRE9NQUlOIi8+CiAgICAgICAgICAgICAgICA8RGF0YUl0ZW0gbmFtZT0iYmk4NjQiIHhyZWY9IklEX0NVU1RPTUVSIi8+CiAgICAgICAgICAgICAgICA8RGF0YUl0ZW0gbmFtZT0iYmk4NjUiIHhyZWY9IkNPREVfQ1VTVF9PRU5BQ0UiLz4KICAgICAgICAgICAgICAgIDxEYXRhSXRlbSBuYW1lPSJiaTg2NiIgeHJlZj0iTlVNX09FTkJfSURFTlQiLz4KICAgICAgICAgICAgICAgIDxEYXRhSXRlbSBuYW1lPSJiaTg2NyIgeHJlZj0iQ1VTVF9QT0xJVElDQUxfUkVHSU9OIi8+CiAgICAgICAgICAgICAgICA8RGF0YUl0ZW0gbmFtZT0iYmk4NjgiIHhyZWY9IlBPU1RBTF9DT0RFIi8+CiAgICAgICAgICAgICAgICA8RGF0YUl0ZW0gbmFtZT0iYmk4NjkiIHhyZWY9IkNVU1RfUkFUSU5HX01FVEhPRCIvPgogICAgICAgICAgICAgICAgPERhdGFJdGVtIG5hbWU9ImJpODcwIiB4cmVmPSJDVVNUX1NSVF9OQU1FIi8+CiAgICAgICAgICAgICAgICA8RGF0YUl0ZW0gbmFtZT0iYmk4NzEiIHhyZWY9IkNVU1RfU1JUX05BTUVfQ09ERSIvPgogICAgICAgICAgICAgICAgPERhdGFJdGVtIG5hbWU9ImJpODcyIiB4cmVmPSJDVVNUX1RZUEVfU1VCX0dST1VQIi8+CiAgICAgICAgICAgICAgICA8RGF0YUl0ZW0gbmFtZT0iYmk4NzMiIHhyZWY9IlRfREFUX1NUSUNIVEFHIi8+CiAgICAgICAgICAgICAgICA8RGF0YUl0ZW0gbmFtZT0iYmk4NzQiIHhyZWY9Ik1PT0RZU19EQVlTX09WRVJEVUUiLz4KICAgICAgICAgICAgICAgIDxEYXRhSXRlbSBuYW1lPSJiaTg3NSIgeHJlZj0iTU9PRFlTX0VMQVBTRURfTU9OVEhfU0lOQ0VfT1JJRyIvPgogICAgICAgICAgICAgICAgPERhdGFJdGVtIG5hbWU9ImJpODc2IiB4cmVmPSJEQVRFX0ZJWEVEX0JJTkRJTkdfRU5EIi8+CiAgICAgICAgICAgICAgICA8RGF0YUl0ZW0gbmFtZT0iYmk4NzciIHhyZWY9Ik1PT0RZU19GTEFHX0dST1VQX0VOVElUWSIvPgogICAgICAgICAgICAgICAgPERhdGFJdGVtIG5hbWU9ImJpODc4IiB4cmVmPSJHVUFSX05VTV9DT01NRVJDSUFMX1JFR0lTVEVSIi8+CiAgICAgICAgICAgICAgICA8RGF0YUl0ZW0gbmFtZT0iYmk4NzkiIHhyZWY9IkdVQVJfQ1VTVE9NRVJfQ09VTlRSWSIvPgogICAgICAgICAgICAgICAgPERhdGFJdGVtIG5hbWU9ImJpODgwIiB4cmVmPSJHVUFSX0NVU1RfR1JPVVBJTkdfRE9NQUlOIi8+CiAgICAgICAgICAgICAgICA8RGF0YUl0ZW0gbmFtZT0iYmk4ODEiIHhyZWY9IkdVQVJfSURfQ1VTVE9NRVIiLz4KICAgICAgICAgICAgICAgIDxEYXRhSXRlbSBuYW1lPSJiaTg4MiIgeHJlZj0iR1VBUl9DT0RFX0NVU1RfT0VOQUNFIi8+CiAgICAgICAgICAgICAgICA8RGF0YUl0ZW0gbmFtZT0iYmk4ODMiIHhyZWY9IkdVQVJfTlVNX09FTkJfSURFTlQiLz4KICAgICAgICAgICAgICAgIDxEYXRhSXRlbSBuYW1lPSJiaTg4NCIgeHJlZj0iR1VBUl9DVVNUX1BPTElUSUNBTF9SRUdJT04iLz4KICAgICAgICAgICAgICAgIDxEYXRhSXRlbSBuYW1lPSJiaTg4NSIgeHJlZj0iR1VBUl9QT1NUQUxfQ09ERSIvPgogICAgICAgICAgICAgICAgPERhdGFJdGVtIG5hbWU9ImJpODg2IiB4cmVmPSJHVUFSX0NVU1RfU1JUX05BTUUiLz4KICAgICAgICAgICAgICAgIDxEYXRhSXRlbSBuYW1lPSJiaTg4NyIgeHJlZj0iR1VBUl9DVVNUX1NSVF9OQU1FX0NPREUiLz4KICAgICAgICAgICAgICAgIDxEYXRhSXRlbSBuYW1lPSJiaTg4OCIgeHJlZj0iR1VBUl9DVVNUX1RZUEVfU1VCX0dST1VQIi8+CiAgICAgICAgICAgICAgICA8RGF0YUl0ZW0gbmFtZT0iYmk4ODkiIHhyZWY9IklEX0dSUF9DVVNUT01FUiIvPgogICAgICAgICAgICAgICAgPERhdGFJdGVtIG5hbWU9ImJpODkwIiB4cmVmPSJQRVJDX0dSUF9DVVNUX0xUVl9SQVRJT19JTkRYRCIvPgogICAgICAgICAgICAgICAgPERhdGFJdGVtIG5hbWU9ImJpODkxIiB4cmVmPSJNT09EWVNfR1JQX0NVU1RfTFRWX1BST1BfSU5EWEQiLz4KICAgICAgICAgICAgICAgIDxEYXRhSXRlbSBuYW1lPSJiaTg5MiIgeHJlZj0iU1VNX0dSUF9DVVNUX0xUVl9QUk9QX0lORFhEX0VVUiIvPgogICAgICAgICAgICAgICAgPERhdGFJdGVtIG5hbWU9ImJpODkzIiB4cmVmPSJNT09EWVNfRkxBR19QQVJUSUFMX0NPTU1FUkNJQUwiLz4KICAgICAgICAgICAgICAgIDxEYXRhSXRlbSBuYW1lPSJiaTg5NCIgeHJlZj0iTU9PRFlTX0ZMQUdfUkVTSURFTlRJQUwiLz4KICAgICAgICAgICAgICAgIDxEYXRhSXRlbSBuYW1lPSJiaTg5NSIgeHJlZj0iVFlQRV9JTlNUQUxMTUVOVCIvPgogICAgICAgICAgICAgICAgPERhdGFJdGVtIG5hbWU9ImJpODk2IiB4cmVmPSJOVU1fSU5TVElUVVRFIi8+CiAgICAgICAgICAgICAgICA8RGF0YUl0ZW0gbmFtZT0iYmk4OTciIHhyZWY9Ik1BUkdJTiIvPgogICAgICAgICAgICAgICAgPERhdGFJdGVtIG5hbWU9ImJpODk4IiB4cmVmPSJSUFlNTlRfU0NIRExfUEFZTUVOVF9GUkVRIi8+CiAgICAgICAgICAgICAgICA8RGF0YUl0ZW0gbmFtZT0iYmk4OTkiIHhyZWY9IklSX0JFSEFWSU9SIi8+CiAgICAgICAgICAgICAgICA8RGF0YUl0ZW0gbmFtZT0iYmk5MDAiIHhyZWY9Ik1PT0RZU19JRF9MT0FOIi8+CiAgICAgICAgICAgICAgICA8RGF0YUl0ZW0gbmFtZT0iYmk5MDEiIHhyZWY9IkxPQU5fUFVSUE9TRSIvPgogICAgICAgICAgICAgICAgPERhdGFJdGVtIG5hbWU9ImJpOTAyIiB4cmVmPSJDT0RFX1BST1BfQ09VTlRSWSIvPgogICAgICAgICAgICAgICAgPERhdGFJdGVtIG5hbWU9ImJpOTAzIiB4cmVmPSJNT09EWVNfSURfTUFJTl9QUk9QRVJUWSIvPgogICAgICAgICAgICAgICAgPERhdGFJdGVtIG5hbWU9ImJpOTA0IiB4cmVmPSJQUk9QX1BPU1RBTF9DT0RFIi8+CiAgICAgICAgICAgICAgICA8RGF0YUl0ZW0gbmFtZT0iYmk5MDUiIHhyZWY9IlBST1BfUkVHSU9OIi8+CiAgICAgICAgICAgICAgICA8RGF0YUl0ZW0gbmFtZT0iYmk5MDYiIHhyZWY9IkZMQUdfUFJPUF9VTkRFUl9DT05TVFJVQ1RJT04iLz4KICAgICAgICAgICAgICAgIDxEYXRhSXRlbSBuYW1lPSJiaTkwNyIgeHJlZj0iTU9PRFlTX0RBVEVfTUFJTl9QUk9QX1ZBTFVBVElPTiIvPgogICAgICAgICAgICAgICAgPERhdGFJdGVtIG5hbWU9ImJpOTA4IiB4cmVmPSJNT09EWVNfREFURV9NQVRVUklUWSIvPgogICAgICAgICAgICAgICAgPERhdGFJdGVtIG5hbWU9ImJpOTA5IiB4cmVmPSJNS1RfVkFMIi8+CiAgICAgICAgICAgICAgICA8RGF0YUl0ZW0gbmFtZT0iYmk5MTAiIHhyZWY9Ik1LVF9WQUxfRVVSIi8+CiAgICAgICAgICAgICAgICA8RGF0YUl0ZW0gbmFtZT0iYmk5MTEiIHhyZWY9IkNPVU5UX1BST1BfQUNDT1VOVF9FRkZFQ1RJVkUiLz4KICAgICAgICAgICAgICAgIDxEYXRhSXRlbSBuYW1lPSJiaTkxMiIgeHJlZj0iQ09VTlRfUFJPUF9PUFRfQ09WRVJBR0UiLz4KICAgICAgICAgICAgICAgIDxEYXRhSXRlbSBuYW1lPSJiaTkxMyIgeHJlZj0iTU9PRFlTX0RBVEVfT1JJR0lOQVRJT04iLz4KICAgICAgICAgICAgICAgIDxEYXRhSXRlbSBuYW1lPSJiaTkxNCIgeHJlZj0iTU9PRFlTX0FNVF9PVkVSRFVFIi8+CiAgICAgICAgICAgICAgICA8RGF0YUl0ZW0gbmFtZT0iYmk5MTUiIHhyZWY9Ik1PT0RZU19PVkVSRFVFX1RIUkVTSE9MRCIvPgogICAgICAgICAgICAgICAgPERhdGFJdGVtIG5hbWU9ImJpOTE2IiB4cmVmPSJBTVRfT1dOX0JBTEFOQ0UiLz4KICAgICAgICAgICAgICAgIDxEYXRhSXRlbSBuYW1lPSJiaTkxNyIgeHJlZj0iQU1UX09XTl9CQUxBTkNFX0VVUiIvPgogICAgICAgICAgICAgICAgPERhdGFJdGVtIG5hbWU9ImJpOTE4IiB4cmVmPSJET01fUE9PTCIvPgogICAgICAgICAgICAgICAgPERhdGFJdGVtIG5hbWU9ImJpOTE5IiB4cmVmPSJUWVBFX1JFRFVDVElPTiIvPgogICAgICAgICAgICAgICAgPERhdGFJdGVtIG5hbWU9ImJpOTIwIiB4cmVmPSJQUk9EVUNUX0dfQ09ERSIvPgogICAgICAgICAgICAgICAgPERhdGFJdGVtIG5hbWU9ImJpOTIxIiB4cmVmPSJNT09EWVNfUFJPUEVSVFlfVVNBR0UiLz4KICAgICAgICAgICAgICAgIDxEYXRhSXRlbSBuYW1lPSJiaTkyMiIgeHJlZj0iUVJNX0FDQ09VTlQiLz4KICAgICAgICAgICAgICAgIDxEYXRhSXRlbSBuYW1lPSJiaTkyMyIgeHJlZj0iSU5URVJFU1RfSU5ESUNBVE9SIi8+CiAgICAgICAgICAgICAgICA8RGF0YUl0ZW0gbmFtZT0iYmk5MjQiIHhyZWY9IlJFRklOQU5DSU5HX01BUktFUiIvPgogICAgICAgICAgICAgICAgPERhdGFJdGVtIG5hbWU9ImJpOTI1IiB4cmVmPSJNT09EWVNfSURfUkVQT1JUSU5HX0NVU1RPTUVSIi8+CiAgICAgICAgICAgICAgICA8RGF0YUl0ZW0gbmFtZT0iYmk5MjYiIHhyZWY9Ik1PT0RZU19JRF9SRVBPUlRJTkdfR1VBUkFOVE9SIi8+CiAgICAgICAgICAgICAgICA8RGF0YUl0ZW0gbmFtZT0iYmk5MjciIHhyZWY9Ik1PT0RZU19JRF9MT0FOX1JFUE9SVElORyIvPgogICAgICAgICAgICAgICAgPERhdGFJdGVtIG5hbWU9ImJpOTI4IiB4cmVmPSJNT09EWVNfUkVTSURVQUxfTU9OVEhTX01BVFVSSVRZIi8+CiAgICAgICAgICAgICAgICA8RGF0YUl0ZW0gbmFtZT0iYmk5MjkiIHhyZWY9IkFNVF9SRVNJRFVBTCIvPgogICAgICAgICAgICAgICAgPERhdGFJdGVtIG5hbWU9ImJpOTMwIiB4cmVmPSJJTlRSU1RfQklORElOR19TVUJUWVBFIi8+CiAgICAgICAgICAgICAgICA8RGF0YUl0ZW0gbmFtZT0iYmk5MzEiIHhyZWY9IlRfREFUX0xPQURfSElTVCIvPgogICAgICAgICAgICAgICAgPERhdGFJdGVtIG5hbWU9ImJpOTMyIiB4cmVmPSJQRVJDX0dSUF9DVVNUX0xUVl9SQVRJT19VTkRYRCIvPgogICAgICAgICAgICAgICAgPERhdGFJdGVtIG5hbWU9ImJpOTMzIiB4cmVmPSJTVU1fR1JQX0NVU1RfTFRWX09XTl9QUklPUl9VTkRYRCIvPgogICAgICAgICAgICAgICAgPERhdGFJdGVtIG5hbWU9ImJpOTM0IiB4cmVmPSJTVU1fR1JQX0NVU1RfTFRWX1BSSU9SX1VORFhEX0VVUiIvPgogICAgICAgICAgICAgICAgPERhdGFJdGVtIG5hbWU9ImJpOTM1IiB4cmVmPSJNT09EWVNfR1JQX0NVU1RfTFRWX1BST1BfVU5EWEQiLz4KICAgICAgICAgICAgICAgIDxEYXRhSXRlbSBuYW1lPSJiaTkzNiIgeHJlZj0iU1VNX0dSUF9DVVNUX0xUVl9QUk9QX1VORFhEX0VVUiIvPgogICAgICAgICAgICAgICAgPFByZWRlZmluZWREYXRhSXRlbSBuYW1lPSJiaTkzNyIgbGFiZWw9IkZyZXF1ZW5jeSIgdXNhZ2U9InF1YW50aXRhdGl2ZSIgZm9ybWF0PSJDT01NQTEyLiIgY2FsY3VsYXRpb249InRvdGFsQ291bnQiLz4KICAgICAgICAgICAgICAgIDxQcmVkZWZpbmVkRGF0YUl0ZW0gbmFtZT0iYmk5MzgiIGxhYmVsPSJGcmVxdWVuY3kgUGVyY2VudCIgdXNhZ2U9InF1YW50aXRhdGl2ZSIgZm9ybWF0PSJQRVJDRU5UMjAuMiIgY2FsY3VsYXRpb249InRvdGFsQ291bnRQZXJjZW50Ii8+CiAgICAgICAgICAgICAgICA8Q2FsY3VsYXRlZEl0ZW0gbmFtZT0iYmkxMDQ2IiBsYWJlbD0iTm9taW5hbCAobW4pIiB1c2FnZT0icXVhbnRpdGF0aXZlIiBmb3JtYXQ9IkNPTU1BMTIuIiBhZ2dyZWdhdGlvbj0ic3VtIiBkYXRhVHlwZT0iZG91YmxlIj4KICAgICAgICAgICAgICAgICAgICA8RXhwcmVzc2lvbj5kaXYobmVnKCR7Ymk5MTcscmF3fSksMTAwMDAwMCk8L0V4cHJlc3Npb24+CiAgICAgICAgICAgICAgICA8L0NhbGN1bGF0ZWRJdGVtPgogICAgICAgICAgICAgICAgPENhbGN1bGF0ZWRJdGVtIG5hbWU9ImJpMTA1OSIgbGFiZWw9IkFUVCBBc3NldCBUeXBlIiB1c2FnZT0iY2F0ZWdvcmljYWwiIGZvcm1hdD0iJC4iIGFnZ3JlZ2F0aW9uPSJzdW0iIHNvcnRPbj0iY3VzdG9tIiBjdXN0b21Tb3J0PSJjczYxMjAiIGRhdGFUeXBlPSJzdHJpbmciPgogICAgICAgICAgICAgICAgICAgIDxFeHByZXNzaW9uPmNvbmQob3I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xvcihpbigke2JpODY5LGJpbm5lZH0sJ1dCTUVHJywnV0JXRUcnKSxhbmQoaW4oJHtiaTg2OSxiaW5uZWR9LCdCSUwnLCdFQVInLCdQQVUnLCdQUksnLCdaSUhBVUFOSycsJ1pJSEFVU0FOJyksaW4oJHtiaTg2MyxiaW5uZWR9LCdLTycsJ1BSJywnRkInKSxlcSgke2JpODk0LGJpbm5lZH0sJ1knKSkpKSwnUmVzaWRlbnRpYWwnLCdDb21tZXJjaWFsJyk8L0V4cHJlc3Npb24+CiAgICAgICAgICAgICAgICA8L0NhbGN1bGF0ZWRJdGVtPgogICAgICAgICAgICAgICAgPERhdGFJdGVtIG5hbWU9ImJpMTA4OCIgeHJlZj0iTU9PRFlTX1VOSVFVRV9DVVNUX05BTUUiLz4KICAgICAgICAgICAgICAgIDxEYXRhSXRlbSBuYW1lPSJiaTEwODkiIHhyZWY9Ik1PT0RZU19VTklRVUVfR1VBUl9OQU1FIi8+CiAgICAgICAgICAgICAgICA8QWdncmVnYXRlQ2FsY3VsYXRlZEl0ZW0gbmFtZT0iYmkxMTcxIiBsYWJlbD0iTnVtYmVyIG9mIE1vcnRnYWdlIExvYW5zIiBmb3JtYXQ9IkNPTU1BMTIuIiBkYXRhVHlwZT0iZG91YmxlIj4KICAgICAgICAgICAgICAgICAgICA8RXhwcmVzc2lvbj5hZ2dyZWdhdGUoY291bnREaXN0aW5jdCxncm91cCwke2JpOTI3LGJpbm5lZH0pPC9FeHByZXNzaW9uPgogICAgICAgICAgICAgICAgPC9BZ2dyZWdhdGVDYWxjdWxhdGVkSXRlbT4KICAgICAgICAgICAgICAgIDxDYWxjdWxhdGVkSXRlbSBuYW1lPSJiaTEyNzciIGxhYmVsPSJJbnRlcmVzdCBSYXRlIFR5cGUiIHVzYWdlPSJjYXRlZ29yaWNhbCIgZm9ybWF0PSIkLiIgYWdncmVnYXRpb249InN1bSIgc29ydE9uPSJjdXN0b20iIGN1c3RvbVNvcnQ9ImNzNjExOSIgZGF0YVR5cGU9InN0cmluZyI+CiAgICAgICAgICAgICAgICAgICAgPEV4cHJlc3Npb24+Y29uZChpbigke2JpOTMwLGJpbm5lZH0sJ2lzJywnaW4nLCdpYicsJyAnKSwnRmxvYXRpbmcgcmF0ZScsJ0ZpeGVkIHJhdGUnKTwvRXhwcmVzc2lvbj4KICAgICAgICAgICAgICAgIDwvQ2FsY3VsYXRlZEl0ZW0+CiAgICAgICAgICAgICAgICA8Q2FsY3VsYXRlZEl0ZW0gbmFtZT0iYmkxMjg5IiBsYWJlbD0iQVRUIFJlZHVjdGlvbiBUeXBlIiB1c2FnZT0iY2F0ZWdvcmljYWwiIGZvcm1hdD0iJC4iIGFnZ3JlZ2F0aW9uPSJzdW0iIHNvcnRPbj0iY3VzdG9tIiBjdXN0b21Tb3J0PSJjczEzODUiIGRhdGFUeXBlPSJzdHJpbmciPgogICAgICAgICAgICAgICAgICAgIDxFeHByZXNzaW9uPmNvbmQoZXEoJHtiaTkxOSxiaW5uZWR9LCdCdWxsZXQnKSwnQnVsbGV0IC8gaW50ZXJlc3Qgb25seScsY29uZChpbigke2JpOTE5LGJpbm5lZH0sJ0FubnVhbGx5JywnUXVhcnRlcmx5JywnU2VtaS1hbm51YWxseScsJ01vbnRobHknKSwnQW1vcnRpc2luZycsJ090aGVyJykpPC9FeHByZXNzaW9uPgogICAgICAgICAgICAgICAgPC9DYWxjdWxhdGVkSXRlbT4KICAgICAgICAgICAgICAgIDxDYWxjdWxhdGVkSXRlbSBuYW1lPSJiaTEzOTUiIGxhYmVsPSJTZWFzb25pbmcgKGluIG1vbnRocykiIHVzYWdlPSJjYXRlZ29yaWNhbCIgZm9ybWF0PSIkLiIgYWdncmVnYXRpb249InN1bSIgZGF0YVR5cGU9InN0cmluZyI+CiAgICAgICAgICAgICAgICAgICAgPEV4cHJlc3Npb24+Y29uZChsdCgke2JpODc1LHJhd30sMTIpLCcmbHQ7IDEyJyxjb25kKGx0KCR7Ymk4NzUscmF3fSwyNCksJ+KJpTEyLSZsdDsyNCcsY29uZChsdCgke2JpODc1LHJhd30sMzYpLCfiiaUyNC0mbHQ7MzYnLGNvbmQobHQoJHtiaTg3NSxyYXd9LDYwKSwn4omlMzYtJmx0OzYwJywn4omlNjAnKSkpKTwvRXhwcmVzc2lvbj4KICAgICAgICAgICAgICAgIDwvQ2FsY3VsYXRlZEl0ZW0+CiAgICAgICAgICAgICAgICA8R3JvdXBlZEl0ZW0gbmFtZT0iYmkxNDM4IiBsYWJlbD0iTG9hbiBCdWNrZXRzIiBzb3J0T249ImN1c3RvbSIgY3VzdG9tU29ydD0iY3MxNTE2IiBncm91cGluZz0iZ3IxNDQwIiBkYXRhVHlwZT0ic3RyaW5nIj4KICAgICAgICAgICAgICAgICAgICA8R3JvdXBpbmdQYXJhbWV0ZXJzPgogICAgICAgICAgICAgICAgICAgICAgICA8R3JvdXBpbmdQYXJhbWV0ZXIgcGFyYW1ldGVyPSJiaTkxNyIgdmFyaWFibGU9InZhcjE0MzkiLz4KICAgICAgICAgICAgICAgICAgICA8L0dyb3VwaW5nUGFyYW1ldGVycz4KICAgICAgICAgICAgICAgIDwvR3JvdXBlZEl0ZW0+CiAgICAgICAgICAgICAgICA8QWdncmVnYXRlQ2FsY3VsYXRlZEl0ZW0gbmFtZT0iYmkxNDg0IiBsYWJlbD0iJSBOdW1iZXIgb2YgTG9hbnMiIGZvcm1hdD0iUEVSQ0VOVDEyLjIiIGRhdGFUeXBlPSJkb3VibGUiPgogICAgICAgICAgICAgICAgICAgIDxFeHByZXNzaW9uPmRpdihhZ2dyZWdhdGUoY291bnREaXN0aW5jdCxncm91cCwke2JpOTI3LGJpbm5lZH0pLGFnZ3JlZ2F0ZShjb3VudERpc3RpbmN0LGFsbCwke2JpOTI3LGJpbm5lZH0pKTwvRXhwcmVzc2lvbj4KICAgICAgICAgICAgICAgIDwvQWdncmVnYXRlQ2FsY3VsYXRlZEl0ZW0+CiAgICAgICAgICAgICAgICA8Q2FsY3VsYXRlZEl0ZW0gbmFtZT0iYmkxNTQ2IiBsYWJlbD0iQXZlcmFnZSBOb21pbmFsICgwMDBzKSIgdXNhZ2U9InF1YW50aXRhdGl2ZSIgZm9ybWF0PSJDT01NQTEyLiIgYWdncmVnYXRpb249ImF2ZXJhZ2UiIGRhdGFUeXBlPSJkb3VibGUiPgogICAgICAgICAgICAgICAgICAgIDxFeHByZXNzaW9uPmRpdihuZWcoJHtiaTkxNyxyYXd9KSwxMDAwKTwvRXhwcmVzc2lvbj4KICAgICAgICAgICAgICAgIDwvQ2FsY3VsYXRlZEl0ZW0+CiAgICAgICAgICAgICAgICA8UHJlZGVmaW5lZERhdGFJdGVtIG5hbWU9ImJpMTY1NSIgbGFiZWw9IiUgb2YgVG90YWwgQXNzZXRzIiB1c2FnZT0icXVhbnRpdGF0aXZlIiBmb3JtYXQ9IlBFUkNFTlQxMi4yIiBjYWxjdWxhdGlvbj0ic3VtUGVyY2VudCIgYmFzZT0iYmkxMDQ2IiB0b3RhbD0iY29sdW1uU3VidG90YWwiLz4KICAgICAgICAgICAgICAgIDxEYXRhSXRlbSBuYW1lPSJiaTE4MjkiIGxhYmVsPSJNYWluIFByb3BlcnR5IFJlZ2lvbiAoMSkiIHhyZWY9IlBST1BfUkVHSU9OIiBzb3J0T249ImN1c3RvbSIgY3VzdG9tU29ydD0iY3MxODI4Ii8+CiAgICAgICAgICAgICAgICA8RGF0YUl0ZW0gbmFtZT0iYmkxODMwIiBsYWJlbD0iTnVtYmVyIG9mIFByb3BlcnRpZXMgKGNvdmVyYWdlKSIgeHJlZj0iQ09VTlRfUFJPUF9PUFRfQ09WRVJBR0UiLz4KICAgICAgICAgICAgICAgIDxDYWxjdWxhdGVkSXRlbSBuYW1lPSJiaTE4MzEiIGxhYmVsPSJBc3NldCBUeXBlIiB1c2FnZT0iY2F0ZWdvcmljYWwiIGZvcm1hdD0iJC4iIGFnZ3JlZ2F0aW9uPSJzdW0iIGRhdGFUeXBlPSJzdHJpbmciPgogICAgICAgICAgICAgICAgICAgIDxFeHByZXNzaW9uPmNvbmQ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wnUHJvbW90ZWQgSG91c2luZycsY29uZChvcihpbigke2JpODY5LGJpbm5lZH0sJ1dCTUVHJywnV0JXRUcnKSxhbmQoaW4oJHtiaTg2OSxiaW5uZWR9LCdCSUwnLCdFQVInLCdQQVUnLCdQUksnLCdaSUhBVUFOSycsJ1pJSEFVU0FOJyksaW4oJHtiaTg2MyxiaW5uZWR9LCdLTycsJ1BSJywnRkInKSxlcSgke2JpODk0LGJpbm5lZH0sJ1knKSkpLCdSZXNpZGVudGlhbCcsJ0NvbW1lcmNpYWwnKSk8L0V4cHJlc3Npb24+CiAgICAgICAgICAgICAgICA8L0NhbGN1bGF0ZWRJdGVtPgogICAgICAgICAgICAgICAgPEdyb3VwZWRJdGVtIG5hbWU9ImJpMTgzNCIgbGFiZWw9IkN1cnJlbnQgUmVtYWluaW5nIFRlcm0gKGluIHllYXJzKSIgc29ydE9uPSJjdXN0b20iIGN1c3RvbVNvcnQ9ImNzMTgzMyIgZ3JvdXBpbmc9ImdyMTgzMiIgZGF0YVR5cGU9InN0cmluZyI+CiAgICAgICAgICAgICAgICAgICAgPEdyb3VwaW5nUGFyYW1ldGVycz4KICAgICAgICAgICAgICAgICAgICAgICAgPEdyb3VwaW5nUGFyYW1ldGVyIHBhcmFtZXRlcj0iYmk5MjgiIHZhcmlhYmxlPSJ2YXIxMTEiLz4KICAgICAgICAgICAgICAgICAgICA8L0dyb3VwaW5nUGFyYW1ldGVycz4KICAgICAgICAgICAgICAgIDwvR3JvdXBlZEl0ZW0+CiAgICAgICAgICAgICAgICA8R3JvdXBlZEl0ZW0gbmFtZT0iYmkxODM3IiBsYWJlbD0iSW5kZXhlZCBMVFYgcmFuZ2UiIHNvcnRPbj0iY3VzdG9tIiBjdXN0b21Tb3J0PSJjczE4MzYiIGdyb3VwaW5nPSJncjE4MzUiIGRhdGFUeXBlPSJzdHJpbmciPgogICAgICAgICAgICAgICAgICAgIDxHcm91cGluZ1BhcmFtZXRlcnM+CiAgICAgICAgICAgICAgICAgICAgICAgIDxHcm91cGluZ1BhcmFtZXRlciBwYXJhbWV0ZXI9ImJpODkwIiB2YXJpYWJsZT0idmFyMTMzIi8+CiAgICAgICAgICAgICAgICAgICAgPC9Hcm91cGluZ1BhcmFtZXRlcnM+CiAgICAgICAgICAgICAgICA8L0dyb3VwZWRJdGVtPgogICAgICAgICAgICAgICAgPEdyb3VwZWRJdGVtIG5hbWU9ImJpMTgzOSIgbGFiZWw9Ik9jY3VwYW5jeSBUeXBlIC0gUHJvbW90ZWQgSG91c2luZyIgZ3JvdXBpbmc9ImdyMTgzO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R3JvdXBlZEl0ZW0gbmFtZT0iYmkxODQxIiBsYWJlbD0iT2NjdXBhbmN5IFR5cGUgLSBSZXNpZGVudGlhbCIgZ3JvdXBpbmc9ImdyMTg0M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Q2FsY3VsYXRlZEl0ZW0gbmFtZT0iYmkxODQzIiBsYWJlbD0iTG9hbiBQdXJwb3NlIChNb29keXMpIiB1c2FnZT0iY2F0ZWdvcmljYWwiIGZvcm1hdD0iJC4iIGFnZ3JlZ2F0aW9uPSJzdW0iIHNvcnRPbj0iY3VzdG9tIiBjdXN0b21Tb3J0PSJjczE4NDIiIGRhdGFUeXBlPSJzdHJpbmciPgogICAgICAgICAgICAgICAgICAgIDxFeHByZXNzaW9uPmNvbmQoYW5kKGluKCR7Ymk5MDEsYmlubmVkfSwnUFdPSE4nLCdQV1pXSycsJ1BXU09OJywnS0JBVUYnLCdFUlJHQicsJ0VSUk1IJywnRVJSU08nLCdLS09XTycsJ0xQMDA4JyksZXEoJHtiaTkwNixiaW5uZWR9LCdZJykpLCdDb25zdHJ1Y3Rpb24gKG5ldyknLGNvbmQoYW5kKGluKCR7Ymk5MDEsYmlubmVkfSwnUFdPSE4nLCdQV1pXSycsJ1BXU09OJywnS0JBVUYnLCdFUlJHQicsJ0VSUk1IJywnRVJSU08nLCdLS09XTycsJ0xQMDA4JyksZXEoJHtiaTkwNixiaW5uZWR9LCdOJykpLCdQdXJjaGFzZScsY29uZChpbigke2JpOTAxLGJpbm5lZH0sJ1BBTkxIJywnUFdBTkwnLCdLWklOSycsJ0tHRUlNJywnTFAwMDknKSwnUHVyY2hhc2UnLGNvbmQoZXEoJHtiaTkwMSxiaW5uZWR9LCdTQ0hVTCcpLCdSRS1NT1JUR0FHRScsY29uZChlcSgke2JpOTAxLGJpbm5lZH0sJ1BLT05TJyksJ0VRVUlUWSBSRUxFQVNFJyxjb25kKGluKCR7Ymk5MDEsYmlubmVkfSwnUFdTQUgnLCdQV1NBTicsJ0taSU5TJyksJ1JFTk9WQVRJT04nLGNvbmQoaW4oJHtiaTkwMSxiaW5uZWR9LCdLTE9NQicsJ0tFSU5GJywnS0FVU0YnLCdLQkVUUicsJ0tCQVVBJywnUFNPTlQnLCdLSU5WRScsJ0tGUkVJJywnS0dJUk8nLCdTT05TVCcsJ0JFVFInLCdMUDAwMScsJ0xQMDAyJywnTFAwMDMnLCdMUDAwNCcsJ0xQMDA1JywnTFAwMDYnLCdMUDAwNycsJ0xQMDEwJywnTFAwMTEnLCdMUDAxMicsJ0xQMDEzJywnTFAwMTQnLCdMUDAxNScsJ0xQMDE2JywnTFAwMTcnLCdMUDAxOCcsJ0xQMDE5JywnTFAwMjAnLCdMUDAyMScsJ0xQMDIyJywnTFAwMjMnLCdMUDAyNCcsJ0xQMDI1JywnTFAwMjYnLCdMUDAyNycsJ0xQMDI4JywnTFAwMjknLCdMUDAzMCcsJ0xQMDMxJywnTFAwMzInLCdMUDAzMycsJ0xQMDM0JywnTFAwMzUnLCdMUDAzNicsJ0xQMDM3JywnTFAwMzgnLCdMUDAzOScsJ0xQMDQwJywnTFAwNDEnLCdMUDA0MicsJ0xQMDQzJywnTFAwNDQnLCdMUDA0NScsJ0xQMDQ2JywnTFAwNDcnLCdMUDA0OCcsJ0xQMDQ5JywnTFAwNTAnLCdNVUxUSVBMRScpLCdPdGhlci9ObyBkYXRhJywnICcpKSkpKSkpPC9FeHByZXNzaW9uPgogICAgICAgICAgICAgICAgPC9DYWxjdWxhdGVkSXRlbT4KICAgICAgICAgICAgICAgIDxDYWxjdWxhdGVkSXRlbSBuYW1lPSJiaTE4NDQiIGxhYmVsPSJJbnRlcmVzdCBSYXRlIFR5cGUgRGF0ZSIgdXNhZ2U9ImNhdGVnb3JpY2FsIiBmb3JtYXQ9IkRBVEU5IiBhZ2dyZWdhdGlvbj0ic3VtIiBkYXRhVHlwZT0iZGF0ZSI+CiAgICAgICAgICAgICAgICAgICAgPEV4cHJlc3Npb24+Y29uZChlcSgke2JpOTMwLGJpbm5lZH0sJ2ZnJyksJHtiaTkwOCxiaW5uZWR9LGNvbmQoaW4oJHtiaTkzMCxiaW5uZWR9LCdmNicsJ2ZuJywnZnYnLCdmYicsJ2Y1JyksJHtiaTg3NixiaW5uZWR9LC4pKTwvRXhwcmVzc2lvbj4KICAgICAgICAgICAgICAgIDwvQ2FsY3VsYXRlZEl0ZW0+CiAgICAgICAgICAgICAgICA8Q2FsY3VsYXRlZEl0ZW0gbmFtZT0iYmkxODQ2IiBsYWJlbD0iSW50ZXJlc3QgUmF0ZSBUeXBlICgxKSIgdXNhZ2U9ImNhdGVnb3JpY2FsIiBmb3JtYXQ9IiQuIiBhZ2dyZWdhdGlvbj0ic3VtIiBzb3J0T249ImN1c3RvbSIgY3VzdG9tU29ydD0iY3MxODQ1IiBkYXRhVHlwZT0ic3RyaW5nIj4KICAgICAgICAgICAgICAgICAgICA8RXhwcmVzc2lvbj5jb25kKGluKCR7Ymk5MzAsYmlubmVkfSwnaXMnLCdpbicsJ2liJywnICcpLCdGbG9hdGluZyByYXRlJyxjb25kKGxlKHR5cGVjYXN0KERPVUJMRSwke2JpMTg0NCxiaW5uZWR9KSx0eXBlY2FzdChET1VCTEUsbWR5KG1vbnRoKCR7Ymk4NzMsYmlubmVkfSksZG9tKCR7Ymk4NzMsYmlubmVkfSkscGx1cyh5ZWFyKCR7Ymk4NzMsYmlubmVkfSksMSkpKSksJ0Zsb2F0aW5nIHJhdGUnLGNvbmQobGUodHlwZWNhc3QoRE9VQkxFLCR7YmkxODQ0LGJpbm5lZH0pLHR5cGVjYXN0KERPVUJMRSxtZHkobW9udGgoJHtiaTg3MyxiaW5uZWR9KSxkb20oJHtiaTg3MyxiaW5uZWR9KSxwbHVzKHllYXIoJHtiaTg3MyxiaW5uZWR9KSwyKSkpKSwnRml4ZWQgcmF0ZSB3aXRoIHJlc2V0ICZsdDsyIHllYXJzJyxjb25kKGxlKHR5cGVjYXN0KERPVUJMRSwke2JpMTg0NCxiaW5uZWR9KSx0eXBlY2FzdChET1VCTEUsbWR5KG1vbnRoKCR7Ymk4NzMsYmlubmVkfSksZG9tKCR7Ymk4NzMsYmlubmVkfSkscGx1cyh5ZWFyKCR7Ymk4NzMsYmlubmVkfSksNSkpKSksJ0ZpeGVkIHJhdGUgd2l0aCByZXNldCAg4omlMiBidXQgJmx0OyA1IHllYXJzJywnRml4ZWQgcmF0ZSB3aXRoIHJlc2V0IOKJpTUgeWVhcnMnKSkpKTwvRXhwcmVzc2lvbj4KICAgICAgICAgICAgICAgIDwvQ2FsY3VsYXRlZEl0ZW0+CiAgICAgICAgICAgICAgICA8Q2FsY3VsYXRlZEl0ZW0gbmFtZT0iYmkxODQ4IiBsYWJlbD0iTG9hbnMgaW4gQXJyZWFycyAtIENvbW1lcmNpYWwgU3RyYXRpZmllZCIgdXNhZ2U9ImNhdGVnb3JpY2FsIiBmb3JtYXQ9IiQuIiBhZ2dyZWdhdGlvbj0ic3VtIiBzb3J0T249ImN1c3RvbSIgY3VzdG9tU29ydD0iY3MxODQ3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NTAiIGxhYmVsPSJQcmluY2lwYWwgUmVwYXltZW50IFBhdHRlcm4iIHVzYWdlPSJjYXRlZ29yaWNhbCIgZm9ybWF0PSIkLiIgYWdncmVnYXRpb249InN1bSIgc29ydE9uPSJjdXN0b20iIGN1c3RvbVNvcnQ9ImNzMTg0OSIgZGF0YVR5cGU9InN0cmluZyI+CiAgICAgICAgICAgICAgICAgICAgPEV4cHJlc3Npb24+Y29uZChhbmQoaW4oJHtiaTg5NSxiaW5uZWR9LCcxJywnMicpLGluKCR7Ymk5MTksYmlubmVkfSwnQW5udWFsbHknLCdNb250aGx5JywnT3RoZXInLCdRdWFydGVybHknLCdTZW1pLWFubnVhbGx5JyksbHQoJHtiaTkyOSxyYXd9LDEwMDApKSwnRnVsbHkgYW1vcnRpc2luZyBwcmluY2lwYWwgd2l0aCBwcmluY2lwYWwgcmVwYWlkIG9uIGFuIEFOTlVJVFkgYmFzaXMnLGNvbmQoYW5kKGluKCR7Ymk4OTUsYmlubmVkfSwnMycpLGluKCR7Ymk5MTksYmlubmVkfSwnQW5udWFsbHknLCdNb250aGx5JywnT3RoZXInLCdRdWFydGVybHknLCdTZW1pLWFubnVhbGx5JyksbHQoJHtiaTkyOSxyYXd9LDEwMDApKSwnRnVsbHkgYW1vcnRpc2luZyBwcmluY2lwYWwgd2l0aCBwcmluY2lwYWwgcmVwYWlkIG9uIGFub3RoZXIgYmFzaXMnLGNvbmQoYW5kKGluKCR7Ymk4OTUsYmlubmVkfSwnMCcpLGluKCR7Ymk5MTksYmlubmVkfSwnQW5udWFsbHknLCdNb250aGx5JywnT3RoZXInLCdRdWFydGVybHknLCdTZW1pLWFubnVhbGx5JyksbHQoJHtiaTkyOSxyYXd9LDEwMDApKSwnRnVsbHkgYW1vcnRpc2luZyBwcmluY2lwYWwgd2l0aCBwcmluY2lwYWwgcmVwYWlkIG9uIGFuIFNUUkFJR0hUIExJTkUgYmFzaXMnLGNvbmQoZXEoJHtiaTkxOSxiaW5uZWR9LCdCdWxsZXQnKSwnQlVMTEVUIChubyBhbW9ydGlzYXRpb24gb2YgcHJpbmNpcGFsIGJlZm9yZSByZXBheW1lbnQgb2YgbG9hbiknLGNvbmQoYW5kKGluKCR7Ymk4OTUsYmlubmVkfSwnMScsJzInKSxpbigke2JpOTE5LGJpbm5lZH0sJ0FubnVhbGx5JywnTW9udGhseScsJ090aGVyJywnUXVhcnRlcmx5JywnU2VtaS1hbm51YWxseScpLGdlKCR7Ymk5MjkscmF3fSwxMDAwKSksJ1BhcnRpYWwgQlVMTEVUIHdpdGggcGFydGlhbCBhbW9ydGlzYXRpb24gb24gYW4gQU5OVUlUWSBiYXNpcycsY29uZChhbmQoaW4oJHtiaTg5NSxiaW5uZWR9LCczJyksaW4oJHtiaTkxOSxiaW5uZWR9LCdBbm51YWxseScsJ01vbnRobHknLCdPdGhlcicsJ1F1YXJ0ZXJseScsJ1NlbWktYW5udWFsbHknKSxnZSgke2JpOTI5LHJhd30sMTAwMCkpLCdQYXJ0aWFsIEJVTExFVCB3aXRoIHBhcnRpYWwgYW1vcnRpc2F0aW9uIG9uIG90aGVyIGJhc2lzJyxjb25kKGFuZChpbigke2JpODk1LGJpbm5lZH0sJzAnKSxpbigke2JpOTE5LGJpbm5lZH0sJ0FubnVhbGx5JywnTW9udGhseScsJ090aGVyJywnUXVhcnRlcmx5JywnU2VtaS1hbm51YWxseScpLGdlKCR7Ymk5MjkscmF3fSwxMDAwKSksJ1BhcnRpYWwgQlVMTEVUIHdpdGggcGFydGlhbCBhbW9ydGlzYXRpb24gb24gYSBTVFJBSUdIVCBMSU5FIGJhc2lzJywnICcpKSkpKSkpPC9FeHByZXNzaW9uPgogICAgICAgICAgICAgICAgPC9DYWxjdWxhdGVkSXRlbT4KICAgICAgICAgICAgICAgIDxDYWxjdWxhdGVkSXRlbSBuYW1lPSJiaTE4NTEiIGxhYmVsPSJNYWluIENvdW50cnkiIHVzYWdlPSJjYXRlZ29yaWNhbCIgZm9ybWF0PSIkLiIgYWdncmVnYXRpb249InN1bSIgZGF0YVR5cGU9InN0cmluZyI+CiAgICAgICAgICAgICAgICAgICAgPEV4cHJlc3Npb24+J0F1c3RyaWEnPC9FeHByZXNzaW9uPgogICAgICAgICAgICAgICAgPC9DYWxjdWxhdGVkSXRlbT4KICAgICAgICAgICAgICAgIDxBZ2dyZWdhdGVDYWxjdWxhdGVkSXRlbSBuYW1lPSJiaTE4NTIiIGxhYmVsPSJUT1RBTCBMb2FuIEJhbGFuY2UiIGZvcm1hdD0iQ09NTUExMi4yIiBkYXRhVHlwZT0iZG91YmxlIj4KICAgICAgICAgICAgICAgICAgICA8RXhwcmVzc2lvbj5hZ2dyZWdhdGUoc3VtLGdyb3VwLG5lZygke2JpOTE3LHJhd30pKTwvRXhwcmVzc2lvbj4KICAgICAgICAgICAgICAgIDwvQWdncmVnYXRlQ2FsY3VsYXRlZEl0ZW0+CiAgICAgICAgICAgICAgICA8QWdncmVnYXRlQ2FsY3VsYXRlZEl0ZW0gbmFtZT0iYmkxODUzIiBsYWJlbD0iTk8uIE9GIExPQU5TIiBmb3JtYXQ9IkNPTU1BMTIuIiBkYXRhVHlwZT0iZG91YmxlIj4KICAgICAgICAgICAgICAgICAgICA8RXhwcmVzc2lvbj5hZ2dyZWdhdGUoY291bnREaXN0aW5jdCxncm91cCwke2JpOTAwLGJpbm5lZH0pPC9FeHByZXNzaW9uPgogICAgICAgICAgICAgICAgPC9BZ2dyZWdhdGVDYWxjdWxhdGVkSXRlbT4KICAgICAgICAgICAgICAgIDxBZ2dyZWdhdGVDYWxjdWxhdGVkSXRlbSBuYW1lPSJiaTE4NTQiIGxhYmVsPSJBdmVyYWdlIExPQU4gQkFMQU5DRSIgZm9ybWF0PSJDT01NQTEyLjIiIGRhdGFUeXBlPSJkb3VibGUiPgogICAgICAgICAgICAgICAgICAgIDxFeHByZXNzaW9uPmRpdigke2JpMTg1MixyYXd9LCR7YmkxODUzLHJhd30pPC9FeHByZXNzaW9uPgogICAgICAgICAgICAgICAgPC9BZ2dyZWdhdGVDYWxjdWxhdGVkSXRlbT4KICAgICAgICAgICAgICAgIDxBZ2dyZWdhdGVDYWxjdWxhdGVkSXRlbSBuYW1lPSJiaTE4NTUiIGxhYmVsPSJXQSBTRUFTT05JTkcgKGluIG1vbnRocyk6IiBmb3JtYXQ9IkNPTU1BMTIuMiIgZGF0YVR5cGU9ImRvdWJsZSI+CiAgICAgICAgICAgICAgICAgICAgPEV4cHJlc3Npb24+ZGl2KGFnZ3JlZ2F0ZShzdW0sZ3JvdXAsdGltZXMobmVnKCR7Ymk5MTcscmF3fSksJHtiaTg3NSxyYXd9KSksJHtiaTE4NTIscmF3fSk8L0V4cHJlc3Npb24+CiAgICAgICAgICAgICAgICA8L0FnZ3JlZ2F0ZUNhbGN1bGF0ZWRJdGVtPgogICAgICAgICAgICAgICAgPEFnZ3JlZ2F0ZUNhbGN1bGF0ZWRJdGVtIG5hbWU9ImJpMTg1NiIgbGFiZWw9IldBIFJFTUFJTklORyBURVJNIChpbiBtb250aHMpOiIgZm9ybWF0PSJDT01NQTEyLjIiIGRhdGFUeXBlPSJkb3VibGUiPgogICAgICAgICAgICAgICAgICAgIDxFeHByZXNzaW9uPmRpdihhZ2dyZWdhdGUoc3VtLGdyb3VwLHRpbWVzKG5lZygke2JpOTE3LHJhd30pLCR7Ymk5MjgscmF3fSkpLCR7YmkxODUyLHJhd30pPC9FeHByZXNzaW9uPgogICAgICAgICAgICAgICAgPC9BZ2dyZWdhdGVDYWxjdWxhdGVkSXRlbT4KICAgICAgICAgICAgICAgIDxBZ2dyZWdhdGVDYWxjdWxhdGVkSXRlbSBuYW1lPSJiaTE4NTciIGxhYmVsPSJOTy4gT0YgQk9SUk9XRVJTOiIgZm9ybWF0PSJDT01NQTEyLiIgZGF0YVR5cGU9ImRvdWJsZSI+CiAgICAgICAgICAgICAgICAgICAgPEV4cHJlc3Npb24+YWdncmVnYXRlKGNvdW50RGlzdGluY3QsZ3JvdXAsJHtiaTkyNSxiaW5uZWR9KTwvRXhwcmVzc2lvbj4KICAgICAgICAgICAgICAgIDwvQWdncmVnYXRlQ2FsY3VsYXRlZEl0ZW0+CiAgICAgICAgICAgICAgICA8QWdncmVnYXRlQ2FsY3VsYXRlZEl0ZW0gbmFtZT0iYmkxODU4IiBsYWJlbD0iV0EgSW5kZXhlZCBMVFYgKExPQU4gQkFMQU5DRSAvIElOREVYRUQgdmFsdWF0aW9uKSAoaW4gJSk6IiBmb3JtYXQ9IlBFUkNFTlQxMi4yIiBkYXRhVHlwZT0iZG91YmxlIj4KICAgICAgICAgICAgICAgICAgICA8RXhwcmVzc2lvbj5kaXYoYWdncmVnYXRlKHN1bSxncm91cCx0aW1lcyhuZWcoJHtiaTkxNyxyYXd9KSwke2JpODkwLHJhd30pKSwke2JpMTg1MixyYXd9KTwvRXhwcmVzc2lvbj4KICAgICAgICAgICAgICAgIDwvQWdncmVnYXRlQ2FsY3VsYXRlZEl0ZW0+CiAgICAgICAgICAgICAgICA8QWdncmVnYXRlQ2FsY3VsYXRlZEl0ZW0gbmFtZT0iYmkxODU5IiBsYWJlbD0iV0EgTFRWIChMT0FOIEJBTEFOQ0UgLyBvcmlnaW5hbCB2YWx1YXRpb24pIChpbiAlKToiIGZvcm1hdD0iUEVSQ0VOVDEyLjIiIGRhdGFUeXBlPSJkb3VibGUiPgogICAgICAgICAgICAgICAgICAgIDxFeHByZXNzaW9uPmRpdihhZ2dyZWdhdGUoc3VtLGdyb3VwLHRpbWVzKG5lZygke2JpOTE3LHJhd30pLCR7Ymk5MzIscmF3fSkpLCR7YmkxODUyLHJhd30pPC9FeHByZXNzaW9uPgogICAgICAgICAgICAgICAgPC9BZ2dyZWdhdGVDYWxjdWxhdGVkSXRlbT4KICAgICAgICAgICAgICAgIDxBZ2dyZWdhdGVDYWxjdWxhdGVkSXRlbSBuYW1lPSJiaTE4NjAiIGxhYmVsPSJMb2FucyB0byBlbXBsb3llZXMgb2YgZ3JvdXAgKGluICUpIiBmb3JtYXQ9IlBFUkNFTlQxMi4yIiBkYXRhVHlwZT0iZG91YmxlIj4KICAgICAgICAgICAgICAgICAgICA8RXhwcmVzc2lvbj5kaXYoYWdncmVnYXRlKHN1bSxncm91cCxjb25kKGVxKCR7Ymk4NzIsYmlubmVkfSwnTUEnKSxuZWcoJHtiaTkxNyxyYXd9KSwwKSksJHtiaTE4NTIscmF3fSk8L0V4cHJlc3Npb24+CiAgICAgICAgICAgICAgICA8L0FnZ3JlZ2F0ZUNhbGN1bGF0ZWRJdGVtPgogICAgICAgICAgICAgICAgPEFnZ3JlZ2F0ZUNhbGN1bGF0ZWRJdGVtIG5hbWU9ImJpMTg2MSIgbGFiZWw9IldBIEludGVyZXN0IFJhdGUgb24gRmxvYXRpbmcgcmF0ZSBMb2FucyAoaW4gJSk6IiBmb3JtYXQ9IlBFUkNFTlQxMi4yIiBkYXRhVHlwZT0iZG91YmxlIj4KICAgICAgICAgICAgICAgICAgICA8RXhwcmVzc2lvbj5kaXYoYWdncmVnYXRlKHN1bSxncm91cCxjb25kKGVxKCR7YmkxODQ2LGJpbm5lZH0sJ0Zsb2F0aW5nIHJhdGUnKSxkaXYodGltZXMobmVnKCR7Ymk5MTcscmF3fSksJHtiaTg2MCxyYXd9KSwxMDApLDApKSxhZ2dyZWdhdGUoc3VtLGdyb3VwLGNvbmQoZXEoJHtiaTE4NDYsYmlubmVkfSwnRmxvYXRpbmcgcmF0ZScpLG5lZygke2JpOTE3LHJhd30pLDApKSk8L0V4cHJlc3Npb24+CiAgICAgICAgICAgICAgICA8L0FnZ3JlZ2F0ZUNhbGN1bGF0ZWRJdGVtPgogICAgICAgICAgICAgICAgPEFnZ3JlZ2F0ZUNhbGN1bGF0ZWRJdGVtIG5hbWU9ImJpMTg2MiIgbGFiZWw9IldBIE1BUkdJTiBPTiBGTE9BVElORyBSQVRFIExPQU5TIChpbiBicHMpOiIgZm9ybWF0PSJDT01NQTMyLjIiIGRhdGFUeXBlPSJkb3VibGUiPgogICAgICAgICAgICAgICAgICAgIDxFeHByZXNzaW9uPmRpdihhZ2dyZWdhdGUoc3VtLGdyb3VwLHRpbWVzKGNvbmQoYW5kKGVxKCR7YmkxODQ2LGJpbm5lZH0sJ0Zsb2F0aW5nIHJhdGUnKSxub3QoaW4oJHtiaTkzMCxiaW5uZWR9LCdmbicsJ2Z2JywnZmcnLCcgJykpKSxuZWcoJHtiaTkxNyxyYXd9KSwwKSwke2JpODk3LHJhd30sMTAwKSksYWdncmVnYXRlKHN1bSxncm91cCxjb25kKGFuZChlcSgke2JpMTg0NixiaW5uZWR9LCdGbG9hdGluZyByYXRlJyksbm90KGluKCR7Ymk5MzAsYmlubmVkfSwnZm4nLCdmdicsJ2ZnJywnICcpKSksbmVnKCR7Ymk5MTcscmF3fSksMCkpKTwvRXhwcmVzc2lvbj4KICAgICAgICAgICAgICAgIDwvQWdncmVnYXRlQ2FsY3VsYXRlZEl0ZW0+CiAgICAgICAgICAgICAgICA8QWdncmVnYXRlQ2FsY3VsYXRlZEl0ZW0gbmFtZT0iYmkxODYzIiBsYWJlbD0iTG9hbnMgdG8gZ3JvdXAgZW50aXRpZXMgKGluICUpIiBmb3JtYXQ9IlBFUkNFTlQxMi4yIiBkYXRhVHlwZT0iZG91YmxlIj4KICAgICAgICAgICAgICAgICAgICA8RXhwcmVzc2lvbj5kaXYoYWdncmVnYXRlKHN1bSxncm91cCxjb25kKGVxKCR7Ymk4NzcsYmlubmVkfSwnWScpLG5lZygke2JpOTE3LHJhd30pLDApKSwke2JpMTg1MixyYXd9KTwvRXhwcmVzc2lvbj4KICAgICAgICAgICAgICAgIDwvQWdncmVnYXRlQ2FsY3VsYXRlZEl0ZW0+CiAgICAgICAgICAgICAgICA8QWdncmVnYXRlQ2FsY3VsYXRlZEl0ZW0gbmFtZT0iYmkxODY0IiBsYWJlbD0iV0EgSW50ZXJlc3QgUmF0ZSBvbiBGaXhlZCByYXRlIExvYW5zIChpbiAlKToiIGZvcm1hdD0iUEVSQ0VOVDEyLjIiIGRhdGFUeXBlPSJkb3VibGUiPgogICAgICAgICAgICAgICAgICAgIDxFeHByZXNzaW9uPmRpdihhZ2dyZWdhdGUoc3VtLGdyb3VwLGNvbmQobm90KGVxKCR7YmkxODQ2LGJpbm5lZH0sJ0Zsb2F0aW5nIHJhdGUnKSksZGl2KHRpbWVzKG5lZygke2JpOTE3LHJhd30pLCR7Ymk4NjAscmF3fSksMTAwKSwwKSksYWdncmVnYXRlKHN1bSxncm91cCxjb25kKG5vdChlcSgke2JpMTg0NixiaW5uZWR9LCdGbG9hdGluZyByYXRlJykpLG5lZygke2JpOTE3LHJhd30pLDApKSk8L0V4cHJlc3Npb24+CiAgICAgICAgICAgICAgICA8L0FnZ3JlZ2F0ZUNhbGN1bGF0ZWRJdGVtPgogICAgICAgICAgICAgICAgPEdyb3VwZWRJdGVtIG5hbWU9ImJpMTg2NyIgbGFiZWw9IlVuaW5kZXhlZCBMVFYgcmFuZ2UiIHNvcnRPbj0iY3VzdG9tIiBjdXN0b21Tb3J0PSJjczE4NjYiIGdyb3VwaW5nPSJncjE4NjUiIGRhdGFUeXBlPSJzdHJpbmciPgogICAgICAgICAgICAgICAgICAgIDxHcm91cGluZ1BhcmFtZXRlcnM+CiAgICAgICAgICAgICAgICAgICAgICAgIDxHcm91cGluZ1BhcmFtZXRlciBwYXJhbWV0ZXI9ImJpOTMyIiB2YXJpYWJsZT0idmFyOTgwIi8+CiAgICAgICAgICAgICAgICAgICAgPC9Hcm91cGluZ1BhcmFtZXRlcnM+CiAgICAgICAgICAgICAgICA8L0dyb3VwZWRJdGVtPgogICAgICAgICAgICAgICAgPENhbGN1bGF0ZWRJdGVtIG5hbWU9ImJpMTg2OSIgbGFiZWw9IlByb3BlcnR5IFR5cGUgLSBSZXNpZGVudGlhbCAmYW1wOyBQcm9tb3RlZCBIb3VzaW5nIiB1c2FnZT0iY2F0ZWdvcmljYWwiIGZvcm1hdD0iJC4iIGFnZ3JlZ2F0aW9uPSJzdW0iIHNvcnRPbj0iY3VzdG9tIiBjdXN0b21Tb3J0PSJjczE4NjgiIGRhdGFUeXBlPSJzdHJpbmciPgogICAgICAgICAgICAgICAgICAgIDxFeHByZXNzaW9uPmNvbmQob3IoaW4oJHtiaTkyMSxiaW5uZWR9LCdHQicsJ0dHJywnR0wnLCdJQicsJ0lFJywnSUknLCdJUycsJ0lUJyksYW5kKGluKCR7Ymk5MjEsYmlubmVkfSwnR0VNJywnUEUnLCdQSCcsJ1dCJyksZXEoJHtiaTg5MyxiaW5uZWR9LCdZJykpKSwnUEFSVElBTCBDT01NRVJDSUFMIFVTRScsY29uZChhbmQoaW4oJHtiaTkyMSxiaW5uZWR9LCdQRScsJ1dCJyksZXEoJHtiaTg5MyxiaW5uZWR9LCdOJykpLCdGbGF0IGluIGJsb2NrIHdpdGggNCBvciBtb3JlIHVuaXRzJyxjb25kKGFuZChlcSgke2JpOTIxLGJpbm5lZH0sJ1BIJyksZXEoJHtiaTg5MyxiaW5uZWR9LCdOJykpLCdIb3VzZScsY29uZChvcihpbigke2JpOTIxLGJpbm5lZH0sJ0dVJywnSVUnLCdMRicsJ0xVJywnUFUnLCdTTycsJ1dVJyksYW5kKGVxKCR7Ymk5MjEsYmlubmVkfSwnR0VNJyksZXEoJHtiaTg5MyxiaW5uZWR9LCdOJykpKSwnT3RoZXIvTm8gZGF0YScsJyAnKSkpKTwvRXhwcmVzc2lvbj4KICAgICAgICAgICAgICAgIDwvQ2FsY3VsYXRlZEl0ZW0+CiAgICAgICAgICAgICAgICA8QWdncmVnYXRlQ2FsY3VsYXRlZEl0ZW0gbmFtZT0iYmkxODcwIiBsYWJlbD0iJSBvZiBUT1RBTCBCYWxhbmNlIiBmb3JtYXQ9IlBFUkNFTlQxMi4yIiBkYXRhVHlwZT0iZG91YmxlIj4KICAgICAgICAgICAgICAgICAgICA8RXhwcmVzc2lvbj5kaXYoJHtiaTE4NTIscmF3fSxuZWcoYWdncmVnYXRlKHN1bSxhbGwsJHtiaTkxNyxyYXd9KSkpPC9FeHByZXNzaW9uPgogICAgICAgICAgICAgICAgPC9BZ2dyZWdhdGVDYWxjdWxhdGVkSXRlbT4KICAgICAgICAgICAgICAgIDxBZ2dyZWdhdGVDYWxjdWxhdGVkSXRlbSBuYW1lPSJiaTE4NzEiIGxhYmVsPSJUT1RBTCBMb2FuIEJhbGFuY2UgKFJlc2lkZW50aWFsKSIgZm9ybWF0PSJDT01NQTEyLjIiIGRhdGFUeXBlPSJkb3VibGUiPgogICAgICAgICAgICAgICAgICAgIDxFeHByZXNzaW9uPm5lZyhhZ2dyZWdhdGUoc3VtLGFsbCwke2JpOTE3LHJhd30pKTwvRXhwcmVzc2lvbj4KICAgICAgICAgICAgICAgIDwvQWdncmVnYXRlQ2FsY3VsYXRlZEl0ZW0+CiAgICAgICAgICAgICAgICA8Q2FsY3VsYXRlZEl0ZW0gbmFtZT0iYmkxODcyIiBsYWJlbD0iRGVidG9yIENvdW50cnkiIHVzYWdlPSJjYXRlZ29yaWNhbCIgZm9ybWF0PSIkLiIgYWdncmVnYXRpb249InN1bSIgZGF0YVR5cGU9InN0cmluZyI+CiAgICAgICAgICAgICAgICAgICAgPEV4cHJlc3Npb24+Y29uZChlcSgke2JpODYyLGJpbm5lZH0sJ0FFJyksJ1VBRScsY29uZChlcSgke2JpODYyLGJpbm5lZH0sJ0FSJyksJ0FyZ2VudGluYScsY29uZChlcSgke2JpODYyLGJpbm5lZH0sJ0FUJyksJ0F1c3RyaWEnLGNvbmQoZXEoJHtiaTg2MixiaW5uZWR9LCdBVScpLCdBdXN0cmFsaWEnLGNvbmQoZXEoJHtiaTg2MixiaW5uZWR9LCdCRScpLCdCZWxnaXVtJyxjb25kKGVxKCR7Ymk4NjIsYmlubmVkfSwnQkcnKSwnQnVsZ2FyaWEnLGNvbmQoZXEoJHtiaTg2MixiaW5uZWR9LCdCUicpLCdCcmF6aWwnLGNvbmQoZXEoJHtiaTg2MixiaW5uZWR9LCdDQScpLCdDYW5hZGEnLGNvbmQoZXEoJHtiaTg2MixiaW5uZWR9LCdDSCcpLCdTd2l0emVybGFuZCcsY29uZChlcSgke2JpODYyLGJpbm5lZH0sJ0NOJyksJ0NoaW5hJyxjb25kKGVxKCR7Ymk4NjIsYmlubmVkfSwnQ1knKSwnQ3lwcnVzJyxjb25kKGVxKCR7Ymk4NjIsYmlubmVkfSwnQ1onKSwnQ3plY2ggUmVwdWJsaWMnLGNvbmQoZXEoJHtiaTg2MixiaW5uZWR9LCdERScpLCdHZXJtYW55Jyxjb25kKGVxKCR7Ymk4NjIsYmlubmVkfSwnREsnKSwnRGVubWFyaycsY29uZChlcSgke2JpODYyLGJpbm5lZH0sJ0VFJyksJ0VzdG9uaWEnLGNvbmQoZXEoJHtiaTg2MixiaW5uZWR9LCdFUycpLCdTcGFpbicsY29uZChlcSgke2JpODYyLGJpbm5lZH0sJ0ZJJyksJ0ZpbmxhbmQnLGNvbmQoZXEoJHtiaTg2MixiaW5uZWR9LCdGUicpLCdGcmFuY2UnLGNvbmQoZXEoJHtiaTg2MixiaW5uZWR9LCdHQicpLCdVSycsY29uZChlcSgke2JpODYyLGJpbm5lZH0sJ0dSJyksJ0dyZWVjZScsY29uZChlcSgke2JpODYyLGJpbm5lZH0sJ0hSJyksJ0Nyb2F0aWEnLGNvbmQoZXEoJHtiaTg2MixiaW5uZWR9LCdIVScpLCdIdW5nYXJ5Jyxjb25kKGVxKCR7Ymk4NjIsYmlubmVkfSwnSUQnKSwnSW5kb25lc2lhJyxjb25kKGVxKCR7Ymk4NjIsYmlubmVkfSwnSUUnKSwnSXJlbGFuZCcsY29uZChlcSgke2JpODYyLGJpbm5lZH0sJ0lOJyksJ0luZGlhJyxjb25kKGVxKCR7Ymk4NjIsYmlubmVkfSwnSVMnKSwnSWNlbGFuZCcsY29uZChlcSgke2JpODYyLGJpbm5lZH0sJ0lUJyksJ0l0YWx5Jyxjb25kKGVxKCR7Ymk4NjIsYmlubmVkfSwnSlAnKSwnSmFwYW4nLGNvbmQoZXEoJHtiaTg2MixiaW5uZWR9LCdLUicpLCdTb3V0aCBLb3JlYScsY29uZChlcSgke2JpODYyLGJpbm5lZH0sJ0xJJyksJ0xpZWNodGVuc3RlaW4nLGNvbmQoZXEoJHtiaTg2MixiaW5uZWR9LCdMVCcpLCdMaXRodWFuaWEnLGNvbmQoZXEoJHtiaTg2MixiaW5uZWR9LCdMVScpLCdMdXhlbWJvdXJnJyxjb25kKGVxKCR7Ymk4NjIsYmlubmVkfSwnTFYnKSwnTGF0dmlhJyxjb25kKGVxKCR7Ymk4NjIsYmlubmVkfSwnTVQnKSwnTWFsdGEnLGNvbmQoZXEoJHtiaTg2MixiaW5uZWR9LCdNWCcpLCdNZXhpY28nLGNvbmQoZXEoJHtiaTg2MixiaW5uZWR9LCdORycpLCdOaWdlcmlhJyxjb25kKGVxKCR7Ymk4NjIsYmlubmVkfSwnTkwnKSwnTmV0aGVybGFuZHMnLGNvbmQoZXEoJHtiaTg2MixiaW5uZWR9LCdOTycpLCdOb3J3YXknLGNvbmQoZXEoJHtiaTg2MixiaW5uZWR9LCdOWicpLCdOZXcgWmVhbGFuZCcsY29uZChlcSgke2JpODYyLGJpbm5lZH0sJ1BIJyksJ1BoaWxpcHBpbmVzJyxjb25kKGVxKCR7Ymk4NjIsYmlubmVkfSwnUEwnKSwnUG9sYW5kJyxjb25kKGVxKCR7Ymk4NjIsYmlubmVkfSwnUFQnKSwnUG9ydHVnYWwnLGNvbmQoZXEoJHtiaTg2MixiaW5uZWR9LCdSTycpLCdSb21hbmlhJyxjb25kKGVxKCR7Ymk4NjIsYmlubmVkfSwnUlUnKSwnUnVzc2lhJyxjb25kKGVxKCR7Ymk4NjIsYmlubmVkfSwnU0EnKSwnU2F1ZGkgQXJhYmlhJyxjb25kKGVxKCR7Ymk4NjIsYmlubmVkfSwnU0UnKSwnU3dlZGVuJyxjb25kKGVxKCR7Ymk4NjIsYmlubmVkfSwnU0cnKSwnU2luZ2Fwb3JlJyxjb25kKGVxKCR7Ymk4NjIsYmlubmVkfSwnU0knKSwnU2xvdmVuaWEnLGNvbmQoZXEoJHtiaTg2MixiaW5uZWR9LCdTSycpLCdTbG92YWtpYScsY29uZChlcSgke2JpODYyLGJpbm5lZH0sJ1RIJyksJ1RoYWlsYW5kJyxjb25kKGVxKCR7Ymk4NjIsYmlubmVkfSwnVFInKSwnVHVya2V5Jyxjb25kKGVxKCR7Ymk4NjIsYmlubmVkfSwnVFcnKSwnVGFpd2FuJyxjb25kKGVxKCR7Ymk4NjIsYmlubmVkfSwnVVMnKSwnVVNBJyxjb25kKGVxKCR7Ymk4NjIsYmlubmVkfSwnWkEnKSwnU291dGggQWZyaWNhJywnT3RoZXInKSkpKSkpKSkpKSkpKSkpKSkpKSkpKSkpKSkpKSkpKSkpKSkpKSkpKSkpKSkpKSkpKSkpKSkpPC9FeHByZXNzaW9uPgogICAgICAgICAgICAgICAgPC9DYWxjdWxhdGVkSXRlbT4KICAgICAgICAgICAgICAgIDxDYWxjdWxhdGVkSXRlbSBuYW1lPSJiaTE4NzMiIGxhYmVsPSJHdWFyYW50b3IgQ291bnRyeSAoTW9vZHlzKSIgdXNhZ2U9ImNhdGVnb3JpY2FsIiBmb3JtYXQ9IiQuIiBhZ2dyZWdhdGlvbj0ic3VtIiBkYXRhVHlwZT0ic3RyaW5nIj4KICAgICAgICAgICAgICAgICAgICA8RXhwcmVzc2lvbj5jb25kKGVxKCR7Ymk4NzksYmlubmVkfSwnQUUnKSwnVUFFJyxjb25kKGVxKCR7Ymk4NzksYmlubmVkfSwnQVInKSwnQXJnZW50aW5hJyxjb25kKGVxKCR7Ymk4NzksYmlubmVkfSwnQVQnKSwnQXVzdHJpYScsY29uZChlcSgke2JpODc5LGJpbm5lZH0sJ0FVJyksJ0F1c3RyYWxpYScsY29uZChlcSgke2JpODc5LGJpbm5lZH0sJ0JFJyksJ0JlbGdpdW0nLGNvbmQoZXEoJHtiaTg3OSxiaW5uZWR9LCdCRycpLCdCdWxnYXJpYScsY29uZChlcSgke2JpODc5LGJpbm5lZH0sJ0JSJyksJ0JyYXppbCcsY29uZChlcSgke2JpODc5LGJpbm5lZH0sJ0NBJyksJ0NhbmFkYScsY29uZChlcSgke2JpODc5LGJpbm5lZH0sJ0NIJyksJ1N3aXR6ZXJsYW5kJyxjb25kKGVxKCR7Ymk4NzksYmlubmVkfSwnQ04nKSwnQ2hpbmEnLGNvbmQoZXEoJHtiaTg3OSxiaW5uZWR9LCdDWScpLCdDeXBydXMnLGNvbmQoZXEoJHtiaTg3OSxiaW5uZWR9LCdDWicpLCdDemVjaCBSZXB1YmxpYycsY29uZChlcSgke2JpODc5LGJpbm5lZH0sJ0RFJyksJ0dlcm1hbnknLGNvbmQoZXEoJHtiaTg3OSxiaW5uZWR9LCdESycpLCdEZW5tYXJrJyxjb25kKGVxKCR7Ymk4NzksYmlubmVkfSwnRUUnKSwnRXN0b25pYScsY29uZChlcSgke2JpODc5LGJpbm5lZH0sJ0VTJyksJ1NwYWluJyxjb25kKGVxKCR7Ymk4NzksYmlubmVkfSwnRkknKSwnRmlubGFuZCcsY29uZChlcSgke2JpODc5LGJpbm5lZH0sJ0ZSJyksJ0ZyYW5jZScsY29uZChlcSgke2JpODc5LGJpbm5lZH0sJ0dCJyksJ1VLJyxjb25kKGVxKCR7Ymk4NzksYmlubmVkfSwnR1InKSwnR3JlZWNlJyxjb25kKGVxKCR7Ymk4NzksYmlubmVkfSwnSFInKSwnQ3JvYXRpYScsY29uZChlcSgke2JpODc5LGJpbm5lZH0sJ0hVJyksJ0h1bmdhcnknLGNvbmQoZXEoJHtiaTg3OSxiaW5uZWR9LCdJRCcpLCdJbmRvbmVzaWEnLGNvbmQoZXEoJHtiaTg3OSxiaW5uZWR9LCdJRScpLCdJcmVsYW5kJyxjb25kKGVxKCR7Ymk4NzksYmlubmVkfSwnSU4nKSwnSW5kaWEnLGNvbmQoZXEoJHtiaTg3OSxiaW5uZWR9LCdJUycpLCdJY2VsYW5kJyxjb25kKGVxKCR7Ymk4NzksYmlubmVkfSwnSVQnKSwnSXRhbHknLGNvbmQoZXEoJHtiaTg3OSxiaW5uZWR9LCdKUCcpLCdKYXBhbicsY29uZChlcSgke2JpODc5LGJpbm5lZH0sJ0tSJyksJ1NvdXRoIEtvcmVhJyxjb25kKGVxKCR7Ymk4NzksYmlubmVkfSwnTEknKSwnTGllY2h0ZW5zdGVpbicsY29uZChlcSgke2JpODc5LGJpbm5lZH0sJ0xUJyksJ0xpdGh1YW5pYScsY29uZChlcSgke2JpODc5LGJpbm5lZH0sJ0xVJyksJ0x1eGVtYm91cmcnLGNvbmQoZXEoJHtiaTg3OSxiaW5uZWR9LCdMVicpLCdMYXR2aWEnLGNvbmQoZXEoJHtiaTg3OSxiaW5uZWR9LCdNVCcpLCdNYWx0YScsY29uZChlcSgke2JpODc5LGJpbm5lZH0sJ01YJyksJ01leGljbycsY29uZChlcSgke2JpODc5LGJpbm5lZH0sJ05HJyksJ05pZ2VyaWEnLGNvbmQoZXEoJHtiaTg3OSxiaW5uZWR9LCdOTCcpLCdOZXRoZXJsYW5kcycsY29uZChlcSgke2JpODc5LGJpbm5lZH0sJ05PJyksJ05vcndheScsY29uZChlcSgke2JpODc5LGJpbm5lZH0sJ05aJyksJ05ldyBaZWFsYW5kJyxjb25kKGVxKCR7Ymk4NzksYmlubmVkfSwnUEgnKSwnUGhpbGlwcGluZXMnLGNvbmQoZXEoJHtiaTg3OSxiaW5uZWR9LCdQTCcpLCdQb2xhbmQnLGNvbmQoZXEoJHtiaTg3OSxiaW5uZWR9LCdQVCcpLCdQb3J0dWdhbCcsY29uZChlcSgke2JpODc5LGJpbm5lZH0sJ1JPJyksJ1JvbWFuaWEnLGNvbmQoZXEoJHtiaTg3OSxiaW5uZWR9LCdSVScpLCdSdXNzaWEnLGNvbmQoZXEoJHtiaTg3OSxiaW5uZWR9LCdTQScpLCdTYXVkaSBBcmFiaWEnLGNvbmQoZXEoJHtiaTg3OSxiaW5uZWR9LCdTRScpLCdTd2VkZW4nLGNvbmQoZXEoJHtiaTg3OSxiaW5uZWR9LCdTRycpLCdTaW5nYXBvcmUnLGNvbmQoZXEoJHtiaTg3OSxiaW5uZWR9LCdTSScpLCdTbG92ZW5pYScsY29uZChlcSgke2JpODc5LGJpbm5lZH0sJ1NLJyksJ1Nsb3Zha2lhJyxjb25kKGVxKCR7Ymk4NzksYmlubmVkfSwnVEgnKSwnVGhhaWxhbmQnLGNvbmQoZXEoJHtiaTg3OSxiaW5uZWR9LCdUUicpLCdUdXJrZXknLGNvbmQoZXEoJHtiaTg3OSxiaW5uZWR9LCdUVycpLCdUYWl3YW4nLGNvbmQoZXEoJHtiaTg3OSxiaW5uZWR9LCdVUycpLCdVU0EnLGNvbmQoZXEoJHtiaTg3OSxiaW5uZWR9LCdaQScpLCdTb3V0aCBBZnJpY2EnLCdPdGhlcicpKSkpKSkpKSkpKSkpKSkpKSkpKSkpKSkpKSkpKSkpKSkpKSkpKSkpKSkpKSkpKSkpKSkpKSk8L0V4cHJlc3Npb24+CiAgICAgICAgICAgICAgICA8L0NhbGN1bGF0ZWRJdGVtPgogICAgICAgICAgICAgICAgPENhbGN1bGF0ZWRJdGVtIG5hbWU9ImJpMTg3NCIgbGFiZWw9IiUgUHJpb3IgUmFua3Mgb2YgUHJvcGVydHkgVmFsdWUiIHVzYWdlPSJxdWFudGl0YXRpdmUiIGZvcm1hdD0iQ09NTUExMi4yIiBhZ2dyZWdhdGlvbj0ic3VtIiBkYXRhVHlwZT0iZG91YmxlIj4KICAgICAgICAgICAgICAgICAgICA8RXhwcmVzc2lvbj5kaXYobWludXMoJHtiaTkzNCxyYXd9LCR7Ymk5MzMscmF3fSksJHtiaTkzNixyYXd9KTwvRXhwcmVzc2lvbj4KICAgICAgICAgICAgICAgIDwvQ2FsY3VsYXRlZEl0ZW0+CiAgICAgICAgICAgICAgICA8Q2FsY3VsYXRlZEl0ZW0gbmFtZT0iYmkxODc1IiBsYWJlbD0iUHJpb3IgUmFua3MgUmFuZ2UiIHVzYWdlPSJjYXRlZ29yaWNhbCIgZm9ybWF0PSIkLiIgYWdncmVnYXRpb249InN1bSIgZGF0YVR5cGU9InN0cmluZyI+CiAgICAgICAgICAgICAgICAgICAgPEV4cHJlc3Npb24+Y29uZChsZSgke2JpMTg3NCxyYXd9LDApLCdObyBQUklPUiBSQU5LUycsY29uZChsdCgke2JpMTg3NCxyYXd9LDAuMjUpLCdQUklPUiBSQU5LUyAmbHQ7MjUlIG9mIHByb3BlcnR5IHZhbHVlJyxjb25kKGx0KCR7YmkxODc0LHJhd30sMC41KSwnUFJJT1IgUkFOS1Mg4omlMjUlLSZsdDs1MCUgb2YgcHJvcGVydHkgdmFsdWUnLGNvbmQobHQoJHtiaTE4NzQscmF3fSwwLjc1KSwnUFJJT1IgUkFOS1Mg4omlNTAlLSZsdDs3NSUgb2YgcHJvcGVydHkgdmFsdWUnLCdQUklPUiBSQU5LUyDiiaU3NSUgb2YgcHJvcGVydHkgdmFsdWUnKSkpKTwvRXhwcmVzc2lvbj4KICAgICAgICAgICAgICAgIDwvQ2FsY3VsYXRlZEl0ZW0+CiAgICAgICAgICAgICAgICA8R3JvdXBlZEl0ZW0gbmFtZT0iYmkxODc3IiBsYWJlbD0iUHJpb3IgUmFua3MiIGdyb3VwaW5nPSJncjE4NzYiIGRhdGFUeXBlPSJzdHJpbmciPgogICAgICAgICAgICAgICAgICAgIDxHcm91cGluZ1BhcmFtZXRlcnM+CiAgICAgICAgICAgICAgICAgICAgICAgIDxHcm91cGluZ1BhcmFtZXRlciBwYXJhbWV0ZXI9ImJpMTg3NSIgdmFyaWFibGU9InZhcjMxNTkiLz4KICAgICAgICAgICAgICAgICAgICA8L0dyb3VwaW5nUGFyYW1ldGVycz4KICAgICAgICAgICAgICAgIDwvR3JvdXBlZEl0ZW0+CiAgICAgICAgICAgICAgICA8R3JvdXBlZEl0ZW0gbmFtZT0iYmkxODgwIiBsYWJlbD0iUHJpbmNpcGFsIFBheW1lbnQgRnJlcXVlbmN5IChNb29keXMpIiBzb3J0T249ImN1c3RvbSIgY3VzdG9tU29ydD0iY3MxODc5IiBncm91cGluZz0iZ3IxODc4IiBkYXRhVHlwZT0ic3RyaW5nIj4KICAgICAgICAgICAgICAgICAgICA8R3JvdXBpbmdQYXJhbWV0ZXJzPgogICAgICAgICAgICAgICAgICAgICAgICA8R3JvdXBpbmdQYXJhbWV0ZXIgcGFyYW1ldGVyPSJiaTkxOSIgdmFyaWFibGU9InZhcjMyMTMiLz4KICAgICAgICAgICAgICAgICAgICA8L0dyb3VwaW5nUGFyYW1ldGVycz4KICAgICAgICAgICAgICAgIDwvR3JvdXBlZEl0ZW0+CiAgICAgICAgICAgICAgICA8R3JvdXBlZEl0ZW0gbmFtZT0iYmkxODgzIiBsYWJlbD0iUHJvcGVydHkgVHlwZSAtIENvbW1lcmNpYWwgU3RyYXRpZmllZCIgc29ydE9uPSJjdXN0b20iIGN1c3RvbVNvcnQ9ImNzMTg4MiIgZ3JvdXBpbmc9ImdyMTg4MS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dyb3VwZWRJdGVtIG5hbWU9ImJpMTg4NSIgbGFiZWw9IlByb3BlcnR5IFR5cGUgLSBDb21tZXJjaWFsIExieUwiIGdyb3VwaW5nPSJncjE4ODQ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DYWxjdWxhdGVkSXRlbSBuYW1lPSJiaTE4ODciIGxhYmVsPSJMb2FucyBpbiBBcnJlYXJzIC0gUmVzaWRlbnRpYWwgJmFtcDsgUHJvbW90ZWQgSG91c2luZyIgdXNhZ2U9ImNhdGVnb3JpY2FsIiBmb3JtYXQ9IiQuIiBhZ2dyZWdhdGlvbj0ic3VtIiBzb3J0T249ImN1c3RvbSIgY3VzdG9tU29ydD0iY3MxODg2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DkiIGxhYmVsPSJMb2FucyBpbiBBcnJlYXJzIC0gQ29tbWVyY2lhbCBMYnlMICZhbXA7IFB1YmxpYyIgdXNhZ2U9ImNhdGVnb3JpY2FsIiBmb3JtYXQ9IiQuIiBhZ2dyZWdhdGlvbj0ic3VtIiBzb3J0T249ImN1c3RvbSIgY3VzdG9tU29ydD0iY3MxODg4IiBkYXRhVHlwZT0ic3RyaW5nIj4KICAgICAgICAgICAgICAgICAgICA8RXhwcmVzc2lvbj5jb25kKG9yKGlzbWlzc2luZygke2JpOTE0LHJhd30pLGd0KCR7Ymk5MTQscmF3fSwke2JpOTE1LHJhd30pLGxlKCR7Ymk4NzQscmF3fSwxNSkpLCdDdXJyZW50bHkgcGVyZm9ybWluZycsY29uZChhbmQobHQoJHtiaTkxNCxyYXd9LCR7Ymk5MTUscmF3fSksbGUoJHtiaTg3NCxyYXd9LDYwKSksJ05vdCBwZXJmb3JtaW5nIGFycmVhcnMgJmx0OyAyIG10cyAoYW5kIG5vdCBCUEkgb3IgRmNlKScsY29uZChhbmQobHQoJHtiaTkxNCxyYXd9LCR7Ymk5MTUscmF3fSksbGUoJHtiaTg3NCxyYXd9LDE4MCkpLCdOb3QgcGVyZm9ybWluZyBhcnJlYXJzIOKJpTIgbXRzIC0gJmx0OyA2IG10cy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5MCIgbGFiZWw9IlBlcmZvcm1pbmcgLyBOb24tcGVyZm9ybWluZyIgdXNhZ2U9ImNhdGVnb3JpY2FsIiBmb3JtYXQ9IiQuIiBhZ2dyZWdhdGlvbj0ic3VtIiBkYXRhVHlwZT0ic3RyaW5nIj4KICAgICAgICAgICAgICAgICAgICA8RXhwcmVzc2lvbj5jb25kKG9yKGlzbWlzc2luZygke2JpOTE0LHJhd30pLGd0KCR7Ymk5MTQscmF3fSwke2JpOTE1LHJhd30pLGxlKCR7Ymk4NzQscmF3fSwxNSkpLCdQZXJmb3JtaW5nJywnTm9uLVBlcmZvcm1pbmcnKTwvRXhwcmVzc2lvbj4KICAgICAgICAgICAgICAgIDwvQ2FsY3VsYXRlZEl0ZW0+CiAgICAgICAgICAgICAgICA8Q2FsY3VsYXRlZEl0ZW0gbmFtZT0iYmkxODkxIiBsYWJlbD0iVmFsdWF0aW9uIFR5cGUiIHVzYWdlPSJjYXRlZ29yaWNhbCIgZm9ybWF0PSIkLiIgYWdncmVnYXRpb249InN1bSIgZGF0YVR5cGU9InN0cmluZyI+CiAgICAgICAgICAgICAgICAgICAgPEV4cHJlc3Npb24+J0xlbmRpbmcgVmFsdWUnPC9FeHByZXNzaW9uPgogICAgICAgICAgICAgICAgPC9DYWxjdWxhdGVkSXRlbT4KICAgICAgICAgICAgICAgIDxDYWxjdWxhdGVkSXRlbSBuYW1lPSJiaTE4OTIiIGxhYmVsPSJVbmluZGV4ZWQgUHJpb3IgUmFua3Mgdy9vIE93biBpbiBFVVIiIHVzYWdlPSJxdWFudGl0YXRpdmUiIGZvcm1hdD0iQ09NTUExMi4yIiBhZ2dyZWdhdGlvbj0ic3VtIiBkYXRhVHlwZT0iZG91YmxlIj4KICAgICAgICAgICAgICAgICAgICA8RXhwcmVzc2lvbj5jb25kKGxlKCR7Ymk5MzQscmF3fSwke2JpOTMzLHJhd30pLDAsbWludXMoJHtiaTkzNCxyYXd9LCR7Ymk5MzMscmF3fSkpPC9FeHByZXNzaW9uPgogICAgICAgICAgICAgICAgPC9DYWxjdWxhdGVkSXRlbT4KICAgICAgICAgICAgICAgIDxEYXRhSXRlbSBuYW1lPSJiaTE4OTMiIGxhYmVsPSJDdXJyZW5jeSBFeGNoYW5nZSBSYXRlICgxKSIgeHJlZj0iQ1VSUl9FWENIX1JBVEUiIGFnZ3JlZ2F0aW9uPSJtaW4iLz4KICAgICAgICAgICAgICAgIDxBZ2dyZWdhdGVDYWxjdWxhdGVkSXRlbSBuYW1lPSJiaTE4OTQiIGxhYmVsPSJSYW5rIiBmb3JtYXQ9IkNPTU1BMTIuIiBkYXRhVHlwZT0iZG91YmxlIj4KICAgICAgICAgICAgICAgICAgICA8RXhwcmVzc2lvbj5hZ2dyZWdhdGVDZWxscyhzdW0sMSxkZWZhdWx0LGNlbGxJbmRleChzdGFydCwwKSxjZWxsSW5kZXgoY3VycmVudCwwKSk8L0V4cHJlc3Npb24+CiAgICAgICAgICAgICAgICA8L0FnZ3JlZ2F0ZUNhbGN1bGF0ZWRJdGVtPgogICAgICAgICAgICAgICAgPENhbGN1bGF0ZWRJdGVtIG5hbWU9ImJpMTg5NSIgbGFiZWw9IlR5cGUgb2YgRXhwb3N1cmUiIHVzYWdlPSJjYXRlZ29yaWNhbCIgZm9ybWF0PSIkLiIgYWdncmVnYXRpb249InN1bSIgc29ydE9uPSJjdXN0b20iIGN1c3RvbVNvcnQ9ImNzNTQwNCIgZGF0YVR5cGU9InN0cmluZyI+CiAgICAgICAgICAgICAgICAgICAgPEV4cHJlc3Npb24+Y29uZChvcihpbigke2JpODY1LGJpbm5lZH0sJ084NC4xMTAtMDEnLCdPODQuMTEwLTAyJywnTzg0LjExMC0wMycsJ084NC4xMTAtMDQnLCdPODQuMTEwLTMyJywnTzg0LjEyMC0wMScsJ084NC4xMjAtMDInLCdPODQuMTMwLTAwJywnTzg0LjIxMC0wMCcsJ084NC4yMjAtMDAnLCdPODQuMjMwLTAwJywnTzg0LjI0MC0wMCcsJ084NC4yNTAtMDEnLCdPODQuMzAwLTAwJyksYW5kKGluKCR7Ymk4NjUsYmlubmVkfSwnTzg0LjExMC05MScsJ084NC4xMTAtOTInLCdPODQuMTEwLTkzJyksZXEoJHtiaTg3MixiaW5uZWR9LCdCdW5kJykpLGluKCR7Ymk4NzEsYmlubmVkfSwnT0VCQlRFQ0hOJykpLCdvL3cgQ2xhaW0gYWdhaW5zdCBzb3ZlcmVpZ25zJyxjb25kKG9yKGluKCR7Ymk4NjUsYmlubmVkfSwnTzg0LjExMC0xMScsJ084NC4xMTAtMTInLCdPODQuMTEwLTEzJywnTzg0LjExMC0zMScsJ084NC4xMjAtMTEnLCdPODQuMTIwLTEyJywnTzg0LjEyMC0xMycsJ084NC4yNTAtMDInKSxhbmQoaW4oJHtiaTg2NSxiaW5uZWR9LCdPODQuMTEwLTkxJywnTzg0LjExMC05MicsJ084NC4xMTAtOTMnKSxlcSgke2JpODcyLGJpbm5lZH0sJ0xhbmQnKSksaW4oJHtiaTg3MSxiaW5uZWR9LCdDQVJJVEFTV0lFTicpKSwnby93IENsYWltIGFnYWluc3QgcmVnaW9uYWwvZmVkZXJhbCBhdXRob3JpdGllcycsY29uZChpbigke2JpODY1LGJpbm5lZH0sJ084NC4xMTAtMjEnLCdPODQuMTEwLTMzJywnTzg0LjExMC0yMicsJ084NC4xMTAtMjMnLCdPODQuMjUwLTAzJywnRTM2LjAwMC0wMCcsJ0UzNy4wMDAtMDAnLCdFMzguMTEwLTAwJywnTzg0LjEyMC0yMScsJ084NC4xMjAtMjInKSwnby93IENsYWltIGFnYWluc3QgbG9jYWwvbXVuaWNpcGFsIGF1dGhvcml0aWVzICcsY29uZChlcSgke2JpODg2LGJpbm5lZH0sJ0VJRkxMVUxVQk8wMScpLCdvL3cgQ2xhaW0gYWdhaW5zdCBzdXByYW5hdGlvbmFsJyxjb25kKG9yKGluKCR7Ymk4ODIsYmlubmVkfSwnTzg0LjExMC0wMScsJ084NC4xMTAtMDInLCdPODQuMTEwLTAzJywnTzg0LjExMC0wNCcsJ084NC4xMTAtMzInLCdPODQuMTIwLTAxJywnTzg0LjEyMC0wMicsJ084NC4xMzAtMDAnLCdPODQuMjEwLTAwJywnTzg0LjIyMC0wMCcsJ084NC4yMzAtMDAnLCdPODQuMjQwLTAwJywnTzg0LjI1MC0wMScsJ084NC4zMDAtMDAnKSxhbmQoaW4oJHtiaTg4MixiaW5uZWR9LCdPODQuMTEwLTkxJywnTzg0LjExMC05MicsJ084NC4xMTAtOTMnKSxlcSgke2JpODg4LGJpbm5lZH0sJ0J1bmQnKSksaW4oJHtiaTg3MSxiaW5uZWR9LCdUT0xOQScsJ1NQVk1JU1RFTCcsJ01FUkNVUklVUzQnKSksJ28vdyBDbGFpbSBndWFyYW50ZWVkIGJ5IHNvdmVyZWlnbnMnLGNvbmQob3IoaW4oJHtiaTg4MixiaW5uZWR9LCdPODQuMTEwLTExJywnTzg0LjExMC0xMicsJ084NC4xMTAtMTMnLCdPODQuMTEwLTMxJywnTzg0LjEyMC0xMScsJ084NC4xMjAtMTInLCdPODQuMTIwLTEzJywnTzg0LjI1MC0wMicpLG9yKGluKCR7Ymk4ODIsYmlubmVkfSwnTzg0LjExMC05MScsJ084NC4xMTAtOTInLCdPODQuMTEwLTkzJyksZXEoJHtiaTg4OCxiaW5uZWR9LCdMYW5kJykpLGluKCR7Ymk4NzEsYmlubmVkfSwnSFlQTy1WSVRBTElUJykpLCdvL3cgQ2xhaW0gZ3VhcmFudGVlZCBieSByZWdpb25hbC9mZWRlcmFsIGF1dGhvcml0aWVzJyxjb25kKG9yKGluKCR7Ymk4ODIsYmlubmVkfSwnTzg0LjExMC0yMScsJ084NC4xMTAtMzMnLCdPODQuMjUwLTAzJyksaW4oJHtiaTg3MSxiaW5uZWR9LCdET1JOQklSTlNFSUwnLCdFQlMnLCdXT0hOQkFVR0UxJykpLCdvL3cgQ2xhaW0gZ3VhcmFudGVlZCBieSBsb2NhbC9tdW5pY2lwYWwgYXV0aG9yaXRpZXMgJywnT3RoZXJzJykpKSkpKSk8L0V4cHJlc3Npb24+CiAgICAgICAgICAgICAgICA8L0NhbGN1bGF0ZWRJdGVtPgogICAgICAgICAgICAgICAgPENhbGN1bGF0ZWRJdGVtIG5hbWU9ImJpMTg5NiIgbGFiZWw9IkxvYW4gQmFsYW5jZSIgdXNhZ2U9InF1YW50aXRhdGl2ZSIgZm9ybWF0PSJDT01NQTEyLjIiIGFnZ3JlZ2F0aW9uPSJzdW0iIGRhdGFUeXBlPSJkb3VibGUiPgogICAgICAgICAgICAgICAgICAgIDxFeHByZXNzaW9uPm5lZygke2JpOTE2LHJhd30pPC9FeHByZXNzaW9uPgogICAgICAgICAgICAgICAgPC9DYWxjdWxhdGVkSXRlbT4KICAgICAgICAgICAgICAgIDxDYWxjdWxhdGVkSXRlbSBuYW1lPSJiaTE4OTciIGxhYmVsPSJMb2FuIEJhbGFuY2UgaW4gRVVSIiB1c2FnZT0icXVhbnRpdGF0aXZlIiBmb3JtYXQ9IkNPTU1BMTIuMiIgYWdncmVnYXRpb249InN1bSIgZGF0YVR5cGU9ImRvdWJsZSI+CiAgICAgICAgICAgICAgICAgICAgPEV4cHJlc3Npb24+bmVnKCR7Ymk5MTcscmF3fSk8L0V4cHJlc3Npb24+CiAgICAgICAgICAgICAgICA8L0NhbGN1bGF0ZWRJdGVtPgogICAgICAgICAgICAgICAgPENhbGN1bGF0ZWRJdGVtIG5hbWU9ImJpMTg5OCIgbGFiZWw9IkRlYnRvciBUeXBlIiB1c2FnZT0iY2F0ZWdvcmljYWwiIGZvcm1hdD0iJC4iIGFnZ3JlZ2F0aW9uPSJzdW0iIGRhdGFUeXBlPSJzdHJpbmciPgogICAgICAgICAgICAgICAgICAgIDxFeHByZXNzaW9uPmNvbmQoaW4oJHtiaTg2MyxiaW5uZWR9LCdGQicsJ0ZJJywnSVYnLCdLTycsJ1dCJyksJ0NvbXBhbnkgKG5vIFNQViknLGNvbmQoaW4oJHtiaTg2MyxiaW5uZWR9LCdQUicpLCdQcml2YXRlIEluZGl2aWR1YWwgT3duZXJzaGlwJyxjb25kKGluKCR7Ymk4NjMsYmlubmVkfSwnw5ZIJyksJ0dvdmVybm1lbnQnLCcgJykpKTwvRXhwcmVzc2lvbj4KICAgICAgICAgICAgICAgIDwvQ2FsY3VsYXRlZEl0ZW0+CiAgICAgICAgICAgICAgICA8Q2FsY3VsYXRlZEl0ZW0gbmFtZT0iYmkxOTAwIiBsYWJlbD0iRW1wbG95bWVudCBUeXBlIiB1c2FnZT0iY2F0ZWdvcmljYWwiIGZvcm1hdD0iJC4iIGFnZ3JlZ2F0aW9uPSJzdW0iIHNvcnRPbj0iY3VzdG9tIiBjdXN0b21Tb3J0PSJjczE4OTkiIGRhdGFUeXBlPSJzdHJpbmciPgogICAgICAgICAgICAgICAgICAgIDxFeHByZXNzaW9uPmNvbmQoaW4oJHtiaTg3MixiaW5uZWR9LCdNQScsJ01FJywnVUUnLCd1RXJ3JyksJ0VtcGxveWVkJyxjb25kKGVxKCR7Ymk4NzIsYmlubmVkfSwnw5ZmZkQnKSwnUHJvdGVjdGVkIGxpZmUtdGltZSBlbXBsb3ltZW50Jyxjb25kKGluKCR7Ymk4NzIsYmlubmVkfSwnQXBvdCcsJ0FyenQnLCdCdW5kJywnQlZlcicsJ0RlbnQnLCdGQm9LJywnRkJTbycsJ0ZJU28nLCdHZW0nLCdIVklNJywnSVZTbycsJ0thbW0nLCdLQXVzJywnS0lubCcsJ0tPU28nLCdMYW5kJywnTGVhcycsJ011bEknLCdOb3QnLCfDlkhTbycsJ8O2VmVyJywnUGFydCcsJ1BSU28nLCdSQScsJ1JlbCcsJ1NFJywnc0VydycsJ1NGaW4nLCdTcEvDlicsJ1N0aWYnLCdTVicsJ1UxJywnVTInLCdVMycsJ1U0JywnVTUnLCdVNicsJ1U3JywnVUdyw7wnLCdWZXInLCdWZXJzJywnVmV0JywnV0JLbycsJ1dCU28nLCdXQlRyJywnV2lUcicsJ1phaG4nLCdaVCcpLCdTRUxGLUVNUExPWUVEJywnT3RoZXIvTm8gZGF0YScpKSk8L0V4cHJlc3Npb24+CiAgICAgICAgICAgICAgICA8L0NhbGN1bGF0ZWRJdGVtPgogICAgICAgICAgICAgICAgPENhbGN1bGF0ZWRJdGVtIG5hbWU9ImJpMTkwMiIgbGFiZWw9IkludGVyZXN0IFBheW1lbnQgRnJlcXVlbmN5IChNb29keXMpIiB1c2FnZT0iY2F0ZWdvcmljYWwiIGZvcm1hdD0iJC4iIGFnZ3JlZ2F0aW9uPSJzdW0iIHNvcnRPbj0iY3VzdG9tIiBjdXN0b21Tb3J0PSJjczE5MDEiIGRhdGFUeXBlPSJzdHJpbmciPgogICAgICAgICAgICAgICAgICAgIDxFeHByZXNzaW9uPmNvbmQoZXEoJHtiaTg5OCxiaW5uZWR9LCdBbm51YWxseScpLCdBbm51YWxseScsY29uZChlcSgke2JpODk4LGJpbm5lZH0sJ1NlbWktYW5udWFsbHknKSwnU2VtaS1hbm51YWxseScsY29uZChlcSgke2JpODk4LGJpbm5lZH0sJ1F1YXJ0ZXJseScpLCdRdWFydGVybHknLGNvbmQoZXEoJHtiaTg5OCxiaW5uZWR9LCdNb250aGx5JyksJ01vbnRobHknLCdPdGhlcicpKSkpPC9FeHByZXNzaW9uPgogICAgICAgICAgICAgICAgPC9DYWxjdWxhdGVkSXRlbT4KICAgICAgICAgICAgICAgIDxDYWxjdWxhdGVkSXRlbSBuYW1lPSJiaTE5MDMiIGxhYmVsPSJQcm9tb3RlZEhvdXNpbmcxXzAiIHVzYWdlPSJxdWFudGl0YXRpdmUiIGZvcm1hdD0iQ09NTUExMi4yIiBhZ2dyZWdhdGlvbj0ic3VtIiBkYXRhVHlwZT0iZG91YmxlIj4KICAgICAgICAgICAgICAgICAgICA8RXhwcmVzc2lvbj5jb25kKGVxKCR7YmkxODMxLGJpbm5lZH0sJ1Byb21vdGVkIEhvdXNpbmcnKSwxLDApPC9FeHByZXNzaW9uPgogICAgICAgICAgICAgICAgPC9DYWxjdWxhdGVkSXRlbT4KICAgICAgICAgICAgICAgIDxDYWxjdWxhdGVkSXRlbSBuYW1lPSJiaTE5MDQiIGxhYmVsPSJSZWNvdXJzZSB0byBCT1JST1dFUiIgdXNhZ2U9ImNhdGVnb3JpY2FsIiBmb3JtYXQ9IiQuIiBhZ2dyZWdhdGlvbj0ic3VtIiBkYXRhVHlwZT0ic3RyaW5nIj4KICAgICAgICAgICAgICAgICAgICA8RXhwcmVzc2lvbj4nWWVzJzwvRXhwcmVzc2lvbj4KICAgICAgICAgICAgICAgIDwvQ2FsY3VsYXRlZEl0ZW0+CiAgICAgICAgICAgICAgICA8Q2FsY3VsYXRlZEl0ZW0gbmFtZT0iYmkxOTA1IiBsYWJlbD0iUHJvcGVydHkgQ291bnRyeSIgdXNhZ2U9ImNhdGVnb3JpY2FsIiBmb3JtYXQ9IiQuIiBhZ2dyZWdhdGlvbj0ic3VtIiBkYXRhVHlwZT0ic3RyaW5nIj4KICAgICAgICAgICAgICAgICAgICA8RXhwcmVzc2lvbj5jb25kKGVxKCR7Ymk5MDIsYmlubmVkfSwnQUUnKSwnVUFFJyxjb25kKGVxKCR7Ymk5MDIsYmlubmVkfSwnQVInKSwnQXJnZW50aW5hJyxjb25kKGVxKCR7Ymk5MDIsYmlubmVkfSwnQVQnKSwnQXVzdHJpYScsY29uZChlcSgke2JpOTAyLGJpbm5lZH0sJ0FVJyksJ0F1c3RyYWxpYScsY29uZChlcSgke2JpOTAyLGJpbm5lZH0sJ0JFJyksJ0JlbGdpdW0nLGNvbmQoZXEoJHtiaTkwMixiaW5uZWR9LCdCRycpLCdCdWxnYXJpYScsY29uZChlcSgke2JpOTAyLGJpbm5lZH0sJ0JSJyksJ0JyYXppbCcsY29uZChlcSgke2JpOTAyLGJpbm5lZH0sJ0NBJyksJ0NhbmFkYScsY29uZChlcSgke2JpOTAyLGJpbm5lZH0sJ0NIJyksJ1N3aXR6ZXJsYW5kJyxjb25kKGVxKCR7Ymk5MDIsYmlubmVkfSwnQ04nKSwnQ2hpbmEnLGNvbmQoZXEoJHtiaTkwMixiaW5uZWR9LCdDWScpLCdDeXBydXMnLGNvbmQoZXEoJHtiaTkwMixiaW5uZWR9LCdDWicpLCdDemVjaCBSZXB1YmxpYycsY29uZChlcSgke2JpOTAyLGJpbm5lZH0sJ0RFJyksJ0dlcm1hbnknLGNvbmQoZXEoJHtiaTkwMixiaW5uZWR9LCdESycpLCdEZW5tYXJrJyxjb25kKGVxKCR7Ymk5MDIsYmlubmVkfSwnRUUnKSwnRXN0b25pYScsY29uZChlcSgke2JpOTAyLGJpbm5lZH0sJ0VTJyksJ1NwYWluJyxjb25kKGVxKCR7Ymk5MDIsYmlubmVkfSwnRkknKSwnRmlubGFuZCcsY29uZChlcSgke2JpOTAyLGJpbm5lZH0sJ0ZSJyksJ0ZyYW5jZScsY29uZChlcSgke2JpOTAyLGJpbm5lZH0sJ0dCJyksJ1VLJyxjb25kKGVxKCR7Ymk5MDIsYmlubmVkfSwnR1InKSwnR3JlZWNlJyxjb25kKGVxKCR7Ymk5MDIsYmlubmVkfSwnSFInKSwnQ3JvYXRpYScsY29uZChlcSgke2JpOTAyLGJpbm5lZH0sJ0hVJyksJ0h1bmdhcnknLGNvbmQoZXEoJHtiaTkwMixiaW5uZWR9LCdJRCcpLCdJbmRvbmVzaWEnLGNvbmQoZXEoJHtiaTkwMixiaW5uZWR9LCdJRScpLCdJcmVsYW5kJyxjb25kKGVxKCR7Ymk5MDIsYmlubmVkfSwnSU4nKSwnSW5kaWEnLGNvbmQoZXEoJHtiaTkwMixiaW5uZWR9LCdJUycpLCdJY2VsYW5kJyxjb25kKGVxKCR7Ymk5MDIsYmlubmVkfSwnSVQnKSwnSXRhbHknLGNvbmQoZXEoJHtiaTkwMixiaW5uZWR9LCdKUCcpLCdKYXBhbicsY29uZChlcSgke2JpOTAyLGJpbm5lZH0sJ0tSJyksJ1NvdXRoIEtvcmVhJyxjb25kKGVxKCR7Ymk5MDIsYmlubmVkfSwnTEknKSwnTGllY2h0ZW5zdGVpbicsY29uZChlcSgke2JpOTAyLGJpbm5lZH0sJ0xUJyksJ0xpdGh1YW5pYScsY29uZChlcSgke2JpOTAyLGJpbm5lZH0sJ0xVJyksJ0x1eGVtYm91cmcnLGNvbmQoZXEoJHtiaTkwMixiaW5uZWR9LCdMVicpLCdMYXR2aWEnLGNvbmQoZXEoJHtiaTkwMixiaW5uZWR9LCdNVCcpLCdNYWx0YScsY29uZChlcSgke2JpOTAyLGJpbm5lZH0sJ01YJyksJ01leGljbycsY29uZChlcSgke2JpOTAyLGJpbm5lZH0sJ05HJyksJ05pZ2VyaWEnLGNvbmQoZXEoJHtiaTkwMixiaW5uZWR9LCdOTCcpLCdOZXRoZXJsYW5kcycsY29uZChlcSgke2JpOTAyLGJpbm5lZH0sJ05PJyksJ05vcndheScsY29uZChlcSgke2JpOTAyLGJpbm5lZH0sJ05aJyksJ05ldyBaZWFsYW5kJyxjb25kKGVxKCR7Ymk5MDIsYmlubmVkfSwnUEgnKSwnUGhpbGlwcGluZXMnLGNvbmQoZXEoJHtiaTkwMixiaW5uZWR9LCdQTCcpLCdQb2xhbmQnLGNvbmQoZXEoJHtiaTkwMixiaW5uZWR9LCdQVCcpLCdQb3J0dWdhbCcsY29uZChlcSgke2JpOTAyLGJpbm5lZH0sJ1JPJyksJ1JvbWFuaWEnLGNvbmQoZXEoJHtiaTkwMixiaW5uZWR9LCdSVScpLCdSdXNzaWEnLGNvbmQoZXEoJHtiaTkwMixiaW5uZWR9LCdTQScpLCdTYXVkaSBBcmFiaWEnLGNvbmQoZXEoJHtiaTkwMixiaW5uZWR9LCdTRScpLCdTd2VkZW4nLGNvbmQoZXEoJHtiaTkwMixiaW5uZWR9LCdTRycpLCdTaW5nYXBvcmUnLGNvbmQoZXEoJHtiaTkwMixiaW5uZWR9LCdTSScpLCdTbG92ZW5pYScsY29uZChlcSgke2JpOTAyLGJpbm5lZH0sJ1NLJyksJ1Nsb3Zha2lhJyxjb25kKGVxKCR7Ymk5MDIsYmlubmVkfSwnVEgnKSwnVGhhaWxhbmQnLGNvbmQoZXEoJHtiaTkwMixiaW5uZWR9LCdUUicpLCdUdXJrZXknLGNvbmQoZXEoJHtiaTkwMixiaW5uZWR9LCdUVycpLCdUYWl3YW4nLGNvbmQoZXEoJHtiaTkwMixiaW5uZWR9LCdVUycpLCdVU0EnLGNvbmQoZXEoJHtiaTkwMixiaW5uZWR9LCdaQScpLCdTb3V0aCBBZnJpY2EnLCdPdGhlcicpKSkpKSkpKSkpKSkpKSkpKSkpKSkpKSkpKSkpKSkpKSkpKSkpKSkpKSkpKSkpKSkpKSkpKSk8L0V4cHJlc3Npb24+CiAgICAgICAgICAgICAgICA8L0NhbGN1bGF0ZWRJdGVtPgogICAgICAgICAgICAgICAgPENhbGN1bGF0ZWRJdGVtIG5hbWU9ImJpMTkwNiIgbGFiZWw9IlNlY3RvciAoT3RoZXIgRGVidG9ycykiIHVzYWdlPSJjYXRlZ29yaWNhbCIgZm9ybWF0PSIkLiIgYWdncmVnYXRpb249InN1bSIgZGF0YVR5cGU9InN0cmluZyI+CiAgICAgICAgICAgICAgICAgICAgPEV4cHJlc3Npb24+Y29uZChpbigke2JpODY1LGJpbm5lZH0sJ1E4Ny4xMDAtMDAnLCdRODcuMzAwLTAwJywnUTg4LjEwMC0wMCcpLCdDYXJlIGZvciB0aGUgZWxkZXJseScsY29uZChpbigke2JpODY1LGJpbm5lZH0sJ1E4OC45MTAtMDAnKSwnQ2hpbGRjYXJlJyxjb25kKGluKCR7Ymk4NjUsYmlubmVkfSwnSjU5LjExMC0wMCcsJ0o1OS4xMjAtMDAnLCdKNTkuMTMwLTAwJywnSjU5LjE0MC0wMCcsJ0o1OS4yMDAtMDAnLCdKNjAuMTAwLTAwJywnSjYwLjIwMC0wMCcsJ1I5MC4wMTAtMDAnLCdSOTAuMDIwLTAwJywnUjkwLjAzMC0wMCcsJ1I5MC4wNDAtMDAnLCdSOTEuMDEwLTAwJywnUjkxLjAyMC0wMCcsJ1I5MS4wMzAtMDAnLCdSOTEuMDQwLTAwJywnUjkyLjAwMS0wMCcsJ1I5Mi4wMDItMDAnLCdSOTIuMDAzLTAwJywnUjkzLjIxMC0wMCcsJ1I5My4yOTAtMDAnKSwnQ3VsdHVyZS9lbnRlcnRhaW5tZW50ICh0aGVhdHJlcywgcmFkaW8gYW5kIFRWIHN0YXRpb25zLCBsaWJyYXJpZXMsIGV0Yy4pJyxjb25kKGluKCR7Ymk4NjUsYmlubmVkfSwnUDg1LjEwMC0wMScsJ1A4NS4xMDAtMDInLCdQODUuMjAwLTAxJywnUDg1LjIwMC0wMicsJ1A4NS4zMTEtMDEnLCdQODUuMzExLTAyJywnUDg1LjMxMi0wMScsJ1A4NS4zMTItMDInLCdQODUuMzIxLTAxJywnUDg1LjMyMS0wMicsJ1A4NS4zMjItMDEnLCdQODUuMzIyLTAyJywnUDg1LjMyMy0wMScsJ1A4NS4zMjMtMDInLCdQODUuNDEwLTAwJywnUDg1LjQyMC0wMCcsJ1A4NS41MTAtMDAnLCdQODUuNTIxLTAwJywnUDg1LjUyOS0wMCcsJ1A4NS41MzAtMDAnLCdQODUuNTkwLTAwJywnUDg1LjYwMC0wMCcpLCdFZHVjYXRpb24nLGNvbmQoaW4oJHtiaTg2NSxiaW5uZWR9LCdEMzUuMTEwLTAwJywnRDM1LjEyMC0wMCcsJ0QzNS4xMzAtMDAnLCdEMzUuMTQwLTAwJywnRDM1LjIxMC0wMCcsJ0QzNS4yMjAtMDAnLCdEMzUuMjMwLTAwJywnRDM1LjMwMC0wMCcpLCdFbmVyZ3knLGNvbmQoaW4oJHtiaTg2NSxiaW5uZWR9LCdPODQuMjUwLTAxJywnTzg0LjI1MC0wMicsJ084NC4yNTAtMDMnKSwnRmlyZSBmaWdodGVycycsY29uZChpbigke2JpODY1LGJpbm5lZH0sJ1E4Ni4xMDAtMDAnLCdRODYuMjEwLTAwJywnUTg2LjIyMC0wMCcsJ1E4Ni4yMzAtMDEnLCdRODYuMjMwLTAyJywnUTg2LjkwMS0wMCcsJ1E4Ni45MDItMDAnLCdRODYuOTAzLTAwJywnUTg2LjkwOS0wMCcpLCdIZWFsdGhjYXJlJyxjb25kKGluKCR7Ymk4NjUsYmlubmVkfSwnSDUyLjIxMS0wMCcpLCdQYXJraW5nIGxvdCcsY29uZChpbigke2JpODY1LGJpbm5lZH0sJ043OS4xMTAtMDAnLCdONzkuMTIwLTAwJywnTjc5LjkwMS0wMCcsJ043OS45MDItMDAnKSwnUHJvbW90aW9uIG9mIHRvdXJpc20nLGNvbmQoaW4oJHtiaTg2NSxiaW5uZWR9LCdSOTMuMTExLTAwJywnUjkzLjExOS0wMCcsJ1I5My4xMjAtMDAnLCdSOTMuMTMwLTAwJywnUjkzLjE5MC0wMCcpLCdTcG9ydCcsY29uZChpbigke2JpODY1LGJpbm5lZH0sJ0UzOC4xMTAtMDAnLCdFMzguMTIwLTAwJywnRTM4LjIxMS0wMCcsJ0UzOC4yMTktMDAnLCdFMzguMjIwLTAwJywnRTM4LjMxMC0wMCcsJ0UzOC4zMjEtMDAnLCdFMzguMzI5LTAwJywnRTM5LjAwMC0wMCcpLCdXYXN0ZSBjb2xsZWN0aW9uJyxjb25kKGluKCR7Ymk4NjUsYmlubmVkfSwnRTM4LjExMC0wMCcpLCdXYXN0ZSB3YXRlciB0cmVhdG1lbnQnLGNvbmQoaW4oJHtiaTg2NSxiaW5uZWR9LCdFMzYuMDAwLTAwJyksJ1dhdGVyIHN1cHBseScsJ090aGVyIC8gTm8gRGF0YScpKSkpKSkpKSkpKSkpPC9FeHByZXNzaW9uPgogICAgICAgICAgICAgICAgPC9DYWxjdWxhdGVkSXRlbT4KICAgICAgICAgICAgICAgIDxDYWxjdWxhdGVkSXRlbSBuYW1lPSJiaTE5MDgiIGxhYmVsPSJPY2N1cGFuY3kgVHlwZSAtIFJlc2lkZW50aWFsIC8gUHJvbW90ZWQgSG91c2luZyIgdXNhZ2U9ImNhdGVnb3JpY2FsIiBmb3JtYXQ9IiQuIiBhZ2dyZWdhdGlvbj0ic3VtIiBzb3J0T249ImN1c3RvbSIgY3VzdG9tU29ydD0iY3MxOTA3IiBkYXRhVHlwZT0ic3RyaW5nIj4KICAgICAgICAgICAgICAgICAgICA8RXhwcmVzc2lvbj5jb25kKGVxKCR7YmkxODMxLGJpbm5lZH0sJ1Jlc2lkZW50aWFsJyksJHtiaTE4NDEsYmlubmVkfSxjb25kKGVxKCR7YmkxODMxLGJpbm5lZH0sJ1Byb21vdGVkIEhvdXNpbmcnKSwke2JpMTgzOSxiaW5uZWR9LCcnKSk8L0V4cHJlc3Npb24+CiAgICAgICAgICAgICAgICA8L0NhbGN1bGF0ZWRJdGVtPgogICAgICAgICAgICAgICAgPENhbGN1bGF0ZWRJdGVtIG5hbWU9ImJpMTkxMCIgbGFiZWw9IlB1YmxpYyBDdXN0b21lciBBbm9ueW1pemF0aW9uIEZsYWciIHVzYWdlPSJjYXRlZ29yaWNhbCIgZm9ybWF0PSIkLiIgYWdncmVnYXRpb249InN1bSIgZGF0YVR5cGU9InN0cmluZyI+CiAgICAgICAgICAgICAgICAgICAgPEV4cHJlc3Npb24+Y29uZChhbmQoaW4oJHtiaTg2MyxiaW5uZWR9LCdGQicsJ0lWJywnS08nLCdQUicpLGVxKCN7cHIxOTA5fSwnWScpKSwnWScsJ04nKTwvRXhwcmVzc2lvbj4KICAgICAgICAgICAgICAgIDwvQ2FsY3VsYXRlZEl0ZW0+CiAgICAgICAgICAgICAgICA8Q2FsY3VsYXRlZEl0ZW0gbmFtZT0iYmkxOTExIiBsYWJlbD0iREVCVE9SIE5hbWUgKFB1YmxpYykiIHVzYWdlPSJjYXRlZ29yaWNhbCIgZm9ybWF0PSIkLiIgYWdncmVnYXRpb249InN1bSIgZGF0YVR5cGU9InN0cmluZyI+CiAgICAgICAgICAgICAgICAgICAgPEV4cHJlc3Npb24+Y29uZChlcSgke2JpMTkxMCxiaW5uZWR9LCdZJyksJHtiaTg1NCxiaW5uZWR9LCR7YmkxMDg4LGJpbm5lZH0pPC9FeHByZXNzaW9uPgogICAgICAgICAgICAgICAgPC9DYWxjdWxhdGVkSXRlbT4KICAgICAgICAgICAgICAgIDxDYWxjdWxhdGVkSXRlbSBuYW1lPSJiaTE5MTIiIGxhYmVsPSJERUJUT1IgSUQgKFB1YmxpYykiIHVzYWdlPSJjYXRlZ29yaWNhbCIgZm9ybWF0PSIkLiIgYWdncmVnYXRpb249InN1bSIgZGF0YVR5cGU9InN0cmluZyI+CiAgICAgICAgICAgICAgICAgICAgPEV4cHJlc3Npb24+Y29uZChlcSgke2JpMTkxMCxiaW5uZWR9LCdZJyksJHtiaTg1NCxiaW5uZWR9LCR7Ymk5MjUsYmlubmVkfSk8L0V4cHJlc3Npb24+CiAgICAgICAgICAgICAgICA8L0NhbGN1bGF0ZWRJdGVtPgogICAgICAgICAgICAgICAgPENhbGN1bGF0ZWRJdGVtIG5hbWU9ImJpMTkxMyIgbGFiZWw9IlNwb3QgRXhjaGFuZ2UgUmF0ZSIgdXNhZ2U9InF1YW50aXRhdGl2ZSIgZm9ybWF0PSJDT01NQTEyLjUiIGFnZ3JlZ2F0aW9uPSJtaW4iIGRhdGFUeXBlPSJkb3VibGUiPgogICAgICAgICAgICAgICAgICAgIDxFeHByZXNzaW9uPmRpdigxLCR7YmkxODkzLHJhd30pPC9FeHByZXNzaW9uPgogICAgICAgICAgICAgICAgPC9DYWxjdWxhdGVkSXRlbT4KICAgICAgICAgICAgICAgIDxDYWxjdWxhdGVkSXRlbSBuYW1lPSJiaTE5MTQiIGxhYmVsPSJGbG9hdGluZyAvIEZpeGVkIFJhdGUiIHVzYWdlPSJjYXRlZ29yaWNhbCIgZm9ybWF0PSIkLiIgYWdncmVnYXRpb249InN1bSIgZGF0YVR5cGU9InN0cmluZyI+CiAgICAgICAgICAgICAgICAgICAgPEV4cHJlc3Npb24+Y29uZChlcSgke2JpMTg0NixiaW5uZWR9LCdGbG9hdGluZyByYXRlJyksJ0Zsb2F0aW5nJywnRml4ZWQnKTwvRXhwcmVzc2lvbj4KICAgICAgICAgICAgICAgIDwvQ2FsY3VsYXRlZEl0ZW0+CiAgICAgICAgICAgICAgICA8Q2FsY3VsYXRlZEl0ZW0gbmFtZT0iYmkxOTE1IiBsYWJlbD0iSWYgaW50ZXJlc3Qgb24gbG9hbiBpcyBmaXhlZCwgZml4ZWQgaW50ZXJlc3QgcmF0ZSAoaW4gJSkyIiB1c2FnZT0icXVhbnRpdGF0aXZlIiBmb3JtYXQ9IlBFUkNFTlQxMi4yIiBhZ2dyZWdhdGlvbj0ic3VtIiBkYXRhVHlwZT0iZG91YmxlIj4KICAgICAgICAgICAgICAgICAgICA8RXhwcmVzc2lvbj5jb25kKGluKCR7YmkxODQ2LGJpbm5lZH0sJ0ZpeGVkIHJhdGUgd2l0aCByZXNldCAmbHQ7MiB5ZWFycycsJ0ZpeGVkIHJhdGUgd2l0aCByZXNldCAg4omlMiBidXQgJmx0OyA1IHllYXJzJywnRml4ZWQgcmF0ZSB3aXRoIHJlc2V0IOKJpTUgeWVhcnMnKSxkaXYoJHtiaTg2MCxyYXd9LDEwMCksLik8L0V4cHJlc3Npb24+CiAgICAgICAgICAgICAgICA8L0NhbGN1bGF0ZWRJdGVtPgogICAgICAgICAgICAgICAgPENhbGN1bGF0ZWRJdGVtIG5hbWU9ImJpMTkxNiIgbGFiZWw9IkludGVyZXN0IG1hcmdpbiwgaWYgYm9ycm93ZXIgcGF5cyBmbG9hdGluZyByYXRlIChpbiAlKSIgdXNhZ2U9InF1YW50aXRhdGl2ZSIgZm9ybWF0PSJQRVJDRU5UMTIuMiIgYWdncmVnYXRpb249InN1bSIgZGF0YVR5cGU9ImRvdWJsZSI+CiAgICAgICAgICAgICAgICAgICAgPEV4cHJlc3Npb24+Y29uZChlcSgke2JpMTg0NixiaW5uZWR9LCdGbG9hdGluZyByYXRlJyksZGl2KCR7Ymk4OTcscmF3fSwxMDApLC4pPC9FeHByZXNzaW9uPgogICAgICAgICAgICAgICAgPC9DYWxjdWxhdGVkSXRlbT4KICAgICAgICAgICAgICAgIDxDYWxjdWxhdGVkSXRlbSBuYW1lPSJiaTE5MTciIGxhYmVsPSJFbGlnaWJsZSBmb3IgcmVwbyB0cmFuc2FjdGlvbnMgd2l0aCBFQ0IgLyBhcHBsaWNhYmxlIGNlbnRyYWwgYmFuayIgdXNhZ2U9ImNhdGVnb3JpY2FsIiBmb3JtYXQ9IiQuIiBhZ2dyZWdhdGlvbj0ic3VtIiBkYXRhVHlwZT0ic3RyaW5nIj4KICAgICAgICAgICAgICAgICAgICA8RXhwcmVzc2lvbj5jb25kKGVxKCR7Ymk4NTcsYmlubmVkfSwnWScpLCdZJyxjb25kKGVxKCR7Ymk4NTcsYmlubmVkfSwnTicpLCdObycsJycpKTwvRXhwcmVzc2lvbj4KICAgICAgICAgICAgICAgIDwvQ2FsY3VsYXRlZEl0ZW0+CiAgICAgICAgICAgICAgICA8Q2FsY3VsYXRlZEl0ZW0gbmFtZT0iYmkxOTE4IiBsYWJlbD0iSXMgTG9hbiBhbHNvIGJhY2tlZCBieSBhIG1vcnRnYWdlPyIgdXNhZ2U9ImNhdGVnb3JpY2FsIiBmb3JtYXQ9IiQuIiBhZ2dyZWdhdGlvbj0ic3VtIiBkYXRhVHlwZT0ic3RyaW5nIj4KICAgICAgICAgICAgICAgICAgICA8RXhwcmVzc2lvbj5jb25kKGlzbWlzc2luZygke2JpOTMyLHJhd30pLCdObycsJ1llcycpPC9FeHByZXNzaW9uPgogICAgICAgICAgICAgICAgPC9DYWxjdWxhdGVkSXRlbT4KICAgICAgICAgICAgICAgIDxDYWxjdWxhdGVkSXRlbSBuYW1lPSJiaTE5MTkiIGxhYmVsPSJMYXJnZXN0IEdvdmVybm1lbnQgR3VhcmFudG9yIC8gT3duZXIgLyBTcG9uc29yIiB1c2FnZT0iY2F0ZWdvcmljYWwiIGZvcm1hdD0iJC4iIGFnZ3JlZ2F0aW9uPSJzdW0iIGRhdGFUeXBlPSJzdHJpbmciPgogICAgICAgICAgICAgICAgICAgIDxFeHByZXNzaW9uPmNvbmQoaXNtaXNzaW5nKCR7Ymk4ODEsYmlubmVkfSksJ093bmVyJywnR3VhcmFudG9yJyk8L0V4cHJlc3Npb24+CiAgICAgICAgICAgICAgICA8L0NhbGN1bGF0ZWRJdGVtPgogICAgICAgICAgICAgICAgPENhbGN1bGF0ZWRJdGVtIG5hbWU9ImJpMTkyMCIgbGFiZWw9IlNlY3RvciIgdXNhZ2U9ImNhdGVnb3JpY2FsIiBmb3JtYXQ9IiQuIiBhZ2dyZWdhdGlvbj0ic3VtIiBkYXRhVHlwZT0ic3RyaW5nIj4KICAgICAgICAgICAgICAgICAgICA8RXhwcmVzc2lvbj5jb25kKGVxKCR7YmkxODk1LGJpbm5lZH0sJ090aGVycycpLCR7YmkxOTA2LGJpbm5lZH0sJycpPC9FeHByZXNzaW9uPgogICAgICAgICAgICAgICAgPC9DYWxjdWxhdGVkSXRlbT4KICAgICAgICAgICAgICAgIDxDYWxjdWxhdGVkSXRlbSBuYW1lPSJiaTE5MjEiIGxhYmVsPSJOYW1lIG9mIGxhcmdlc3QgR292ZXJubWVudCBHdWFyYW50b3IgLyBPd25lciAvIFNwb25zb3IiIHVzYWdlPSJjYXRlZ29yaWNhbCIgZm9ybWF0PSIkLiIgYWdncmVnYXRpb249InN1bSIgZGF0YVR5cGU9InN0cmluZyI+CiAgICAgICAgICAgICAgICAgICAgPEV4cHJlc3Npb24+Y29uZChpc21pc3NpbmcoJHtiaTg4MSxiaW5uZWR9KSwke2JpMTkxMSxiaW5uZWR9LCR7YmkxMDg5LGJpbm5lZH0pPC9FeHByZXNzaW9uPgogICAgICAgICAgICAgICAgPC9DYWxjdWxhdGVkSXRlbT4KICAgICAgICAgICAgICAgIDxDYWxjdWxhdGVkSXRlbSBuYW1lPSJiaTE5MjIiIGxhYmVsPSJMYXJnZXN0IEdvdmVybm1lbnQgR3VhcmFudG9yIC8gT3duZXIgLyBTcG9uc29yIGlkZW50aWZpZXIgbnVtYmVyIiB1c2FnZT0iY2F0ZWdvcmljYWwiIGZvcm1hdD0iJC4iIGFnZ3JlZ2F0aW9uPSJzdW0iIGRhdGFUeXBlPSJzdHJpbmciPgogICAgICAgICAgICAgICAgICAgIDxFeHByZXNzaW9uPmNvbmQoaXNtaXNzaW5nKCR7Ymk4ODEsYmlubmVkfSksJHtiaTE5MTIsYmlubmVkfSwke2JpOTI2LGJpbm5lZH0pPC9FeHByZXNzaW9uPgogICAgICAgICAgICAgICAgPC9DYWxjdWxhdGVkSXRlbT4KICAgICAgICAgICAgICAgIDxDYWxjdWxhdGVkSXRlbSBuYW1lPSJiaTE5MjMiIGxhYmVsPSJDb3VudHJ5IGluIHdoaWNoIGxhcmdlc3QgR292ZXJubWVudCBHdWFyYW50b3IgLyBPd25lciAvIFNwb25zb3IgaXMgYmFzZWQiIHVzYWdlPSJjYXRlZ29yaWNhbCIgZm9ybWF0PSIkLiIgYWdncmVnYXRpb249InN1bSIgZGF0YVR5cGU9InN0cmluZyI+CiAgICAgICAgICAgICAgICAgICAgPEV4cHJlc3Npb24+Y29uZChpc21pc3NpbmcoJHtiaTg4MSxiaW5uZWR9KSwke2JpMTg3MixiaW5uZWR9LCR7YmkxODczLGJpbm5lZH0pPC9FeHByZXNzaW9uPgogICAgICAgICAgICAgICAgPC9DYWxjdWxhdGVkSXRlbT4KICAgICAgICAgICAgICAgIDxDYWxjdWxhdGVkSXRlbSBuYW1lPSJiaTE5MjQiIGxhYmVsPSJSZWdpb24gb2YgbGFyZ2VzdCBHb3Zlcm5tZW50IEd1YXJhbnRvciAvIE93bmVyIC8gU3BvbnNvciIgdXNhZ2U9ImNhdGVnb3JpY2FsIiBmb3JtYXQ9IiQuIiBhZ2dyZWdhdGlvbj0ic3VtIiBkYXRhVHlwZT0ic3RyaW5nIj4KICAgICAgICAgICAgICAgICAgICA8RXhwcmVzc2lvbj5jb25kKGlzbWlzc2luZygke2JpODgxLGJpbm5lZH0pLCR7Ymk4NjcsYmlubmVkfSwke2JpODg0LGJpbm5lZH0pPC9FeHByZXNzaW9uPgogICAgICAgICAgICAgICAgPC9DYWxjdWxhdGVkSXRlbT4KICAgICAgICAgICAgICAgIDxDYWxjdWxhdGVkSXRlbSBuYW1lPSJiaTE5MjUiIGxhYmVsPSJQb3N0YWwgQ29kZSBvZiBsYXJnZXN0IEdvdmVybm1lbnQgR3VhcmFudG9yIC8gT3duZXIgLyBTcG9uc29yIiB1c2FnZT0iY2F0ZWdvcmljYWwiIGZvcm1hdD0iJC4iIGFnZ3JlZ2F0aW9uPSJzdW0iIGRhdGFUeXBlPSJzdHJpbmciPgogICAgICAgICAgICAgICAgICAgIDxFeHByZXNzaW9uPmNvbmQoaXNtaXNzaW5nKCR7Ymk4ODEsYmlubmVkfSksJHtiaTg2OCxiaW5uZWR9LCR7Ymk4ODUsYmlubmVkfSk8L0V4cHJlc3Npb24+CiAgICAgICAgICAgICAgICA8L0NhbGN1bGF0ZWRJdGVtPgogICAgICAgICAgICAgICAgPENhbGN1bGF0ZWRJdGVtIG5hbWU9ImJpMjA0NCIgbGFiZWw9IkFUVCBQcm9wZXJ0eSBUeXBlIiB1c2FnZT0iY2F0ZWdvcmljYWwiIGZvcm1hdD0iJC4iIGFnZ3JlZ2F0aW9uPSJzdW0iIHNvcnRPbj0iY3VzdG9tIiBjdXN0b21Tb3J0PSJjczIwNTAiIGRhdGFUeXBlPSJzdHJpbmciPgogICAgICAgICAgICAgICAgICAgIDxFeHByZXNzaW9uPmNvbmQoYW5kKGluKCR7Ymk5MjEsYmlubmVkfSwnR0InLCdQRScsJ1BIJywnV0InLCdXVScpLGVxKCR7YmkxODMxLGJpbm5lZH0sJ0NvbW1lcmNpYWwnKSksJ28vdyBIb3VzaW5nIENvb3BlcmF0aXZlcyAvIE11bHRpLWZhbWlseSBhc3NldHMnLGNvbmQoYW5kKGluKCR7Ymk5MjEsYmlubmVkfSwnTEYnLCdMVScsJ1BVJyksbmUoJHtiaTE4MzEsYmlubmVkfSwnUHJvbW90ZWQgSG91c2luZycpKSwnby93IEZvcmVzdCAmYW1wOyBBZ3JpY3VsdHVyZScsY29uZChhbmQoaW4oJHtiaTkyMSxiaW5uZWR9LCdHTCcsJ0lFJyksbmUoJHtiaTE4MzEsYmlubmVkfSwnUHJvbW90ZWQgSG91c2luZycpKSwnby93IFJldGFpbCcsY29uZChhbmQoaW4oJHtiaTkyMSxiaW5uZWR9LCdJVCcpLG5lKCR7YmkxODMxLGJpbm5lZH0sJ1Byb21vdGVkIEhvdXNpbmcnKSksJ28vdyBIb3RlbHMnLGNvbmQoYW5kKGluKCR7Ymk5MjEsYmlubmVkfSwnSUInKSxuZSgke2JpMTgzMSxiaW5uZWR9LCdQcm9tb3RlZCBIb3VzaW5nJykpLCdvL3cgT2ZmaWNlcycsY29uZChhbmQoaW4oJHtiaTkyMSxiaW5uZWR9LCdJSScpLG5lKCR7YmkxODMxLGJpbm5lZH0sJ1Byb21vdGVkIEhvdXNpbmcnKSksJ28vdyBJbmR1c3RyaWFsJyxjb25kKGFuZChpbigke2JpOTIxLGJpbm5lZH0sJ0dFTScsJ0dHJywnSVMnKSxuZSgke2JpMTgzMSxiaW5uZWR9LCdQcm9tb3RlZCBIb3VzaW5nJykpLCdvL3cgTWl4ZWQgVXNlJyxjb25kKGVxKCR7YmkxODMxLGJpbm5lZH0sJ1Byb21vdGVkIEhvdXNpbmcnKSwnIG8vdyBTdWJzaWRpc2VkIEhvdXNpbmcnLCcnKSkpKSkpKSk8L0V4cHJlc3Npb24+CiAgICAgICAgICAgICAgICA8L0NhbGN1bGF0ZWRJdGVtPgogICAgICAgICAgICAgICAgPENhbGN1bGF0ZWRJdGVtIG5hbWU9ImJpMjkyOCIgbGFiZWw9IkFUVCBTZWFzb25pbmcgKGluIG1vbnRocykiIHVzYWdlPSJjYXRlZ29yaWNhbCIgZm9ybWF0PSIkLiIgYWdncmVnYXRpb249InN1bSIgc29ydE9uPSJjdXN0b20iIGN1c3RvbVNvcnQ9ImNzMjkzNSIgZGF0YVR5cGU9InN0cmluZyI+CiAgICAgICAgICAgICAgICAgICAgPEV4cHJlc3Npb24+Y29uZChsdCgke2JpODc1LHJhd30sMTIpLCdVcCB0byAxMm1vbnRocycsY29uZChsdCgke2JpODc1LHJhd30sMjQpLCfiiaUgMTIgLSDiiaQgMjQgbW9udGhzJyxjb25kKGx0KCR7Ymk4NzUscmF3fSwzNiksJ+KJpSAyNCAtIOKJpCAzNiBtb250aHMnLGNvbmQobHQoJHtiaTg3NSxyYXd9LDYwKSwn4omlIDM2IC0g4omkIDYwIG1vbnRocycsJ+KJpSA2MCBtb250aHMnKSkpKTwvRXhwcmVzc2lvbj4KICAgICAgICAgICAgICAgIDwvQ2FsY3VsYXRlZEl0ZW0+CiAgICAgICAgICAgICAgICA8Q2FsY3VsYXRlZEl0ZW0gbmFtZT0iYmkzMDIzIiBsYWJlbD0iTG9hbiBieSBSYW5raW5nIiB1c2FnZT0iY2F0ZWdvcmljYWwiIGZvcm1hdD0iJC4iIGFnZ3JlZ2F0aW9uPSJzdW0iIGRhdGFUeXBlPSJzdHJpbmciPgogICAgICAgICAgICAgICAgICAgIDxFeHByZXNzaW9uPmNvbmQobGUoJHtiaTE4OTIscmF3fSwwKSwnMXN0IGxpZW4gLyBObyBwcmlvciByYW5rcycsJ090aGVyJyk8L0V4cHJlc3Npb24+CiAgICAgICAgICAgICAgICA8L0NhbGN1bGF0ZWRJdGVtPgogICAgICAgICAgICAgICAgPERhdGFJdGVtIG5hbWU9ImJpMzA5OSIgbGFiZWw9Ik1haW4gUHJvcGVydHkgUmVnaW9uICgyKSIgeHJlZj0iUFJPUF9SRUdJT04iLz4KICAgICAgICAgICAgICAgIDxDYWxjdWxhdGVkSXRlbSBuYW1lPSJiaTMyODMiIGxhYmVsPSJNYWluIFByb3BlcnR5IENvdW50cnkgRW5nbGlzaCIgdXNhZ2U9ImNhdGVnb3JpY2FsIiBmb3JtYXQ9IiQuIiBhZ2dyZWdhdGlvbj0ic3VtIiBzb3J0T249ImN1c3RvbSIgY3VzdG9tU29ydD0iY3MzMjg1IiBkYXRhVHlwZT0ic3RyaW5nIj4KICAgICAgICAgICAgICAgICAgICA8RXhwcmVzc2lvbj5jb25kKGVxKCR7Ymk5MDUsYmlubmVkfSwnV2llbicpLCdWaWVubmEnLGNvbmQoZXEoJHtiaTkwNSxiaW5uZWR9LCdOaWVkZXLDtnN0ZXJyZWljaCcpLCdMb3dlciBBdXN0cmlhJyxjb25kKGVxKCR7Ymk5MDUsYmlubmVkfSwnT2JlcsO2c3RlcnJlaWNoJyksJ1VwcGVyIEF1c3RyaWEnLGNvbmQoZXEoJHtiaTkwNSxiaW5uZWR9LCdTYWx6YnVyZycpLCdTYWx6YnVyZycsY29uZChlcSgke2JpOTA1LGJpbm5lZH0sJ1N0ZWllcm1hcmsnKSwnU3R5cmlhJyxjb25kKGVxKCR7Ymk5MDUsYmlubmVkfSwnVGlyb2wnKSwnVHlyb2wnLGNvbmQoZXEoJHtiaTkwNSxiaW5uZWR9LCdWb3JhcmxiZXJnJyksJ1ZvcmFybGJlcmcnLGNvbmQoZXEoJHtiaTkwNSxiaW5uZWR9LCdLw6RybnRlbicpLCdDYXJpbnRoaWEnLGNvbmQoZXEoJHtiaTkwNSxiaW5uZWR9LCdCdXJnZW5sYW5kJyksJ0J1cmdlbmxhbmQnLCdWaWVubmEnKSkpKSkpKSkpPC9FeHByZXNzaW9uPgogICAgICAgICAgICAgICAgPC9DYWxjdWxhdGVkSXRlbT4KICAgICAgICAgICAgICAgIDxEYXRhSXRlbSBuYW1lPSJiaTMzMjQiIGxhYmVsPSJJbmRpY2F0b3IgUHJvcGVydHkgVXNhZ2UgUmVzaWRlbnRpYWwgKDEpIiB4cmVmPSJNT09EWVNfRkxBR19SRVNJREVOVElBTCIvPgogICAgICAgICAgICAgICAgPENhbGN1bGF0ZWRJdGVtIG5hbWU9ImJpMzMyNiIgbGFiZWw9IkFUVCBQcm9wZXJ0eSBTdWJ0eXBlIiB1c2FnZT0iY2F0ZWdvcmljYWwiIGZvcm1hdD0iJC4iIGFnZ3JlZ2F0aW9uPSJzdW0iIHNvcnRPbj0iY3VzdG9tIiBjdXN0b21Tb3J0PSJjczMzMjUiIGRhdGFUeXBlPSJzdHJpbmciPgogICAgICAgICAgICAgICAgICAgIDxFeHByZXNzaW9uPmNvbmQoYW5kKGluKCR7Ymk5MjEsYmlubmVkfSwnTEYnLCdMVScpLGVxKCR7YmkxMDU5LGJpbm5lZH0sJ0NvbW1lcmNpYWwnKSksJ0FncmljdWx0dXJlJyxjb25kKGFuZChpbigke2JpOTIxLGJpbm5lZH0sJ0dMJyksZXEoJHtiaTEwNTksYmlubmVkfSwnQ29tbWVyY2lhbCcpKSwnUmV0YWlsJyxjb25kKGFuZChpbigke2JpOTIxLGJpbm5lZH0sJ0lFJyksZXEoJHtiaTEwNTksYmlubmVkfSwnQ29tbWVyY2lhbCcpKSwnU2hvcHBpbmcgbWFsbHMnLGNvbmQoYW5kKGluKCR7Ymk5MjEsYmlubmVkfSwnSVQnKSxlcSgke2JpMTA1OSxiaW5uZWR9LCdDb21tZXJjaWFsJykpLCdIb3RlbC9Ub3VyaXNtJyxjb25kKGFuZChpbigke2JpOTIxLGJpbm5lZH0sJ0lCJyksZXEoJHtiaTEwNTksYmlubmVkfSwnQ29tbWVyY2lhbCcpKSwnT2ZmaWNlJyxjb25kKGFuZChpbigke2JpOTIxLGJpbm5lZH0sJ0lJJyksZXEoJHtiaTEwNTksYmlubmVkfSwnQ29tbWVyY2lhbCcpKSwnSW5kdXN0cnknLGNvbmQoYW5kKGVxKCR7YmkxODMxLGJpbm5lZH0sJ1Byb21vdGVkIEhvdXNpbmcnKSxlcSgke2JpMTA1OSxiaW5uZWR9LCdSZXNpZGVudGlhbCcpKSwnU3Vic2lkaXNlZCBIb3VzaW5nJyxjb25kKGFuZChlcSgke2JpOTA2LGJpbm5lZH0sJ1knKSxlcSgke2JpMTA1OSxiaW5uZWR9LCdDb21tZXJjaWFsJykpLCdQcm9wZXJ0eSBkZXZlbG9wZXJzIC8gQnVsZGluZyB1bmRlciBjb25zdHJ1Y3Rpb24nLGNvbmQoYW5kKGVxKCR7Ymk5MDYsYmlubmVkfSwnWScpLGVxKCR7YmkxMDU5LGJpbm5lZH0sJ1Jlc2lkZW50aWFsJykpLCdvL3cgQnVpbGRpbmdzIHVuZGVyIGNvbnN0cnVjdGlvbicsY29uZChhbmQoaW4oJHtiaTkyMSxiaW5uZWR9LCdJVScsJ1dVJywnR1UnLCdQVScpLGVxKCR7YmkxMDU5LGJpbm5lZH0sJ1Jlc2lkZW50aWFsJykpLCdvL3cgQnVpbGRpbmdzIGxhbmQnLGNvbmQoYW5kKGluKCR7Ymk5MjEsYmlubmVkfSwnSVUnLCdXVScsJ0dVJywnUFUnKSxlcSgke2JpMTA1OSxiaW5uZWR9LCdDb21tZXJjaWFsJykpLCdMYW5kJyxjb25kKGFuZChpbigke2JpOTIxLGJpbm5lZH0sJ1MnLCdTTycpLGVxKCR7YmkxMDU5LGJpbm5lZH0sJ0NvbW1lcmNpYWwnKSksJ090aGVyJyxjb25kKGFuZChpbigke2JpOTIxLGJpbm5lZH0sJ0lTJyksZXEoJHtiaTEwNTksYmlubmVkfSwnQ29tbWVyY2lhbCcpKSwnb3RoZXIgUkUgd2l0aCBhIHNvY2lhbCByZWxldmFudCBwdXJwb3NlJyxjb25kKGFuZChpbigke2JpOTIxLGJpbm5lZH0sJycpLGVxKCR7YmkxMDU5LGJpbm5lZH0sJ0NvbW1lcmNpYWwnKSksJ090aGVyIGNvbW1lcmNpYWxseSB1c2VkJywnJykpKSkpKSkpKSkpKSkpPC9FeHByZXNzaW9uPgogICAgICAgICAgICAgICAgPC9DYWxjdWxhdGVkSXRlbT4KICAgICAgICAgICAgICAgIDxSZWxhdGlvbmFsRmlsdGVySXRlbSBuYW1lPSJiaTM1NjMiIGxhYmVsPSJHZW1laW5zYW1lIFJlZmluYW5jaW5nIE1hcmtlci1GaWx0ZXIgM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kyNCxiaW5uZWR9LCc3MScpPC9FeHByZXNzaW9uPgogICAgICAgICAgICAgICAgPC9SZWxhdGlvbmFsRmlsdGVySXRlbT4KICAgICAgICAgICAgICAgIDxBZ2dyZWdhdGVDYWxjdWxhdGVkSXRlbSBuYW1lPSJiaTM2NDciIGxhYmVsPSJOTy4gT0YgR1VBUkFOVE9SUyIgZm9ybWF0PSJDT01NQTEyLiIgZGF0YVR5cGU9ImRvdWJsZSI+CiAgICAgICAgICAgICAgICAgICAgPEV4cHJlc3Npb24+YWdncmVnYXRlKGNvdW50RGlzdGluY3QsZ3JvdXAsJHtiaTkyNixiaW5uZWR9KTwvRXhwcmVzc2lvbj4KICAgICAgICAgICAgICAgIDwvQWdncmVnYXRlQ2FsY3VsYXRlZEl0ZW0+CiAgICAgICAgICAgICAgICA8Q2FsY3VsYXRlZEl0ZW0gbmFtZT0iYmkzODE0IiBsYWJlbD0iVHlwZSBvZiBFeHBvc3VyZSBncm91cGVkIiB1c2FnZT0iY2F0ZWdvcmljYWwiIGZvcm1hdD0iJC4iIGFnZ3JlZ2F0aW9uPSJzdW0iIHNvcnRPbj0iY3VzdG9tIiBjdXN0b21Tb3J0PSJjczUyMTIiIGRhdGFUeXBlPSJzdHJpbmciPgogICAgICAgICAgICAgICAgICAgIDxFeHByZXNzaW9uPmNvbmQoaW4oJHtiaTE4OTUsYmlubmVkfSwnby93IENsYWltIGFnYWluc3Qgc292ZXJlaWducycsJ28vdyBDbGFpbSBndWFyYW50ZWVkIGJ5IHNvdmVyZWlnbnMnKSwnU292ZXJlaWducycsY29uZChpbigke2JpMTg5NSxiaW5uZWR9LCdvL3cgQ2xhaW0gYWdhaW5zdCByZWdpb25hbC9mZWRlcmFsIGF1dGhvcml0aWVzJywnby93IENsYWltIGd1YXJhbnRlZWQgYnkgcmVnaW9uYWwvZmVkZXJhbCBhdXRob3JpdGllcycpLCdSZWdpb25hbC9mZWRlcmFsIGF1dGhvcml0aWVzJyxjb25kKGluKCR7YmkxODk1LGJpbm5lZH0sJ28vdyBDbGFpbSBhZ2FpbnN0IGxvY2FsL211bmljaXBhbCBhdXRob3JpdGllcyAnLCdvL3cgQ2xhaW0gZ3VhcmFudGVlZCBieSBsb2NhbC9tdW5pY2lwYWwgYXV0aG9yaXRpZXMgJyksJ0xvY2FsL211bmljaXBhbCBhdXRob3JpdGllcycsJ090aGVycycpKSk8L0V4cHJlc3Npb24+CiAgICAgICAgICAgICAgICA8L0NhbGN1bGF0ZWRJdGVtPgogICAgICAgICAgICAgICAgPENhbGN1bGF0ZWRJdGVtIG5hbWU9ImJpNDAwMyIgbGFiZWw9IkFUVCBNYWluIFByb3BlcnR5IFpvbmUiIHVzYWdlPSJjYXRlZ29yaWNhbCIgZm9ybWF0PSIkLiIgYWdncmVnYXRpb249InN1bSIgZGF0YVR5cGU9InN0cmluZyI+CiAgICAgICAgICAgICAgICAgICAgPEV4cHJlc3Npb24+Y29uZChpbigke2JpOTAyLGJpbm5lZH0sJ0FUJywnQkUnLCdCRycsJ0NaJywnREsnLCdERScsJ0VFJywnSUUnLCdFTCcsJ0VTJywnRlInLCdIUicsJ0lUJywnQ1knLCdMVicsJ0xUJywnTFUnLCdIVScsJ01UJywnTkwnLCdQTCcsJ1BUJywnUk8nLCdTSScsJ1NLJywnRkknLCdTRScpLCdFdXJvcGVhbiBVbmlvbicsY29uZChpbigke2JpOTAyLGJpbm5lZH0sJ0lTJywnTEknLCdOTycpLCdFdXJvcGVhbiBFY29ub21pYyBBcmVhIChub3QgbWVtYmVyIG9mIEVVKScsJ090aGVyJykpPC9FeHByZXNzaW9uPgogICAgICAgICAgICAgICAgPC9DYWxjdWxhdGVkSXRlbT4KICAgICAgICAgICAgICAgIDxDYWxjdWxhdGVkSXRlbSBuYW1lPSJiaTUwMDciIGxhYmVsPSJBVFQgUHVibGljIEFzc2V0IENvdW50cnkgTmFtZXMiIHVzYWdlPSJjYXRlZ29yaWNhbCIgZm9ybWF0PSIkLiIgYWdncmVnYXRpb249InN1bSIgZGF0YVR5cGU9InN0cmluZyI+CiAgICAgICAgICAgICAgICAgICAgPEV4cHJlc3Npb24+Y29uZChlcSgke2JpNTA3NCxiaW5uZWR9LCdBRScpLCdVQUUnLGNvbmQoZXEoJHtiaTUwNzQsYmlubmVkfSwnQVInKSwnQXJnZW50aW5hJyxjb25kKGVxKCR7Ymk1MDc0LGJpbm5lZH0sJ0FUJyksJ0F1c3RyaWEnLGNvbmQoZXEoJHtiaTUwNzQsYmlubmVkfSwnQVUnKSwnQXVzdHJhbGlhJyxjb25kKGVxKCR7Ymk1MDc0LGJpbm5lZH0sJ0JFJyksJ0JlbGdpdW0nLGNvbmQoZXEoJHtiaTUwNzQsYmlubmVkfSwnQkcnKSwnQnVsZ2FyaWEnLGNvbmQoZXEoJHtiaTUwNzQsYmlubmVkfSwnQlInKSwnQnJhemlsJyxjb25kKGVxKCR7Ymk1MDc0LGJpbm5lZH0sJ0NBJyksJ0NhbmFkYScsY29uZChlcSgke2JpNTA3NCxiaW5uZWR9LCdDSCcpLCdTd2l0emVybGFuZCcsY29uZChlcSgke2JpNTA3NCxiaW5uZWR9LCdDTicpLCdDaGluYScsY29uZChlcSgke2JpNTA3NCxiaW5uZWR9LCdDWScpLCdDeXBydXMnLGNvbmQoZXEoJHtiaTUwNzQsYmlubmVkfSwnQ1onKSwnQ3plY2ggUmVwdWJsaWMnLGNvbmQoZXEoJHtiaTUwNzQsYmlubmVkfSwnREUnKSwnR2VybWFueScsY29uZChlcSgke2JpNTA3NCxiaW5uZWR9LCdESycpLCdEZW5tYXJrJyxjb25kKGVxKCR7Ymk1MDc0LGJpbm5lZH0sJ0VFJyksJ0VzdG9uaWEnLGNvbmQoZXEoJHtiaTUwNzQsYmlubmVkfSwnRVMnKSwnU3BhaW4nLGNvbmQoZXEoJHtiaTUwNzQsYmlubmVkfSwnRkknKSwnRmlubGFuZCcsY29uZChlcSgke2JpNTA3NCxiaW5uZWR9LCdGUicpLCdGcmFuY2UnLGNvbmQoZXEoJHtiaTUwNzQsYmlubmVkfSwnR0InKSwnVUsnLGNvbmQoZXEoJHtiaTUwNzQsYmlubmVkfSwnR1InKSwnR3JlZWNlJyxjb25kKGVxKCR7Ymk1MDc0LGJpbm5lZH0sJ0hSJyksJ0Nyb2F0aWEnLGNvbmQoZXEoJHtiaTUwNzQsYmlubmVkfSwnSFUnKSwnSHVuZ2FyeScsY29uZChlcSgke2JpNTA3NCxiaW5uZWR9LCdJRCcpLCdJbmRvbmVzaWEnLGNvbmQoZXEoJHtiaTUwNzQsYmlubmVkfSwnSUUnKSwnSXJlbGFuZCcsY29uZChlcSgke2JpNTA3NCxiaW5uZWR9LCdJTicpLCdJbmRpYScsY29uZChlcSgke2JpNTA3NCxiaW5uZWR9LCdJUycpLCdJY2VsYW5kJyxjb25kKGVxKCR7Ymk1MDc0LGJpbm5lZH0sJ0lUJyksJ0l0YWx5Jyxjb25kKGVxKCR7Ymk1MDc0LGJpbm5lZH0sJ0pQJyksJ0phcGFuJyxjb25kKGVxKCR7Ymk1MDc0LGJpbm5lZH0sJ0tSJyksJ1NvdXRoIEtvcmVhJyxjb25kKGVxKCR7Ymk1MDc0LGJpbm5lZH0sJ0xJJyksJ0xpZWNodGVuc3RlaW4nLGNvbmQoZXEoJHtiaTUwNzQsYmlubmVkfSwnTFQnKSwnTGl0aHVhbmlhJyxjb25kKGVxKCR7Ymk1MDc0LGJpbm5lZH0sJ0xVJyksJ0x1eGVtYm91cmcnLGNvbmQoZXEoJHtiaTUwNzQsYmlubmVkfSwnTFYnKSwnTGF0dmlhJyxjb25kKGVxKCR7Ymk1MDc0LGJpbm5lZH0sJ01UJyksJ01hbHRhJyxjb25kKGVxKCR7Ymk1MDc0LGJpbm5lZH0sJ01YJyksJ01leGljbycsY29uZChlcSgke2JpNTA3NCxiaW5uZWR9LCdORycpLCdOaWdlcmlhJyxjb25kKGVxKCR7Ymk1MDc0LGJpbm5lZH0sJ05MJyksJ05ldGhlcmxhbmRzJyxjb25kKGVxKCR7Ymk1MDc0LGJpbm5lZH0sJ05PJyksJ05vcndheScsY29uZChlcSgke2JpNTA3NCxiaW5uZWR9LCdOWicpLCdOZXcgWmVhbGFuZCcsY29uZChlcSgke2JpNTA3NCxiaW5uZWR9LCdQSCcpLCdQaGlsaXBwaW5lcycsY29uZChlcSgke2JpNTA3NCxiaW5uZWR9LCdQTCcpLCdQb2xhbmQnLGNvbmQoZXEoJHtiaTUwNzQsYmlubmVkfSwnUFQnKSwnUG9ydHVnYWwnLGNvbmQoZXEoJHtiaTUwNzQsYmlubmVkfSwnUk8nKSwnUm9tYW5pYScsY29uZChlcSgke2JpNTA3NCxiaW5uZWR9LCdSVScpLCdSdXNzaWEnLGNvbmQoZXEoJHtiaTUwNzQsYmlubmVkfSwnU0EnKSwnU2F1ZGkgQXJhYmlhJyxjb25kKGVxKCR7Ymk1MDc0LGJpbm5lZH0sJ1NFJyksJ1N3ZWRlbicsY29uZChlcSgke2JpNTA3NCxiaW5uZWR9LCdTRycpLCdTaW5nYXBvcmUnLGNvbmQoZXEoJHtiaTUwNzQsYmlubmVkfSwnU0knKSwnU2xvdmVuaWEnLGNvbmQoZXEoJHtiaTUwNzQsYmlubmVkfSwnU0snKSwnU2xvdmFraWEnLGNvbmQoZXEoJHtiaTUwNzQsYmlubmVkfSwnVEgnKSwnVGhhaWxhbmQnLGNvbmQoZXEoJHtiaTUwNzQsYmlubmVkfSwnVFInKSwnVHVya2V5Jyxjb25kKGVxKCR7Ymk1MDc0LGJpbm5lZH0sJ1RXJyksJ1RhaXdhbicsY29uZChlcSgke2JpNTA3NCxiaW5uZWR9LCdVUycpLCdVU0EnLGNvbmQoZXEoJHtiaTUwNzQsYmlubmVkfSwnWkEnKSwnU291dGggQWZyaWNhJywnT3RoZXInKSkpKSkpKSkpKSkpKSkpKSkpKSkpKSkpKSkpKSkpKSkpKSkpKSkpKSkpKSkpKSkpKSkpKSkpPC9FeHByZXNzaW9uPgogICAgICAgICAgICAgICAgPC9DYWxjdWxhdGVkSXRlbT4KICAgICAgICAgICAgICAgIDxDYWxjdWxhdGVkSXRlbSBuYW1lPSJiaTUwMDkiIGxhYmVsPSJBVFQgUHVibGljIEFzc2V0IFpvbmUiIHVzYWdlPSJjYXRlZ29yaWNhbCIgZm9ybWF0PSIkLiIgYWdncmVnYXRpb249InN1bSIgZGF0YVR5cGU9InN0cmluZyI+CiAgICAgICAgICAgICAgICAgICAgPEV4cHJlc3Npb24+Y29uZChpbigke2JpNTA3NCxiaW5uZWR9LCdBVCcsJ0JFJywnQkcnLCdDWicsJ0RLJywnREUnLCdFRScsJ0lFJywnRUwnLCdFUycsJ0ZSJywnSFInLCdJVCcsJ0NZJywnTFYnLCdMVCcsJ0xVJywnSFUnLCdNVCcsJ05MJywnUEwnLCdQVCcsJ1JPJywnU0knLCdTSycsJ0ZJJywnU0UnKSwnRXVyb3BlYW4gVW5pb24nLGNvbmQoaW4oJHtiaTUwNzQsYmlubmVkfSwnSVMnLCdMSScsJ05PJyksJ0V1cm9wZWFuIEVjb25vbWljIEFyZWEgKG5vdCBtZW1iZXIgb2YgRVUpJywnT3RoZXInKSk8L0V4cHJlc3Npb24+CiAgICAgICAgICAgICAgICA8L0NhbGN1bGF0ZWRJdGVtPgogICAgICAgICAgICAgICAgPENhbGN1bGF0ZWRJdGVtIG5hbWU9ImJpNTA3NCIgbGFiZWw9IkFUVCBQdWJsaWMgQXNzZXQgQ291bnRyeSIgdXNhZ2U9ImNhdGVnb3JpY2FsIiBmb3JtYXQ9IiQuIiBhZ2dyZWdhdGlvbj0ic3VtIiBkYXRhVHlwZT0ic3RyaW5nIj4KICAgICAgICAgICAgICAgICAgICA8RXhwcmVzc2lvbj5jb25kKGlzbWlzc2luZygke2JpODc5LGJpbm5lZH0pLCR7Ymk4NjIsYmlubmVkfSwke2JpODc5LGJpbm5lZH0pPC9FeHByZXNzaW9uPgogICAgICAgICAgICAgICAgPC9DYWxjdWxhdGVkSXRlbT4KICAgICAgICAgICAgICAgIDxDYWxjdWxhdGVkSXRlbSBuYW1lPSJiaTU4NjQiIGxhYmVsPSJNYWluIEN1c3RvbWVyIFJlZ2lvbiIgdXNhZ2U9ImNhdGVnb3JpY2FsIiBmb3JtYXQ9IiQuIiBhZ2dyZWdhdGlvbj0ic3VtIiBzb3J0T249ImN1c3RvbSIgY3VzdG9tU29ydD0iY3M1OTI1IiBkYXRhVHlwZT0ic3RyaW5nIj4KICAgICAgICAgICAgICAgICAgICA8RXhwcmVzc2lvbj5jb25kKGFuZChlcSgke2JpODY3LGJpbm5lZH0sJ1dpZW4nKSxlcSgke2JpODYyLGJpbm5lZH0sJ0FUJykpLCdWaWVubmEnLGNvbmQoYW5kKGVxKCR7Ymk4NjcsYmlubmVkfSwnTmllZGVyw7ZzdGVycmVpY2gnKSxlcSgke2JpODYyLGJpbm5lZH0sJ0FUJykpLCdMb3dlciBBdXN0cmlhJyxjb25kKGFuZChlcSgke2JpODY3LGJpbm5lZH0sJ09iZXLDtnN0ZXJyZWljaCcpLGVxKCR7Ymk4NjIsYmlubmVkfSwnQVQnKSksJ1VwcGVyIEF1c3RyaWEnLGNvbmQoYW5kKGVxKCR7Ymk4NjcsYmlubmVkfSwnU2FsemJ1cmcnKSxlcSgke2JpODYyLGJpbm5lZH0sJ0FUJykpLCdTYWx6YnVyZycsY29uZChhbmQoZXEoJHtiaTg2NyxiaW5uZWR9LCdTdGVpZXJtYXJrJyksZXEoJHtiaTg2MixiaW5uZWR9LCdBVCcpKSwnU3R5cmlhJyxjb25kKGFuZChlcSgke2JpODY3LGJpbm5lZH0sJ1Rpcm9sJyksZXEoJHtiaTg2MixiaW5uZWR9LCdBVCcpKSwnVHlyb2wnLGNvbmQoYW5kKGVxKCR7Ymk4NjcsYmlubmVkfSwnVm9yYXJsYmVyZycpLGVxKCR7Ymk4NjIsYmlubmVkfSwnQVQnKSksJ1ZvcmFybGJlcmcnLGNvbmQoYW5kKGVxKCR7Ymk4NjcsYmlubmVkfSwnS8Okcm50ZW4nKSxlcSgke2JpODYyLGJpbm5lZH0sJ0FUJykpLCdDYXJpbnRoaWEnLGNvbmQoYW5kKGVxKCR7Ymk4NjcsYmlubmVkfSwnQnVyZ2VubGFuZCcpLGVxKCR7Ymk4NjIsYmlubmVkfSwnQVQnKSksJ0J1cmdlbmxhbmQnLCdWaWVubmEnKSkpKSkpKSkpPC9FeHByZXNzaW9uPgogICAgICAgICAgICAgICAgPC9DYWxjdWxhdGVkSXRlbT4KICAgICAgICAgICAgICAgIDxEYXRhSXRlbSBuYW1lPSJiaTYwMjEiIHhyZWY9Ik1BWF9NT1JUR19GSU5BTF9QUklPUl9SQU5LU19FVVIiLz4KICAgICAgICAgICAgICAgIDxEYXRhSXRlbSBuYW1lPSJiaTY5MjMiIHhyZWY9IkNVU1RfUklTS19DTEFTUyIvPgogICAgICAgICAgICAgICAgPEFnZ3JlZ2F0ZUNhbGN1bGF0ZWRJdGVtIG5hbWU9ImJpNzQ1OCIgbGFiZWw9Ik5vLiBvZiBQcm9wZXJ0aWVzIiBmb3JtYXQ9IkNPTU1BMTIuMiIgZGF0YVR5cGU9ImRvdWJsZSI+CiAgICAgICAgICAgICAgICAgICAgPEV4cHJlc3Npb24+YWdncmVnYXRlKGNvdW50RGlzdGluY3QsZ3JvdXAsJHtiaTkwMyxiaW5uZWR9KTwvRXhwcmVzc2lvbj4KICAgICAgICAgICAgICAgIDwvQWdncmVnYXRlQ2FsY3VsYXRlZEl0ZW0+CiAgICAgICAgICAgIDwvQnVzaW5lc3NJdGVtRm9sZGVyPgogICAgICAgIDwvRGF0YVNvdXJjZT4KICAgICAgICA8RGF0YVNvdXJjZSBuYW1lPSJkczIxMzgiIHR5cGU9InJlbGF0aW9uYWwiIGxhYmVsPSJNT09EWVNfQ0FTSCI+CiAgICAgICAgICAgIDxDYXNSZXNvdXJjZSBsb2NhbGU9ImVuX1VTIiBzZXJ2ZXI9ImNhcy1zaGFyZWQtZGVmYXVsdCIgbGlicmFyeT0iU1Q1X1JTTFQiIHRhYmxlPSJNT09EWVNfQ0FTSCIvPgogICAgICAgICAgICA8QnVzaW5lc3NJdGVtRm9sZGVyPgogICAgICAgICAgICAgICAgPERhdGFJdGVtIG5hbWU9ImJpMjEzOSIgeHJlZj0iQVZHX0xJRkUiLz4KICAgICAgICAgICAgICAgIDxEYXRhSXRlbSBuYW1lPSJiaTIxNDAiIHhyZWY9Ik1PT0RZU19BTVRfQ0FTSCIvPgogICAgICAgICAgICAgICAgPERhdGFJdGVtIG5hbWU9ImJpMjE0MSIgeHJlZj0iTU9PRFlTX0FNVF9DQVNIX0VVUiIvPgogICAgICAgICAgICAgICAgPERhdGFJdGVtIG5hbWU9ImJpMjE0MiIgeHJlZj0iQ09ERV9DVVJSRU5DWSIvPgogICAgICAgICAgICAgICAgPERhdGFJdGVtIG5hbWU9ImJpMjE0MyIgeHJlZj0iVF9EQVRfU1RJQ0hUQUciLz4KICAgICAgICAgICAgICAgIDxEYXRhSXRlbSBuYW1lPSJiaTIxNDQiIHhyZWY9IklSX0JFSEFWSU9SIi8+CiAgICAgICAgICAgICAgICA8RGF0YUl0ZW0gbmFtZT0iYmkyMTQ1IiB4cmVmPSJOVU1fSVNTVUVSIi8+CiAgICAgICAgICAgICAgICA8RGF0YUl0ZW0gbmFtZT0iYmkyMTQ2IiB4cmVmPSJMT0NBVElPTiIvPgogICAgICAgICAgICAgICAgPERhdGFJdGVtIG5hbWU9ImJpMjE0NyIgeHJlZj0iTUtUX1ZBTCIvPgogICAgICAgICAgICAgICAgPERhdGFJdGVtIG5hbWU9ImJpMjE0OCIgeHJlZj0iTUtUX1ZBTF9FVVIiLz4KICAgICAgICAgICAgICAgIDxEYXRhSXRlbSBuYW1lPSJiaTIxNDkiIHhyZWY9Ik9SSUdJTkFUT1IiLz4KICAgICAgICAgICAgICAgIDxEYXRhSXRlbSBuYW1lPSJiaTIxNTAiIHhyZWY9IkRPTV9QT09MIi8+CiAgICAgICAgICAgICAgICA8RGF0YUl0ZW0gbmFtZT0iYmkyMTUxIiB4cmVmPSJQUk9WSURFUiIvPgogICAgICAgICAgICAgICAgPERhdGFJdGVtIG5hbWU9ImJpMjE1MiIgeHJlZj0iUVJNX0FDQ09VTlQiLz4KICAgICAgICAgICAgICAgIDxEYXRhSXRlbSBuYW1lPSJiaTIxNTMiIHhyZWY9IlJFRklOQU5DSU5HX01BUktFUiIvPgogICAgICAgICAgICAgICAgPERhdGFJdGVtIG5hbWU9ImJpMjE1NCIgeHJlZj0iVF9EQVRfTE9BRF9ISVNUIi8+CiAgICAgICAgICAgICAgICA8UHJlZGVmaW5lZERhdGFJdGVtIG5hbWU9ImJpMjE1NSIgbGFiZWw9IkZyZXF1ZW5jeSIgdXNhZ2U9InF1YW50aXRhdGl2ZSIgZm9ybWF0PSJDT01NQTEyLiIgY2FsY3VsYXRpb249InRvdGFsQ291bnQiLz4KICAgICAgICAgICAgICAgIDxQcmVkZWZpbmVkRGF0YUl0ZW0gbmFtZT0iYmkyMTU2IiBsYWJlbD0iRnJlcXVlbmN5IFBlcmNlbnQiIHVzYWdlPSJxdWFudGl0YXRpdmUiIGZvcm1hdD0iUEVSQ0VOVDIwLjIiIGNhbGN1bGF0aW9uPSJ0b3RhbENvdW50UGVyY2VudCIvPgogICAgICAgICAgICA8L0J1c2luZXNzSXRlbUZvbGRlcj4KICAgICAgICA8L0RhdGFTb3VyY2U+CiAgICAgICAgPERhdGFTb3VyY2UgbmFtZT0iZHMyMjEyIiB0eXBlPSJyZWxhdGlvbmFsIiBsYWJlbD0iQk9ORF9DQVNIIj4KICAgICAgICAgICAgPEdlbmVyYXRlZFJlc291cmNlIGdlbmVyYXRvcj0iZGQ0NjExIiByZXNvdXJjZT0iZ2U0NjE0IiBzb3VyY2VzPSJkczM0IGRzMjEzOCIgdHlwZT0ic3RhbmRhbG9uZSIgbGlmZXRpbWU9ImV4ZWN1dG9yIi8+CiAgICAgICAgICAgIDxCdXNpbmVzc0l0ZW1Gb2xkZXI+CiAgICAgICAgICAgICAgICA8R2VuZXJhdGVkRGF0YUl0ZW0gbmFtZT0iYmkyMjE0IiBsYWJlbD0iQW1vcnRpemluZyBTdHJ1Y3R1cmUiIHhyZWY9IkFNT1JUX1NUUlVDVFVSRSIgdXNhZ2U9ImNhdGVnb3JpY2FsIiBmb3JtYXQ9IiQuIiByb290PSJiaTIxNjMiLz4KICAgICAgICAgICAgICAgIDxHZW5lcmF0ZWREYXRhSXRlbSBuYW1lPSJiaTIyMTUiIGxhYmVsPSJCb25kIFR5cGUiIHhyZWY9IlRZUEVfQk9ORCIgdXNhZ2U9ImNhdGVnb3JpY2FsIiBmb3JtYXQ9IiQuIiByb290PSJiaTIxNjQiLz4KICAgICAgICAgICAgICAgIDxHZW5lcmF0ZWREYXRhSXRlbSBuYW1lPSJiaTIyMTYiIGxhYmVsPSJCb25kIFR5cGUgQ2F0ZWdvcnkiIHhyZWY9IkJvbmRfVHlwZSIgdXNhZ2U9ImNhdGVnb3JpY2FsIiBmb3JtYXQ9IiQuIiByb290PSJiaTIxNjUiLz4KICAgICAgICAgICAgICAgIDxHZW5lcmF0ZWREYXRhSXRlbSBuYW1lPSJiaTIyMTciIGxhYmVsPSJCb25kIFVzYWdlIiB4cmVmPSJCb25kX1VzYWdlIiB1c2FnZT0iY2F0ZWdvcmljYWwiIGZvcm1hdD0iJC4iIHJvb3Q9ImJpMjE2NiIvPgogICAgICAgICAgICAgICAgPEdlbmVyYXRlZERhdGFJdGVtIG5hbWU9ImJpMjIxOCIgbGFiZWw9IkNvdXBvbiBGcmVxdWVuY3kiIHhyZWY9IkNPVVBPTl9GUkVRVUVOQ1kiIHVzYWdlPSJjYXRlZ29yaWNhbCIgZm9ybWF0PSIkLiIgcm9vdD0iYmkyMTY3Ii8+CiAgICAgICAgICAgICAgICA8R2VuZXJhdGVkRGF0YUl0ZW0gbmFtZT0iYmkyMjE5IiBsYWJlbD0iQ3VycmVuY3kiIHhyZWY9IkNVUlJFTkNZIiB1c2FnZT0iY2F0ZWdvcmljYWwiIGZvcm1hdD0iJC4iIHJvb3Q9ImJpMjE2OCIvPgogICAgICAgICAgICAgICAgPEdlbmVyYXRlZERhdGFJdGVtIG5hbWU9ImJpMjIyMCIgbGFiZWw9IkN1dCBPZmYgRGF0ZSIgeHJlZj0iVF9EQVRfU1RJQ0hUQUciIHVzYWdlPSJjYXRlZ29yaWNhbCIgZm9ybWF0PSJERE1NWVk4IiByb290PSJiaTIxNjkiLz4KICAgICAgICAgICAgICAgIDxHZW5lcmF0ZWREYXRhSXRlbSBuYW1lPSJiaTIyMjEiIGxhYmVsPSJGaXhlZCBvciBGbG9hdCIgeHJlZj0iRklYRURfRkxPQVQiIHVzYWdlPSJjYXRlZ29yaWNhbCIgZm9ybWF0PSIkLiIgcm9vdD0iYmkyMTcwIi8+CiAgICAgICAgICAgICAgICA8R2VuZXJhdGVkRGF0YUl0ZW0gbmFtZT0iYmkyMjIyIiBsYWJlbD0iSGlzdG9yeSBMb2FkIERhdGUiIHhyZWY9IlRfREFUX0xPQURfSElTVCIgdXNhZ2U9ImNhdGVnb3JpY2FsIiBmb3JtYXQ9IkRBVEU5IiByb290PSJiaTIxNzEiLz4KICAgICAgICAgICAgICAgIDxHZW5lcmF0ZWREYXRhSXRlbSBuYW1lPSJiaTIyMjMiIGxhYmVsPSJJbnRlcmVzdCBSYXRlIEJlaGF2aW9yIiB4cmVmPSJJUl9CRUhBVklPUiIgdXNhZ2U9ImNhdGVnb3JpY2FsIiBmb3JtYXQ9IiQuIiByb290PSJiaTIxNzIiLz4KICAgICAgICAgICAgICAgIDxHZW5lcmF0ZWREYXRhSXRlbSBuYW1lPSJiaTIyMjQiIGxhYmVsPSJJU0lOIENvZGUiIHhyZWY9IklTSU4iIHVzYWdlPSJjYXRlZ29yaWNhbCIgZm9ybWF0PSIkLiIgcm9vdD0iYmkyMTYyIi8+CiAgICAgICAgICAgICAgICA8R2VuZXJhdGVkRGF0YUl0ZW0gbmFtZT0iYmkyMjI1IiBsYWJlbD0iSXNzdWUgRGF0ZSIgeHJlZj0iREFURV9JU1NVRSIgdXNhZ2U9ImNhdGVnb3JpY2FsIiBmb3JtYXQ9IkRETU1ZWTgiIHJvb3Q9ImJpMjE3MyIvPgogICAgICAgICAgICAgICAgPEdlbmVyYXRlZERhdGFJdGVtIG5hbWU9ImJpMjIyNiIgbGFiZWw9Iklzc3VlciBDb3VudHJ5IiB4cmVmPSJDT1VOVFJZX0lTU1VFUiIgdXNhZ2U9ImNhdGVnb3JpY2FsIiBmb3JtYXQ9IiQuIiByb290PSJiaTIxNzQiLz4KICAgICAgICAgICAgICAgIDxHZW5lcmF0ZWREYXRhSXRlbSBuYW1lPSJiaTIyMjciIGxhYmVsPSJJc3N1ZXIgTmFtZSIgeHJlZj0iTkFNRV9JU1NVRVIiIHVzYWdlPSJjYXRlZ29yaWNhbCIgZm9ybWF0PSIkLiIgcm9vdD0iYmkyMTc1Ii8+CiAgICAgICAgICAgICAgICA8R2VuZXJhdGVkRGF0YUl0ZW0gbmFtZT0iYmkyMjI4IiBsYWJlbD0iTWF0dXJpdHkgRGF0ZSIgeHJlZj0iREFURV9NQVRVUklUWSIgdXNhZ2U9ImNhdGVnb3JpY2FsIiBmb3JtYXQ9IkRETU1ZWTgiIHJvb3Q9ImJpMjE3NiIvPgogICAgICAgICAgICAgICAgPEdlbmVyYXRlZERhdGFJdGVtIG5hbWU9ImJpMjIyOSIgbGFiZWw9Ik5leHQgQ291cG9uIERhdGUiIHhyZWY9IkRBVEVfTkVYVF9DT1VQT04iIHVzYWdlPSJjYXRlZ29yaWNhbCIgZm9ybWF0PSJERE1NWVk4IiByb290PSJiaTIxNzciLz4KICAgICAgICAgICAgICAgIDxHZW5lcmF0ZWREYXRhSXRlbSBuYW1lPSJiaTIyMzAiIGxhYmVsPSJRUk0gQWNjb3VudCIgeHJlZj0iUVJNX0FDQ09VTlQiIHVzYWdlPSJjYXRlZ29yaWNhbCIgZm9ybWF0PSIkLiIgcm9vdD0iYmkyMTc4Ii8+CiAgICAgICAgICAgICAgICA8R2VuZXJhdGVkRGF0YUl0ZW0gbmFtZT0iYmkyMjMxIiBsYWJlbD0iUmF0ZSBJbmRleCIgeHJlZj0iRVJTVEVfUkFURV9JTkRFWCIgdXNhZ2U9ImNhdGVnb3JpY2FsIiBmb3JtYXQ9IiQuIiByb290PSJiaTIxNzkiLz4KICAgICAgICAgICAgICAgIDxHZW5lcmF0ZWREYXRhSXRlbSBuYW1lPSJiaTIyMzIiIGxhYmVsPSJSZWZpbmFuY2luZ19NYXJrZXIiIHhyZWY9IlJFRklOQU5DSU5HX01BUktFUiIgdXNhZ2U9ImNhdGVnb3JpY2FsIiBmb3JtYXQ9IiQuIiByb290PSJiaTIxODAiLz4KICAgICAgICAgICAgICAgIDxHZW5lcmF0ZWREYXRhSXRlbSBuYW1lPSJiaTIyMzMiIGxhYmVsPSJTb2Z0IEJ1bGxldCBJbmRpY2F0b3IiIHhyZWY9IlNPRlRCVUxMRVQiIHVzYWdlPSJjYXRlZ29yaWNhbCIgZm9ybWF0PSIkLiIgcm9vdD0iYmkyMTgxIi8+CiAgICAgICAgICAgICAgICA8R2VuZXJhdGVkRGF0YUl0ZW0gbmFtZT0iYmkyMjM0IiBsYWJlbD0iVHJhZGUgRmlsdGVyIE5hbWUiIHhyZWY9IlRyYWRlX0ZpbHRlcl9OYW1lIiB1c2FnZT0iY2F0ZWdvcmljYWwiIGZvcm1hdD0iJC4iIHJvb3Q9ImJpMjE4MiIvPgogICAgICAgICAgICAgICAgPEdlbmVyYXRlZERhdGFJdGVtIG5hbWU9ImJpMjIzNSIgbGFiZWw9IkF2ZXJhZ2UgTGlmZSIgeHJlZj0iTU9PRFlTX0FWRVJBR0VfTElGRSIgdXNhZ2U9InF1YW50aXRhdGl2ZSIgZm9ybWF0PSJDT01NQTMyLjIiIGFnZ3JlZ2F0aW9uPSJzdW0iIHJvb3Q9ImJpMjE4MyIvPgogICAgICAgICAgICAgICAgPEdlbmVyYXRlZERhdGFJdGVtIG5hbWU9ImJpMjIzNiIgbGFiZWw9IkNvdXBvbiIgeHJlZj0iQ09VUE9OIiB1c2FnZT0icXVhbnRpdGF0aXZlIiBmb3JtYXQ9IkNPTU1BMzIuNSIgYWdncmVnYXRpb249InN1bSIgcm9vdD0iYmkyMTg0Ii8+CiAgICAgICAgICAgICAgICA8R2VuZXJhdGVkRGF0YUl0ZW0gbmFtZT0iYmkyMjM3IiBsYWJlbD0iSXNzdWVyIE51bWJlciIgeHJlZj0iTlVNX0lTU1VFUiIgdXNhZ2U9InF1YW50aXRhdGl2ZSIgZm9ybWF0PSJGNy4iIGFnZ3JlZ2F0aW9uPSJzdW0iIHJvb3Q9ImJpMjE4NSIvPgogICAgICAgICAgICAgICAgPEdlbmVyYXRlZERhdGFJdGVtIG5hbWU9ImJpMjIzOCIgbGFiZWw9Ik1hcmtldCBWYWx1ZSAtRGlydHkgUHJpY2UiIHhyZWY9IlBNX1BWIiB1c2FnZT0icXVhbnRpdGF0aXZlIiBmb3JtYXQ9IkNPTU1BMzIuMiIgYWdncmVnYXRpb249InN1bSIgcm9vdD0iYmkyMTg2Ii8+CiAgICAgICAgICAgICAgICA8R2VuZXJhdGVkRGF0YUl0ZW0gbmFtZT0iYmkyMjM5IiBsYWJlbD0iTWFya2V0IFZhbHVlIC1EaXJ0eSBQcmljZSBpbiBFVVIiIHhyZWY9IlBNX1BWX0VVUiIgdXNhZ2U9InF1YW50aXRhdGl2ZSIgZm9ybWF0PSJDT01NQTMyLjIiIGFnZ3JlZ2F0aW9uPSJzdW0iIHJvb3Q9ImJpMjE4NyIvPgogICAgICAgICAgICAgICAgPEdlbmVyYXRlZERhdGFJdGVtIG5hbWU9ImJpMjI0MCIgbGFiZWw9Ik5ldCBQcmVzZW50IFZhbHVlIiB4cmVmPSJNS1RfVkFMIiB1c2FnZT0icXVhbnRpdGF0aXZlIiBmb3JtYXQ9IkNPTU1BMzIuMiIgYWdncmVnYXRpb249InN1bSIgcm9vdD0iYmkyMTg4Ii8+CiAgICAgICAgICAgICAgICA8R2VuZXJhdGVkRGF0YUl0ZW0gbmFtZT0iYmkyMjQxIiBsYWJlbD0iTmV0IFByZXNlbnQgVmFsdWUgaW4gRVVSIiB4cmVmPSJNS1RfVkFMX0VVUiIgdXNhZ2U9InF1YW50aXRhdGl2ZSIgZm9ybWF0PSJDT01NQTMyLjIiIGFnZ3JlZ2F0aW9uPSJzdW0iIHJvb3Q9ImJpMjE4OSIvPgogICAgICAgICAgICAgICAgPEdlbmVyYXRlZERhdGFJdGVtIG5hbWU9ImJpMjI0MiIgbGFiZWw9Ik5vdGluYWwgVmFsdWUiIHhyZWY9IlBNX0NBX05PVElPTkFMIiB1c2FnZT0icXVhbnRpdGF0aXZlIiBmb3JtYXQ9IkNPTU1BMzIuMiIgYWdncmVnYXRpb249InN1bSIgcm9vdD0iYmkyMTkwIi8+CiAgICAgICAgICAgICAgICA8R2VuZXJhdGVkRGF0YUl0ZW0gbmFtZT0iYmkyMjQzIiBsYWJlbD0iTm90aW9uYWwgVmFsdWUgaW4gRVVSIiB4cmVmPSJQTV9DQV9OT1RJT05BTF9FVVIiIHVzYWdlPSJxdWFudGl0YXRpdmUiIGZvcm1hdD0iQ09NTUEzMi4yIiBhZ2dyZWdhdGlvbj0ic3VtIiByb290PSJiaTIxOTEiLz4KICAgICAgICAgICAgICAgIDxHZW5lcmF0ZWREYXRhSXRlbSBuYW1lPSJiaTIyNDQiIGxhYmVsPSJPZU5CIElkZW50IE51bWJlciIgeHJlZj0iTlVNX09FTkJfSURFTlRfRklSIiB1c2FnZT0icXVhbnRpdGF0aXZlIiBmb3JtYXQ9IkYxMi4iIGFnZ3JlZ2F0aW9uPSJzdW0iIHJvb3Q9ImJpMjE5MiIvPgogICAgICAgICAgICAgICAgPEdlbmVyYXRlZERhdGFJdGVtIG5hbWU9ImJpMjI0NSIgbGFiZWw9IlJhdGUgSW5kZXggSWQiIHhyZWY9IlJBVEVfSU5ERVhfSUQiIHVzYWdlPSJxdWFudGl0YXRpdmUiIGZvcm1hdD0iRjIwLiIgYWdncmVnYXRpb249InN1bSIgcm9vdD0iYmkyMTkzIi8+CiAgICAgICAgICAgICAgICA8R2VuZXJhdGVkRGF0YUl0ZW0gbmFtZT0iYmkyMjQ2IiBsYWJlbD0iU3ByZWFkIiB4cmVmPSJSQVRFX0lOREVYX1NQUkVBRCIgdXNhZ2U9InF1YW50aXRhdGl2ZSIgZm9ybWF0PSJDT01NQTMyLjgiIGFnZ3JlZ2F0aW9uPSJzdW0iIHJvb3Q9ImJpMjE5NCIvPgogICAgICAgICAgICAgICAgPEdlbmVyYXRlZERhdGFJdGVtIG5hbWU9ImJpMjI0NyIgbGFiZWw9IkN1cnJlbmN5IChNT09EWVNfQ0FTSCkiIHhyZWY9IkNPREVfQ1VSUkVOQ1kiIHVzYWdlPSJjYXRlZ29yaWNhbCIgZm9ybWF0PSIkLiIgcm9vdD0iYmkyMTk2Ii8+CiAgICAgICAgICAgICAgICA8R2VuZXJhdGVkRGF0YUl0ZW0gbmFtZT0iYmkyMjQ4IiBsYWJlbD0iQ3V0IE9mZiBEYXRlIChNT09EWVNfQ0FTSCkiIHhyZWY9IlRfREFUX1NUSUNIVEFHMiIgdXNhZ2U9ImNhdGVnb3JpY2FsIiBmb3JtYXQ9IkRETU1ZWTgiIHJvb3Q9ImJpMjE5NyIvPgogICAgICAgICAgICAgICAgPEdlbmVyYXRlZERhdGFJdGVtIG5hbWU9ImJpMjI0OSIgbGFiZWw9IkludGVyZXN0IFJhdGUgQmVoYXZpb3IgKE1PT0RZU19DQVNIKSIgeHJlZj0iSVJfQkVIQVZJT1IyIiB1c2FnZT0iY2F0ZWdvcmljYWwiIGZvcm1hdD0iJC4iIHJvb3Q9ImJpMjE5OCIvPgogICAgICAgICAgICAgICAgPEdlbmVyYXRlZERhdGFJdGVtIG5hbWU9ImJpMjI1MCIgbGFiZWw9IkxvY2F0aW9uIiB4cmVmPSJMT0NBVElPTiIgdXNhZ2U9ImNhdGVnb3JpY2FsIiBmb3JtYXQ9IiQuIiByb290PSJiaTIxOTkiLz4KICAgICAgICAgICAgICAgIDxHZW5lcmF0ZWREYXRhSXRlbSBuYW1lPSJiaTIyNTEiIGxhYmVsPSJQb29sIiB4cmVmPSJET01fUE9PTCIgdXNhZ2U9ImNhdGVnb3JpY2FsIiBmb3JtYXQ9IiQuIiByb290PSJiaTIxOTUiLz4KICAgICAgICAgICAgICAgIDxHZW5lcmF0ZWREYXRhSXRlbSBuYW1lPSJiaTIyNTIiIGxhYmVsPSJQcm92aWRlciIgeHJlZj0iUFJPVklERVIiIHVzYWdlPSJjYXRlZ29yaWNhbCIgZm9ybWF0PSIkLiIgcm9vdD0iYmkyMjAwIi8+CiAgICAgICAgICAgICAgICA8R2VuZXJhdGVkRGF0YUl0ZW0gbmFtZT0iYmkyMjUzIiBsYWJlbD0iUVJNIEFjY291bnQgKE1PT0RZU19DQVNIKSIgeHJlZj0iUVJNX0FDQ09VTlQyIiB1c2FnZT0iY2F0ZWdvcmljYWwiIGZvcm1hdD0iJC4iIHJvb3Q9ImJpMjIwMSIvPgogICAgICAgICAgICAgICAgPEdlbmVyYXRlZERhdGFJdGVtIG5hbWU9ImJpMjI1NCIgbGFiZWw9IlJlZmluYW5jaW5nIE1hcmtlciIgeHJlZj0iUkVGSU5BTkNJTkdfTUFSS0VSMiIgdXNhZ2U9ImNhdGVnb3JpY2FsIiBmb3JtYXQ9IiQuIiByb290PSJiaTIyMDIiLz4KICAgICAgICAgICAgICAgIDxHZW5lcmF0ZWREYXRhSXRlbSBuYW1lPSJiaTIyNTUiIGxhYmVsPSJUX0RBVF9MT0FEX0hJU1QiIHhyZWY9IlRfREFUX0xPQURfSElTVDIiIHVzYWdlPSJjYXRlZ29yaWNhbCIgZm9ybWF0PSJEQVRFOSIgcm9vdD0iYmkyMjAzIi8+CiAgICAgICAgICAgICAgICA8R2VuZXJhdGVkRGF0YUl0ZW0gbmFtZT0iYmkyMjU2IiBsYWJlbD0iQXZlcmFnZSBMaWZlIChNT09EWVNfQ0FTSCkiIHhyZWY9IkFWR19MSUZFIiB1c2FnZT0icXVhbnRpdGF0aXZlIiBmb3JtYXQ9IkJFU1QxMi4iIGFnZ3JlZ2F0aW9uPSJzdW0iIHJvb3Q9ImJpMjIwNCIvPgogICAgICAgICAgICAgICAgPEdlbmVyYXRlZERhdGFJdGVtIG5hbWU9ImJpMjI1NyIgbGFiZWw9IkNhc2ggQW1vdW50IiB4cmVmPSJNT09EWVNfQU1UX0NBU0giIHVzYWdlPSJxdWFudGl0YXRpdmUiIGZvcm1hdD0iQ09NTUEzMi4yIiBhZ2dyZWdhdGlvbj0ic3VtIiByb290PSJiaTIyMDUiLz4KICAgICAgICAgICAgICAgIDxHZW5lcmF0ZWREYXRhSXRlbSBuYW1lPSJiaTIyNTgiIGxhYmVsPSJDYXNoIEFtb3VudCBpbiBFVVIiIHhyZWY9Ik1PT0RZU19BTVRfQ0FTSF9FVVIiIHVzYWdlPSJxdWFudGl0YXRpdmUiIGZvcm1hdD0iQ09NTUEzMi4yIiBhZ2dyZWdhdGlvbj0ic3VtIiByb290PSJiaTIyMDYiLz4KICAgICAgICAgICAgICAgIDxHZW5lcmF0ZWREYXRhSXRlbSBuYW1lPSJiaTIyNTkiIGxhYmVsPSJJc3N1ZXIiIHhyZWY9Ik5VTV9JU1NVRVIyIiB1c2FnZT0icXVhbnRpdGF0aXZlIiBmb3JtYXQ9IkJFU1QxMi4iIGFnZ3JlZ2F0aW9uPSJzdW0iIHJvb3Q9ImJpMjIwNyIvPgogICAgICAgICAgICAgICAgPEdlbmVyYXRlZERhdGFJdGVtIG5hbWU9ImJpMjI2MCIgbGFiZWw9Ik5ldCBQcmVzZW50IFZhbHVlIChNT09EWVNfQ0FTSCkiIHhyZWY9Ik1LVF9WQUwyIiB1c2FnZT0icXVhbnRpdGF0aXZlIiBmb3JtYXQ9IkNPTU1BMzIuMiIgYWdncmVnYXRpb249InN1bSIgcm9vdD0iYmkyMjA4Ii8+CiAgICAgICAgICAgICAgICA8R2VuZXJhdGVkRGF0YUl0ZW0gbmFtZT0iYmkyMjYxIiBsYWJlbD0iTmV0IFByZXNlbnQgVmFsdWUgaW4gRVVSIChNT09EWVNfQ0FTSCkiIHhyZWY9Ik1LVF9WQUxfRVVSMiIgdXNhZ2U9InF1YW50aXRhdGl2ZSIgZm9ybWF0PSJDT01NQTMyLjIiIGFnZ3JlZ2F0aW9uPSJzdW0iIHJvb3Q9ImJpMjIwOSIvPgogICAgICAgICAgICAgICAgPEdlbmVyYXRlZERhdGFJdGVtIG5hbWU9ImJpMjI2MiIgbGFiZWw9Ik9yaWdpbmF0b3IiIHhyZWY9Ik9SSUdJTkFUT1IiIHVzYWdlPSJxdWFudGl0YXRpdmUiIGZvcm1hdD0iQkVTVDEyLiIgYWdncmVnYXRpb249InN1bSIgcm9vdD0iYmkyMjEwIi8+CiAgICAgICAgICAgICAgICA8UHJlZGVmaW5lZERhdGFJdGVtIG5hbWU9ImJpMjI2MyIgbGFiZWw9IkZyZXF1ZW5jeSIgdXNhZ2U9InF1YW50aXRhdGl2ZSIgZm9ybWF0PSJDT01NQTEyLiIgY2FsY3VsYXRpb249InRvdGFsQ291bnQiLz4KICAgICAgICAgICAgICAgIDxQcmVkZWZpbmVkRGF0YUl0ZW0gbmFtZT0iYmkyMjY0IiBsYWJlbD0iRnJlcXVlbmN5IFBlcmNlbnQiIHVzYWdlPSJxdWFudGl0YXRpdmUiIGZvcm1hdD0iUEVSQ0VOVDIwLjIiIGNhbGN1bGF0aW9uPSJ0b3RhbENvdW50UGVyY2VudCIvPgogICAgICAgICAgICAgICAgPENhbGN1bGF0ZWRJdGVtIG5hbWU9ImJpNDQ2NiIgbGFiZWw9IlN1YnN0aXR1dGUgQXNzZXRzIC0gQ291bnRyeSIgdXNhZ2U9ImNhdGVnb3JpY2FsIiBmb3JtYXQ9IiQuIiBhZ2dyZWdhdGlvbj0ic3VtIiBzb3J0T249ImN1c3RvbSIgY3VzdG9tU29ydD0iY3M0NTA1IiBkYXRhVHlwZT0ic3RyaW5nIj4KICAgICAgICAgICAgICAgICAgICA8RXhwcmVzc2lvbj5jb25kKG9yKGVxKCR7YmkyMjI2LGJpbm5lZH0sJ0FUJyksZXEoJHtiaTIyNTAsYmlubmVkfSwnQXVzdHJpYScpKSwnRG9tZXN0aWMgKENvdW50cnkgb2YgSXNzdWVyKScsY29uZChpbigke2JpMjIyNixiaW5uZWR9LCdCRScsJ0lFJywnRlInLCdMVicsJ01UJywnUFQnLCdGSScsJ0RFJywnRUwnLCdJVCcsJ0xUJywnTkwnLCdTSScsJ0VFJywnRVMnLCdDWScsJ0xVJywnU0snKSwnRXVyb3pvbmUnLGNvbmQoaW4oJHtiaTIyMjYsYmlubmVkfSwnQkcnLCdDWicsJ0RLJywnSFInLCdIVScsJ1BMJywnUk8nLCdTRScpLCdSZXN0IG9mIEV1cm9wZWFuIFVuaW9uIChFVSknLGNvbmQoaW4oJHtiaTIyMjYsYmlubmVkfSwnSVMnLCdMSScsJ05PJyksJ0V1cm9wZWFuIEVjb25vbWljIEFyZWEgKG5vdCBtZW1iZXIgb2YgRVUpJyxjb25kKGVxKCR7YmkyMjI2LGJpbm5lZH0sJ0NIJyksJ1N3aXR6ZXJsYW5kJyxjb25kKGVxKCR7YmkyMjI2LGJpbm5lZH0sJ0FVJyksJ0F1c3RyYWxpYScsY29uZChlcSgke2JpMjIyNixiaW5uZWR9LCdCUicpLCdCcmF6aWwnLGNvbmQoZXEoJHtiaTIyMjYsYmlubmVkfSwnQ0EnKSwnQ2FuYWRhJyxjb25kKGVxKCR7YmkyMjI2LGJpbm5lZH0sJ0pQJyksJ0phcGFuJyxjb25kKGVxKCR7YmkyMjI2LGJpbm5lZH0sJ0tSJyksJ0tvcmVhJyxjb25kKGVxKCR7YmkyMjI2LGJpbm5lZH0sJ05aJyksJ05ldyBaZWFsYW5kJyxjb25kKGVxKCR7YmkyMjI2LGJpbm5lZH0sJ1NHJyksJ1NpbmdhcG9yZScsY29uZChlcSgke2JpMjIyNixiaW5uZWR9LCdVUycpLCdVUycsJ090aGVyJykpKSkpKSkpKSkpKSk8L0V4cHJlc3Npb24+CiAgICAgICAgICAgICAgICA8L0NhbGN1bGF0ZWRJdGVtPgogICAgICAgICAgICAgICAgPENhbGN1bGF0ZWRJdGVtIG5hbWU9ImJpNDQ2OSIgbGFiZWw9Ik5vbWluYWwgKG1uKSIgdXNhZ2U9InF1YW50aXRhdGl2ZSIgZm9ybWF0PSJDT01NQTEyLiIgYWdncmVnYXRpb249InN1bSIgZGF0YVR5cGU9ImRvdWJsZSI+CiAgICAgICAgICAgICAgICAgICAgPEV4cHJlc3Npb24+ZGl2KGNvbmQoaXNtaXNzaW5nKCR7YmkyMjQzLHJhd30pLCR7YmkyMjU4LHJhd30sJHtiaTIyNDMscmF3fSksMTAwMDAwMCk8L0V4cHJlc3Npb24+CiAgICAgICAgICAgICAgICA8L0NhbGN1bGF0ZWRJdGVtPgogICAgICAgICAgICAgICAgPENhbGN1bGF0ZWRJdGVtIG5hbWU9ImJpNDU0OSIgbGFiZWw9IkpvaW5lZCBSZWZpbmFuY2luZyBNYXJrZXIiIHVzYWdlPSJjYXRlZ29yaWNhbCIgZm9ybWF0PSIkLiIgYWdncmVnYXRpb249InN1bSIgZGF0YVR5cGU9InN0cmluZyI+CiAgICAgICAgICAgICAgICAgICAgPEV4cHJlc3Npb24+Y29uZChpc21pc3NpbmcoJHtiaTIyNTQsYmlubmVkfSksJHtiaTIyMzIsYmlubmVkfSwke2JpMjI1NCxiaW5uZWR9KTwvRXhwcmVzc2lvbj4KICAgICAgICAgICAgICAgIDwvQ2FsY3VsYXRlZEl0ZW0+CiAgICAgICAgICAgICAgICA8Q2FsY3VsYXRlZEl0ZW0gbmFtZT0iYmk0NjY4IiBsYWJlbD0iSm9pbmVkIEN1dCBPZmYgRGF0ZSIgdXNhZ2U9ImNhdGVnb3JpY2FsIiBmb3JtYXQ9IkRBVEU5IiBhZ2dyZWdhdGlvbj0ic3VtIiBkYXRhVHlwZT0iZGF0ZSI+CiAgICAgICAgICAgICAgICAgICAgPEV4cHJlc3Npb24+Y29uZChpc21pc3NpbmcoJHtiaTIyMjAsYmlubmVkfSksJHtiaTIyNDgsYmlubmVkfSwke2JpMjIyMCxiaW5uZWR9KTwvRXhwcmVzc2lvbj4KICAgICAgICAgICAgICAgIDwvQ2FsY3VsYXRlZEl0ZW0+CiAgICAgICAgICAgICAgICA8Q2FsY3VsYXRlZEl0ZW0gbmFtZT0iYmk0NzM3IiBsYWJlbD0iRVUiIHVzYWdlPSJjYXRlZ29yaWNhbCIgZm9ybWF0PSIkLiIgYWdncmVnYXRpb249InN1bSIgZGF0YVR5cGU9InN0cmluZyI+CiAgICAgICAgICAgICAgICAgICAgPEV4cHJlc3Npb24+Y29uZChpbigke2JpNDQ2NixiaW5uZWR9LCdEb21lc3RpYyAoQ291bnRyeSBvZiBJc3N1ZXIpJywnRXVyb3pvbmUnLCdSZXN0IG9mIEV1cm9wZWFuIFVuaW9uIChFVSknKSwnRVUnLCdub24tRVUnKTwvRXhwcmVzc2lvbj4KICAgICAgICAgICAgICAgIDwvQ2FsY3VsYXRlZEl0ZW0+CiAgICAgICAgICAgIDwvQnVzaW5lc3NJdGVtRm9sZGVyPgogICAgICAgIDwvRGF0YVNvdXJjZT4KICAgIDwvRGF0YVNvdXJjZXM+CiAgICA8VmlzdWFsRWxlbWVudHM+CiAgICAgICAgPFRhYmxlIG5hbWU9InZlNzQ0IiBkYXRhPSJkZDc0MiIgcmVzdWx0RGVmaW5pdGlvbnM9ImRkNzM4IiBsYWJlbD0iQ292ZXJlZCBCb25kcyAtIEJyZWFrZG93biBieSBpbnRlcmVzdCByYXRlIiBzb3VyY2VJbnRlcmFjdGlvblZhcmlhYmxlcz0iYmk3MzkgYmk3NT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MzM4LGJpODMzOT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czOSIgaXNWaXNpYmxlPSJ0cnVlIi8+CiAgICAgICAgICAgICAgICA8Q29sdW1uIHZhcmlhYmxlPSJiaTc1MyIgaXNWaXNpYmxlPSJ0cnVlIi8+CiAgICAgICAgICAgICAgICA8Q29sdW1uIHZhcmlhYmxlPSJiaTc1NSIgaXNWaXNpYmxlPSJ0cnVlIiBjb21wYWN0Rm9ybWF0PSJmYWxzZSIvPgogICAgICAgICAgICA8L0NvbHVtbnM+CiAgICAgICAgPC9UYWJsZT4KICAgICAgICA8VmlzdWFsQ29udGFpbmVyIG5hbWU9InZlNzQ5IiBsYWJlbD0iU3RhY2sgQ29udGFpbmVyM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g0NiIgZGF0YT0iZGQ4NDciIHJlc3VsdERlZmluaXRpb25zPSJkZDg0OSIgbGFiZWw9IkNlbnRyYWwgYmFuayBlbGlnaWJsZSBhc3NldHMiIHNvdXJjZUludGVyYWN0aW9uVmFyaWFibGVzPSJiaTEwMDgiIGFwcGx5RHluYW1pY0JydXNoZXM9InllcyIgY29sdW1uU2l6aW5nPSJhdXRvRmlsbCI+CiAgICAgICAgICAgIDxFZGl0b3JQcm9wZXJ0aWVzPgogICAgICAgICAgICAgICAgPFByb3BlcnR5IGtleT0iaXNBdXRvTGFiZWwiPmZhbHNlPC9Qcm9wZXJ0eT4KICAgICAgICAgICAgICAgIDxQcm9wZXJ0eSBrZXk9ImFkZGVkSW50ZXJhY3Rpb25RdWVyeURhdGFJdGVtcyI+Ymk4MzQwLGJpODM0MTwvUHJvcGVydHk+CiAgICAgICAgICAgIDwvRWRpdG9yUHJvcGVydGllcz4KICAgICAgICAgICAgPENvbHVtbnM+CiAgICAgICAgICAgICAgICA8Q29sdW1uIHZhcmlhYmxlPSJiaTEwMDgiIGlzVmlzaWJsZT0idHJ1ZSIvPgogICAgICAgICAgICAgICAgPENvbHVtbiB2YXJpYWJsZT0iYmkxMDQ3IiBpc1Zpc2libGU9InRydWUiIGNvbXBhY3RGb3JtYXQ9ImZhbHNlIi8+CiAgICAgICAgICAgIDwvQ29sdW1ucz4KICAgICAgICA8L1RhYmxlPgogICAgICAgIDxDcm9zc3RhYiBuYW1lPSJ2ZTY1OSIgZGF0YT0iZGQxMDE5IiByZXN1bHREZWZpbml0aW9ucz0iZGQxMDIxIiBsYWJlbD0iV2VpZ2h0ZWQgQXZlcmFnZSBMaWZlIChpbiB5ZWFycykiIHNvdXJjZUludGVyYWN0aW9uVmFyaWFibGVzPSJiaTc1MCBiaTYyMj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0MjwvUHJvcGVydHk+CiAgICAgICAgICAgIDwvRWRpdG9yUHJvcGVydGllcz4KICAgICAgICAgICAgPEF4ZXM+CiAgICAgICAgICAgICAgICA8QXhpcyB0eXBlPSJyb3ciPgogICAgICAgICAgICAgICAgICAgIDxIaWVyYXJjaHkgbmFtZT0idmU2MjMwIiB2YXJpYWJsZT0iYmk2MjI5Ii8+CiAgICAgICAgICAgICAgICAgICAgPEhpZXJhcmNoeSBuYW1lPSJ2ZTEwMjIiIHZhcmlhYmxlPSJiaTc1MCIvPgogICAgICAgICAgICAgICAgPC9BeGlzPgogICAgICAgICAgICAgICAgPEF4aXMgdHlwZT0iY29sdW1uIj4KICAgICAgICAgICAgICAgICAgICA8TWVhc3VyZXM+CiAgICAgICAgICAgICAgICAgICAgICAgIDxNZWFzdXJlIG5hbWU9InZlMTAyMyIgdmFyaWFibGU9ImJpNjk5IiBjb21wYWN0Rm9ybWF0PSJmYWxzZSIvPgogICAgICAgICAgICAgICAgICAgICAgICA8TWVhc3VyZSBuYW1lPSJ2ZTEwMjQiIHZhcmlhYmxlPSJiaTcwN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Q3OCIgZGF0YT0iZGQxMDI4IiByZXN1bHREZWZpbml0aW9ucz0iZGQxMDMwIiBsYWJlbD0iQW1vcnRpc2F0aW9uIFByb2ZpbGUiIHNvdXJjZUludGVyYWN0aW9uVmFyaWFibGVzPSJiaTY1NiBiaTY1NCBiaTYyMj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0MzwvUHJvcGVydHk+CiAgICAgICAgICAgIDwvRWRpdG9yUHJvcGVydGllcz4KICAgICAgICAgICAgPEF4ZXM+CiAgICAgICAgICAgICAgICA8QXhpcyB0eXBlPSJyb3ciPgogICAgICAgICAgICAgICAgICAgIDxIaWVyYXJjaHkgbmFtZT0idmUxMDMxIiB2YXJpYWJsZT0iYmk2NTYiLz4KICAgICAgICAgICAgICAgICAgICA8SGllcmFyY2h5IG5hbWU9InZlMTAzMiIgdmFyaWFibGU9ImJpNjU0Ii8+CiAgICAgICAgICAgICAgICA8L0F4aXM+CiAgICAgICAgICAgICAgICA8QXhpcyB0eXBlPSJjb2x1bW4iPgogICAgICAgICAgICAgICAgICAgIDxIaWVyYXJjaHkgbmFtZT0idmU2MjIyIiB2YXJpYWJsZT0iYmk2MjIxIi8+CiAgICAgICAgICAgICAgICAgICAgPE1lYXN1cmVzPgogICAgICAgICAgICAgICAgICAgICAgICA8TWVhc3VyZSBuYW1lPSJ2ZTEwMzMiIHZhcmlhYmxlPSJiaTQ4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zE1IiBkYXRhPSJkZDEwMzciIHJlc3VsdERlZmluaXRpb25zPSJkZDEwMzkiIGxhYmVsPSJDb3ZlcmVkIEFzc2V0cyAvIEJvbmRzIC0gQ3VycmVuY3kiIHNvdXJjZUludGVyYWN0aW9uVmFyaWFibGVzPSJiaTcxOSBiaTcy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Q0LGJpODM0NTwvUHJvcGVydHk+CiAgICAgICAgICAgIDwvRWRpdG9yUHJvcGVydGllcz4KICAgICAgICAgICAgPEF4ZXM+CiAgICAgICAgICAgICAgICA8QXhpcyB0eXBlPSJyb3ciPgogICAgICAgICAgICAgICAgICAgIDxIaWVyYXJjaHkgbmFtZT0idmUxMDQwIiB2YXJpYWJsZT0iYmk3MTkiLz4KICAgICAgICAgICAgICAgICAgICA8SGllcmFyY2h5IG5hbWU9InZlMTA0MSIgdmFyaWFibGU9ImJpNzIwIi8+CiAgICAgICAgICAgICAgICA8L0F4aXM+CiAgICAgICAgICAgICAgICA8QXhpcyB0eXBlPSJjb2x1bW4iPgogICAgICAgICAgICAgICAgICAgIDxNZWFzdXJlcz4KICAgICAgICAgICAgICAgICAgICAgICAgPE1lYXN1cmUgbmFtZT0idmUxMDQyIiB2YXJpYWJsZT0iYmkxMDE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E2OSIgbGFiZWw9IlN0YWNraW5nIE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UHJvbXB0IG5hbWU9InZlMTIzNiIgbGFiZWw9IlNjaGFsdGZsw6RjaGVubGVpc3RlIC0gUmVmaW5hbmNpbmcgTWFya2VyIDEiIHNlbGVjdGlvbkRpc2FibGVkPSJ0cnVlIiBzb3VyY2VJbnRlcmFjdGlvblZhcmlhYmxlcz0iYmkxMjQxIiBhcHBseUR5bmFtaWNCcnVzaGVzPSJwcm9tcHRzT25seSIgcmVmPSJwcjEyNDA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MzQ2PC9Qcm9wZXJ0eT4KICAgICAgICAgICAgPC9FZGl0b3JQcm9wZXJ0aWVzPgogICAgICAgICAgICA8TGlua0Jhci8+CiAgICAgICAgPC9Qcm9tcHQ+CiAgICAgICAgPENyb3NzdGFiIG5hbWU9InZlMTI1OCIgZGF0YT0iZGQxMjU1IiByZXN1bHREZWZpbml0aW9ucz0iZGQxMjU3IiBsYWJlbD0iNi4gQnJlYWtkb3duIGJ5IEludGVyZXN0IFJhdGUiIHNvdXJjZUludGVyYWN0aW9uVmFyaWFibGVzPSJiaTE2ODQgYmkyNzgxIGJpMjg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Q3PC9Qcm9wZXJ0eT4KICAgICAgICAgICAgPC9FZGl0b3JQcm9wZXJ0aWVzPgogICAgICAgICAgICA8QXhlcz4KICAgICAgICAgICAgICAgIDxBeGlzIHR5cGU9InJvdyI+CiAgICAgICAgICAgICAgICAgICAgPEhpZXJhcmNoeSBuYW1lPSJ2ZTE2ODUiIHZhcmlhYmxlPSJiaTE2ODQiLz4KICAgICAgICAgICAgICAgICAgICA8SGllcmFyY2h5IG5hbWU9InZlMjgzOSIgdmFyaWFibGU9ImJpMjgzOCIvPgogICAgICAgICAgICAgICAgPC9BeGlzPgogICAgICAgICAgICAgICAgPEF4aXMgdHlwZT0iY29sdW1uIj4KICAgICAgICAgICAgICAgICAgICA8SGllcmFyY2h5IG5hbWU9InZlMjc4MiIgdmFyaWFibGU9ImJpMjc4MSIvPgogICAgICAgICAgICAgICAgICAgIDxNZWFzdXJlcz4KICAgICAgICAgICAgICAgICAgICAgICAgPE1lYXN1cmUgbmFtZT0idmUyNzk0IiB2YXJpYWJsZT0iYmkyNzk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EzNzIiIGRhdGE9ImRkMTM2OSIgcmVzdWx0RGVmaW5pdGlvbnM9ImRkMTM3MSIgbGFiZWw9IjcuIEJyZWFrZG93biBieSBSZXBheW1lbnQgVHlwZSIgc291cmNlSW50ZXJhY3Rpb25WYXJpYWJsZXM9ImJpMTM2NiBiaTEzODAgYmkxNzM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Dg8L1Byb3BlcnR5PgogICAgICAgICAgICA8L0VkaXRvclByb3BlcnRpZXM+CiAgICAgICAgICAgIDxBeGVzPgogICAgICAgICAgICAgICAgPEF4aXMgdHlwZT0icm93Ij4KICAgICAgICAgICAgICAgICAgICA8SGllcmFyY2h5IG5hbWU9InZlMTczNiIgdmFyaWFibGU9ImJpMTczNSIvPgogICAgICAgICAgICAgICAgICAgIDxIaWVyYXJjaHkgbmFtZT0idmUxMzgxIiB2YXJpYWJsZT0iYmkxMzgwIi8+CiAgICAgICAgICAgICAgICA8L0F4aXM+CiAgICAgICAgICAgICAgICA8QXhpcyB0eXBlPSJjb2x1bW4iPgogICAgICAgICAgICAgICAgICAgIDxIaWVyYXJjaHkgbmFtZT0idmUxMzc0IiB2YXJpYWJsZT0iYmkxMzY2Ii8+CiAgICAgICAgICAgICAgICAgICAgPE1lYXN1cmVzPgogICAgICAgICAgICAgICAgICAgICAgICA8TWVhc3VyZSBuYW1lPSJ2ZTI4NjkiIHZhcmlhYmxlPSJiaTI4Nj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xNDAyIiBkYXRhPSJkZDEzOTkiIHJlc3VsdERlZmluaXRpb25zPSJkZDE0MDEiIGxhYmVsPSI4LiBMb2FuIFNlYXNvbmluZyAiIHNvdXJjZUludGVyYWN0aW9uVmFyaWFibGVzPSJiaTEzOTYgYmkxNjM4IGJpMjkz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Q5PC9Qcm9wZXJ0eT4KICAgICAgICAgICAgPC9FZGl0b3JQcm9wZXJ0aWVzPgogICAgICAgICAgICA8QXhlcz4KICAgICAgICAgICAgICAgIDxBeGlzIHR5cGU9InJvdyI+CiAgICAgICAgICAgICAgICAgICAgPEhpZXJhcmNoeSBuYW1lPSJ2ZTE2MzkiIHZhcmlhYmxlPSJiaTE2MzgiLz4KICAgICAgICAgICAgICAgICAgICA8SGllcmFyY2h5IG5hbWU9InZlMjkzMiIgdmFyaWFibGU9ImJpMjkzMSIvPgogICAgICAgICAgICAgICAgPC9BeGlzPgogICAgICAgICAgICAgICAgPEF4aXMgdHlwZT0iY29sdW1uIj4KICAgICAgICAgICAgICAgICAgICA8SGllcmFyY2h5IG5hbWU9InZlMTQwNCIgdmFyaWFibGU9ImJpMTM5NiIvPgogICAgICAgICAgICAgICAgICAgIDxNZWFzdXJlcz4KICAgICAgICAgICAgICAgICAgICAgICAgPE1lYXN1cmUgbmFtZT0idmUyODk5IiB2YXJpYWJsZT0iYmkyODk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Qcm9tcHQgbmFtZT0idmUxNDI1IiBsYWJlbD0iU2NoYWx0ZmzDpGNoZW5sZWlzdGUgLSBBVFQgQXNzZXQgVHlwZSAxIiBzZWxlY3Rpb25EaXNhYmxlZD0idHJ1ZSIgc291cmNlSW50ZXJhY3Rpb25WYXJpYWJsZXM9ImJpMTQzMCIgYXBwbHlEeW5hbWljQnJ1c2hlcz0icHJvbXB0c09ubHkiIHJlZj0icHIxNDI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M1MDwvUHJvcGVydHk+CiAgICAgICAgICAgIDwvRWRpdG9yUHJvcGVydGllcz4KICAgICAgICAgICAgPExpbmtCYXIvPgogICAgICAgIDwvUHJvbXB0PgogICAgICAgIDxDcm9zc3RhYiBuYW1lPSJ2ZTE0NDIiIGRhdGE9ImRkMTQ0MyIgcmVzdWx0RGVmaW5pdGlvbnM9ImRkMTQ0NSIgbGFiZWw9IjEwLiBMb2FuIFNpemUgSW5mb3JtYXRpb24gKFJFUykiIHNvdXJjZUludGVyYWN0aW9uVmFyaWFibGVzPSJiaTE0NjUgYmkxNj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TEsYmk4MzUyPC9Qcm9wZXJ0eT4KICAgICAgICAgICAgPC9FZGl0b3JQcm9wZXJ0aWVzPgogICAgICAgICAgICA8QXhlcz4KICAgICAgICAgICAgICAgIDxBeGlzIHR5cGU9InJvdyI+CiAgICAgICAgICAgICAgICAgICAgPEhpZXJhcmNoeSBuYW1lPSJ2ZTE2MjMiIHZhcmlhYmxlPSJiaTE2MjIiLz4KICAgICAgICAgICAgICAgICAgICA8SGllcmFyY2h5IG5hbWU9InZlMTQ2NiIgdmFyaWFibGU9ImJpMTQ2NSIvPgogICAgICAgICAgICAgICAgPC9BeGlzPgogICAgICAgICAgICAgICAgPEF4aXMgdHlwZT0iY29sdW1uIj4KICAgICAgICAgICAgICAgICAgICA8TWVhc3VyZXM+CiAgICAgICAgICAgICAgICAgICAgICAgIDxNZWFzdXJlIG5hbWU9InZlMTYzMSIgdmFyaWFibGU9ImJpMTYzMCIgY29tcGFjdEZvcm1hdD0iZmFsc2UiLz4KICAgICAgICAgICAgICAgICAgICAgICAgPE1lYXN1cmUgbmFtZT0idmUxNDczIiB2YXJpYWJsZT0iYmkxNDcyIiBjb21wYWN0Rm9ybWF0PSJmYWxzZSIvPgogICAgICAgICAgICAgICAgICAgICAgICA8TWVhc3VyZSBuYW1lPSJ2ZTE0NzgiIGNsYXNzPSJtZWFzdXJlYmkxNDc3IiB2YXJpYWJsZT0iYmkxNDc3IiBjb21wYWN0Rm9ybWF0PSJmYWxzZSIvPgogICAgICAgICAgICAgICAgICAgICAgICA8TWVhc3VyZSBuYW1lPSJ2ZTE3ODIiIHZhcmlhYmxlPSJiaTE3ODEiIGNvbXBhY3RGb3JtYXQ9ImZhbHNlIi8+CiAgICAgICAgICAgICAgICAgICAgICAgIDxNZWFzdXJlIG5hbWU9InZlMTUxMiIgdmFyaWFibGU9ImJpMTUx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1MTgiIGxhYmVsPSJTdGFja2luZyBDb250YWluZXIgMi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Zpc3VhbFByb21wdENvbnRhaW5lciBuYW1lPSJ2ZTE2OTUiIGxhYmVsPSJQcm9tcHQgQ29udGFpbmVyIDEiIGJ1dHRvblRleHQ9IkN1dG9mZiBEYXRlcyI+CiAgICAgICAgICAgIDxFZGl0b3JQcm9wZXJ0aWVzPgogICAgICAgICAgICAgICAgPFByb3BlcnR5IGtleT0iaXNBdXRvTGFiZWwiPnRydWU8L1Byb3BlcnR5PgogICAgICAgICAgICA8L0VkaXRvclByb3BlcnRpZXM+CiAgICAgICAgPC9WaXN1YWxQcm9tcHRDb250YWluZXI+CiAgICAgICAgPFByb21wdCBuYW1lPSJ2ZTcyMyIgbGFiZWw9Ikxpc3RlIC0gQ3V0IE9mZiBEYXRlIDEiIHNvdXJjZUludGVyYWN0aW9uVmFyaWFibGVzPSJiaTcyOCIgYXBwbHlEeW5hbWljQnJ1c2hlcz0icHJvbXB0c09ubHkiIHJlZj0icHIxNzEzIj4KICAgICAgICAgICAgPEVkaXRvclByb3BlcnRpZXM+CiAgICAgICAgICAgICAgICA8UHJvcGVydHkga2V5PSJpc0F1dG9MYWJlbCI+dHJ1ZTwvUHJvcGVydHk+CiAgICAgICAgICAgICAgICA8UHJvcGVydHkga2V5PSJhdXRvQ2hhcnRDYXRlZ29yeSI+Q09OVFJPTDwvUHJvcGVydHk+CiAgICAgICAgICAgIDwvRWRpdG9yUHJvcGVydGllcz4KICAgICAgICAgICAgPENoZWNrQm94TGlzdC8+CiAgICAgICAgPC9Qcm9tcHQ+CiAgICAgICAgPENyb3NzdGFiIG5hbWU9InZlMTgxMyIgZGF0YT0iZGQxODEwIiByZXN1bHREZWZpbml0aW9ucz0iZGQxODEyIiBsYWJlbD0iMTEuIExvYW4gdG8gVmFsdWUgKExUVikgSW5mb3JtYXRpb24gLSBVTklOREVYRUQgKFJFUykiIHNvdXJjZUludGVyYWN0aW9uVmFyaWFibGVzPSJiaTE4MDggYmkxOTI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TMsYmk4MzU0PC9Qcm9wZXJ0eT4KICAgICAgICAgICAgPC9FZGl0b3JQcm9wZXJ0aWVzPgogICAgICAgICAgICA8QXhlcz4KICAgICAgICAgICAgICAgIDxBeGlzIHR5cGU9InJvdyI+CiAgICAgICAgICAgICAgICAgICAgPEhpZXJhcmNoeSBuYW1lPSJ2ZTE4MTQiIHZhcmlhYmxlPSJiaTE4MDgiLz4KICAgICAgICAgICAgICAgICAgICA8SGllcmFyY2h5IG5hbWU9InZlMTkyNyIgdmFyaWFibGU9ImJpMTkyNiIvPgogICAgICAgICAgICAgICAgPC9BeGlzPgogICAgICAgICAgICAgICAgPEF4aXMgdHlwZT0iY29sdW1uIj4KICAgICAgICAgICAgICAgICAgICA8TWVhc3VyZXM+CiAgICAgICAgICAgICAgICAgICAgICAgIDxNZWFzdXJlIG5hbWU9InZlMTk2NyIgdmFyaWFibGU9ImJpMTk2NiIgY29tcGFjdEZvcm1hdD0iZmFsc2UiLz4KICAgICAgICAgICAgICAgICAgICAgICAgPE1lYXN1cmUgbmFtZT0idmUxODE3IiB2YXJpYWJsZT0iYmkxODA0IiBjb21wYWN0Rm9ybWF0PSJmYWxzZSIvPgogICAgICAgICAgICAgICAgICAgICAgICA8TWVhc3VyZSBuYW1lPSJ2ZTE4MTgiIGNsYXNzPSJtZWFzdXJlYmkxNDc3IiB2YXJpYWJsZT0iYmkxODA1IiBjb21wYWN0Rm9ybWF0PSJmYWxzZSIvPgogICAgICAgICAgICAgICAgICAgICAgICA8TWVhc3VyZSBuYW1lPSJ2ZTE4MTkiIHZhcmlhYmxlPSJiaTE4MDYiIGNvbXBhY3RGb3JtYXQ9ImZhbHNlIi8+CiAgICAgICAgICAgICAgICAgICAgICAgIDxNZWFzdXJlIG5hbWU9InZlMTgyMCIgdmFyaWFibGU9ImJpMTgw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0MSIgZGF0YT0iZGQxOTM4IiByZXN1bHREZWZpbml0aW9ucz0iZGQxOTQwIiBsYWJlbD0iMTIuIExvYW4gdG8gVmFsdWUgKExUVikgSW5mb3JtYXRpb24gLSBJTkRFWEVEIChSRVMpICIgc291cmNlSW50ZXJhY3Rpb25WYXJpYWJsZXM9ImJpMTkzNiBiaTE5N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1NSxiaTgzNTY8L1Byb3BlcnR5PgogICAgICAgICAgICA8L0VkaXRvclByb3BlcnRpZXM+CiAgICAgICAgICAgIDxBeGVzPgogICAgICAgICAgICAgICAgPEF4aXMgdHlwZT0icm93Ij4KICAgICAgICAgICAgICAgICAgICA8SGllcmFyY2h5IG5hbWU9InZlMTk0MiIgdmFyaWFibGU9ImJpMTkzNiIvPgogICAgICAgICAgICAgICAgICAgIDxIaWVyYXJjaHkgbmFtZT0idmUxOTU3IiB2YXJpYWJsZT0iYmkxOTU2Ii8+CiAgICAgICAgICAgICAgICA8L0F4aXM+CiAgICAgICAgICAgICAgICA8QXhpcyB0eXBlPSJjb2x1bW4iPgogICAgICAgICAgICAgICAgICAgIDxNZWFzdXJlcz4KICAgICAgICAgICAgICAgICAgICAgICAgPE1lYXN1cmUgbmFtZT0idmUxOTYyIiB2YXJpYWJsZT0iYmkxOTYxIiBjb21wYWN0Rm9ybWF0PSJmYWxzZSIvPgogICAgICAgICAgICAgICAgICAgICAgICA8TWVhc3VyZSBuYW1lPSJ2ZTE5NDUiIGNsYXNzPSJtZWFzdXJlYmkxOTMyIiB2YXJpYWJsZT0iYmkxOTMyIiBjb21wYWN0Rm9ybWF0PSJmYWxzZSIvPgogICAgICAgICAgICAgICAgICAgICAgICA8TWVhc3VyZSBuYW1lPSJ2ZTE5NDYiIGNsYXNzPSJtZWFzdXJlYmkxNDc3IiB2YXJpYWJsZT0iYmkxOTMzIiBjb21wYWN0Rm9ybWF0PSJmYWxzZSIvPgogICAgICAgICAgICAgICAgICAgICAgICA8TWVhc3VyZSBuYW1lPSJ2ZTE5NDciIHZhcmlhYmxlPSJiaTE5MzQiIGNvbXBhY3RGb3JtYXQ9ImZhbHNlIi8+CiAgICAgICAgICAgICAgICAgICAgICAgIDxNZWFzdXJlIG5hbWU9InZlMTk0OCIgdmFyaWFibGU9ImJpMTkz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4MSIgZGF0YT0iZGQxOTc4IiByZXN1bHREZWZpbml0aW9ucz0iZGQxOTgwIiBsYWJlbD0iMTMuIEJyZWFrZG93biBieSB0eXBlIChSRVMpIiBzb3VyY2VJbnRlcmFjdGlvblZhcmlhYmxlcz0iYmkxOTc2IGJpMTk5NiBiaTMzMj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1NzwvUHJvcGVydHk+CiAgICAgICAgICAgIDwvRWRpdG9yUHJvcGVydGllcz4KICAgICAgICAgICAgPEF4ZXM+CiAgICAgICAgICAgICAgICA8QXhpcyB0eXBlPSJyb3ciPgogICAgICAgICAgICAgICAgICAgIDxIaWVyYXJjaHkgbmFtZT0idmUxOTgyIiB2YXJpYWJsZT0iYmkxOTc2Ii8+CiAgICAgICAgICAgICAgICAgICAgPEhpZXJhcmNoeSBuYW1lPSJ2ZTE5OTciIHZhcmlhYmxlPSJiaTE5OTYiLz4KICAgICAgICAgICAgICAgICAgICA8SGllcmFyY2h5IG5hbWU9InZlMzMyOCIgdmFyaWFibGU9ImJpMzMyNyIvPgogICAgICAgICAgICAgICAgPC9BeGlzPgogICAgICAgICAgICAgICAgPEF4aXMgdHlwZT0iY29sdW1uIj4KICAgICAgICAgICAgICAgICAgICA8TWVhc3VyZXM+CiAgICAgICAgICAgICAgICAgICAgICAgIDxNZWFzdXJlIG5hbWU9InZlMTk4NSIgY2xhc3M9Im1lYXN1cmViaTE5MzIiIHZhcmlhYmxlPSJiaTE5NzIiIGNvbXBhY3RGb3JtYXQ9ImZhbHNlIi8+CiAgICAgICAgICAgICAgICAgICAgICAgIDxNZWFzdXJlIG5hbWU9InZlMTk4NiIgY2xhc3M9Im1lYXN1cmViaTE0NzciIHZhcmlhYmxlPSJiaTE5NzMiIGNvbXBhY3RGb3JtYXQ9ImZhbHNlIi8+CiAgICAgICAgICAgICAgICAgICAgICAgIDxNZWFzdXJlIG5hbWU9InZlMTk4NyIgdmFyaWFibGU9ImJpMTk3NCIgY29tcGFjdEZvcm1hdD0iZmFsc2UiLz4KICAgICAgICAgICAgICAgICAgICAgICAgPE1lYXN1cmUgbmFtZT0idmUxOTg4IiB2YXJpYWJsZT0iYmkxOT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yMzMwIiBkYXRhPSJkZDIzMjciIHJlc3VsdERlZmluaXRpb25zPSJkZDIzMjkiIGxhYmVsPSIyLiBQcm9wZXJ0eSBTdWJ0eXBlIEluZm9ybWF0aW9uIiBzb3VyY2VJbnRlcmFjdGlvblZhcmlhYmxlcz0iYmkyMzIzIGJpMjM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U4PC9Qcm9wZXJ0eT4KICAgICAgICAgICAgPC9FZGl0b3JQcm9wZXJ0aWVzPgogICAgICAgICAgICA8QXhlcz4KICAgICAgICAgICAgICAgIDxBeGlzIHR5cGU9InJvdyI+CiAgICAgICAgICAgICAgICAgICAgPEhpZXJhcmNoeSBuYW1lPSJ2ZTIzNDEiIHZhcmlhYmxlPSJiaTIzNDAiLz4KICAgICAgICAgICAgICAgIDwvQXhpcz4KICAgICAgICAgICAgICAgIDxBeGlzIHR5cGU9ImNvbHVtbiI+CiAgICAgICAgICAgICAgICAgICAgPEhpZXJhcmNoeSBuYW1lPSJ2ZTIzMzIiIHZhcmlhYmxlPSJiaTIzMjMiLz4KICAgICAgICAgICAgICAgICAgICA8TWVhc3VyZXM+CiAgICAgICAgICAgICAgICAgICAgICAgIDxNZWFzdXJlIG5hbWU9InZlMjMzMyIgdmFyaWFibGU9ImJpMjMyNCIgY29tcGFjdEZvcm1hdD0iZmFsc2UiLz4KICAgICAgICAgICAgICAgICAgICAgICAgPE1lYXN1cmUgbmFtZT0idmUyMzM0IiB2YXJpYWJsZT0iYmkyMzI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DQ1IiBkYXRhPSJkZDI0NDIiIHJlc3VsdERlZmluaXRpb25zPSJkZDI0NDQiIGxhYmVsPSJSZXNpZGVudGlhbCIgc291cmNlSW50ZXJhY3Rpb25WYXJpYWJsZXM9ImJpMjQzOCBiaTI0NTUgYmkyNDU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Tk8L1Byb3BlcnR5PgogICAgICAgICAgICA8L0VkaXRvclByb3BlcnRpZXM+CiAgICAgICAgICAgIDxBeGVzPgogICAgICAgICAgICAgICAgPEF4aXMgdHlwZT0icm93Ij4KICAgICAgICAgICAgICAgICAgICA8SGllcmFyY2h5IG5hbWU9InZlMjQ2MCIgdmFyaWFibGU9ImJpMjQ1OSIvPgogICAgICAgICAgICAgICAgPC9BeGlzPgogICAgICAgICAgICAgICAgPEF4aXMgdHlwZT0iY29sdW1uIj4KICAgICAgICAgICAgICAgICAgICA8SGllcmFyY2h5IG5hbWU9InZlMjQ0NyIgdmFyaWFibGU9ImJpMjQzOCIvPgogICAgICAgICAgICAgICAgICAgIDxIaWVyYXJjaHkgbmFtZT0idmUyNDU2IiB2YXJpYWJsZT0iYmkyNDU1Ii8+CiAgICAgICAgICAgICAgICAgICAgPE1lYXN1cmVzPgogICAgICAgICAgICAgICAgICAgICAgICA8TWVhc3VyZSBuYW1lPSJ2ZTI1MTIiIGNsYXNzPSJtZWFzdXJlYmkyNTExIiB2YXJpYWJsZT0iYmkyNTExIiBjb21wYWN0Rm9ybWF0PSJmYWxzZSIvPgogICAgICAgICAgICAgICAgICAgICAgICA8TWVhc3VyZSBuYW1lPSJ2ZTI1MDYiIHZhcmlhYmxlPSJiaTI1MD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WaXN1YWxDb250YWluZXIgbmFtZT0idmUyNTE2IiBsYWJlbD0iMy4gQ29uY2VudHJhdGlvbiBSaXNrcy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mhvcml6b250YWwiIGhvcml6b250YWxQb3NpdGlvbj0ibGVmdCIgdmVydGljYWxQb3NpdGlvbj0idG9wIi8+CiAgICAgICAgPC9WaXN1YWxDb250YWluZXI+CiAgICAgICAgPENyb3NzdGFiIG5hbWU9InZlMjUyNyIgZGF0YT0iZGQyNTI0IiByZXN1bHREZWZpbml0aW9ucz0iZGQyNTI2IiBsYWJlbD0iQ29tbWVyY2lhbCIgc291cmNlSW50ZXJhY3Rpb25WYXJpYWJsZXM9ImJpMjUxOSBiaTI1MTggYmkyNT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jA8L1Byb3BlcnR5PgogICAgICAgICAgICA8L0VkaXRvclByb3BlcnRpZXM+CiAgICAgICAgICAgIDxBeGVzPgogICAgICAgICAgICAgICAgPEF4aXMgdHlwZT0icm93Ij4KICAgICAgICAgICAgICAgICAgICA8SGllcmFyY2h5IG5hbWU9InZlMjUyOCIgdmFyaWFibGU9ImJpMjUyMiIvPgogICAgICAgICAgICAgICAgPC9BeGlzPgogICAgICAgICAgICAgICAgPEF4aXMgdHlwZT0iY29sdW1uIj4KICAgICAgICAgICAgICAgICAgICA8SGllcmFyY2h5IG5hbWU9InZlMjUyOSIgdmFyaWFibGU9ImJpMjUxOSIvPgogICAgICAgICAgICAgICAgICAgIDxIaWVyYXJjaHkgbmFtZT0idmUyNTMwIiB2YXJpYWJsZT0iYmkyNTE4Ii8+CiAgICAgICAgICAgICAgICAgICAgPE1lYXN1cmVzPgogICAgICAgICAgICAgICAgICAgICAgICA8TWVhc3VyZSBuYW1lPSJ2ZTI1MzEiIHZhcmlhYmxlPSJiaTI1MjAiIGNvbXBhY3RGb3JtYXQ9ImZhbHNlIi8+CiAgICAgICAgICAgICAgICAgICAgICAgIDxNZWFzdXJlIG5hbWU9InZlMjUzMiIgdmFyaWFibGU9ImJpMjUy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U0NyIgZGF0YT0iZGQyNTQ0IiByZXN1bHREZWZpbml0aW9ucz0iZGQyNTQ2IiBsYWJlbD0iVE9UQUwiIHNvdXJjZUludGVyYWN0aW9uVmFyaWFibGVzPSJiaTI1MzkgYmkyNTQ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jE8L1Byb3BlcnR5PgogICAgICAgICAgICA8L0VkaXRvclByb3BlcnRpZXM+CiAgICAgICAgICAgIDxBeGVzPgogICAgICAgICAgICAgICAgPEF4aXMgdHlwZT0icm93Ij4KICAgICAgICAgICAgICAgICAgICA8SGllcmFyY2h5IG5hbWU9InZlMjU0OCIgdmFyaWFibGU9ImJpMjU0MiIvPgogICAgICAgICAgICAgICAgPC9BeGlzPgogICAgICAgICAgICAgICAgPEF4aXMgdHlwZT0iY29sdW1uIj4KICAgICAgICAgICAgICAgICAgICA8SGllcmFyY2h5IG5hbWU9InZlMjU0OSIgdmFyaWFibGU9ImJpMjUzOSIvPgogICAgICAgICAgICAgICAgICAgIDxNZWFzdXJlcz4KICAgICAgICAgICAgICAgICAgICAgICAgPE1lYXN1cmUgbmFtZT0idmUyNTUxIiB2YXJpYWJsZT0iYmkyNTQwIiBjb21wYWN0Rm9ybWF0PSJmYWxzZSIvPgogICAgICAgICAgICAgICAgICAgICAgICA8TWVhc3VyZSBuYW1lPSJ2ZTI1NTIiIHZhcmlhYmxlPSJiaTI1ND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2MTciIGRhdGE9ImRkMjYxNCIgcmVzdWx0RGVmaW5pdGlvbnM9ImRkMjYxNiIgbGFiZWw9IjQuIEJyZWFrZG93biBieSBHZW9ncmFwaHkiIHNvdXJjZUludGVyYWN0aW9uVmFyaWFibGVzPSJiaTI2MTIgYmkyNjI3IGJpMjYzNyBiaTQwMT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2MjwvUHJvcGVydHk+CiAgICAgICAgICAgIDwvRWRpdG9yUHJvcGVydGllcz4KICAgICAgICAgICAgPEF4ZXM+CiAgICAgICAgICAgICAgICA8QXhpcyB0eXBlPSJyb3ciPgogICAgICAgICAgICAgICAgICAgIDxIaWVyYXJjaHkgbmFtZT0idmUyNjE4IiB2YXJpYWJsZT0iYmkyNjEyIi8+CiAgICAgICAgICAgICAgICAgICAgPEhpZXJhcmNoeSBuYW1lPSJ2ZTQwMTMiIHZhcmlhYmxlPSJiaTQwMTIiLz4KICAgICAgICAgICAgICAgICAgICA8SGllcmFyY2h5IG5hbWU9InZlMjYyOCIgdmFyaWFibGU9ImJpMjYyNyIvPgogICAgICAgICAgICAgICAgPC9BeGlzPgogICAgICAgICAgICAgICAgPEF4aXMgdHlwZT0iY29sdW1uIj4KICAgICAgICAgICAgICAgICAgICA8SGllcmFyY2h5IG5hbWU9InZlMjYzOCIgdmFyaWFibGU9ImJpMjYzNyIvPgogICAgICAgICAgICAgICAgICAgIDxNZWFzdXJlcz4KICAgICAgICAgICAgICAgICAgICAgICAgPE1lYXN1cmUgbmFtZT0idmU4MjQ1IiB2YXJpYWJsZT0iYmk4MjQ0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zAzNSIgZGF0YT0iZGQzMDMyIiByZXN1bHREZWZpbml0aW9ucz0iZGQzMDM0IiBsYWJlbD0iMTQuIExvYW4gYnkgUmFua2luZyAoUkVTKSIgc291cmNlSW50ZXJhY3Rpb25WYXJpYWJsZXM9ImJpMzAyOSBiaTMwNT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2MyxiaTgzNjQ8L1Byb3BlcnR5PgogICAgICAgICAgICA8L0VkaXRvclByb3BlcnRpZXM+CiAgICAgICAgICAgIDxBeGVzPgogICAgICAgICAgICAgICAgPEF4aXMgdHlwZT0icm93Ij4KICAgICAgICAgICAgICAgICAgICA8SGllcmFyY2h5IG5hbWU9InZlMzA1MiIgdmFyaWFibGU9ImJpMzA1MSIvPgogICAgICAgICAgICAgICAgPC9BeGlzPgogICAgICAgICAgICAgICAgPEF4aXMgdHlwZT0iY29sdW1uIj4KICAgICAgICAgICAgICAgICAgICA8SGllcmFyY2h5IG5hbWU9InZlMzAzNiIgdmFyaWFibGU9ImJpMzAyOSIvPgogICAgICAgICAgICAgICAgICAgIDxNZWFzdXJlcz4KICAgICAgICAgICAgICAgICAgICAgICAgPE1lYXN1cmUgbmFtZT0idmUzMDYzIiB2YXJpYWJsZT0iYmkzMDYy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MDk1IiBkYXRhPSJkZDExMDQiIHJlc3VsdERlZmluaXRpb25zPSJkZDExMDYiIGxhYmVsPSI1LiBCcmVha2Rvd24gYnkgcmVnaW9ucyBvZiBtYWluIGNvdW50cnkgb2Ygb3JpZ2luIiBzb3VyY2VJbnRlcmFjdGlvblZhcmlhYmxlcz0iYmkxMTAwIGJpMTY0NCBiaTMyOD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2NTwvUHJvcGVydHk+CiAgICAgICAgICAgIDwvRWRpdG9yUHJvcGVydGllcz4KICAgICAgICAgICAgPEF4ZXM+CiAgICAgICAgICAgICAgICA8QXhpcyB0eXBlPSJyb3ciPgogICAgICAgICAgICAgICAgICAgIDxIaWVyYXJjaHkgbmFtZT0idmUxNjQ1IiB2YXJpYWJsZT0iYmkxNjQ0Ii8+CiAgICAgICAgICAgICAgICAgICAgPEhpZXJhcmNoeSBuYW1lPSJ2ZTMyODkiIHZhcmlhYmxlPSJiaTMyODgiLz4KICAgICAgICAgICAgICAgIDwvQXhpcz4KICAgICAgICAgICAgICAgIDxBeGlzIHR5cGU9ImNvbHVtbiI+CiAgICAgICAgICAgICAgICAgICAgPEhpZXJhcmNoeSBuYW1lPSJ2ZTExMDciIHZhcmlhYmxlPSJiaTExMDAiLz4KICAgICAgICAgICAgICAgICAgICA8TWVhc3VyZXM+CiAgICAgICAgICAgICAgICAgICAgICAgIDxNZWFzdXJlIG5hbWU9InZlMjY3OCIgdmFyaWFibGU9ImJpMjY3N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WaXN1YWxDb250YWluZXIgbmFtZT0idmUzNDk3IiBsYWJlbD0iU3RhcGVsY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M0OTkiIGRhdGE9ImRkMzUwMCIgcmVzdWx0RGVmaW5pdGlvbnM9ImRkMzUwMiIgbGFiZWw9IjEuIEdlbmVyYWwgSW5mb3JtYXRpb24iIHNvdXJjZUludGVyYWN0aW9uVmFyaWFibGVzPSJiaTM1MT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2NjwvUHJvcGVydHk+CiAgICAgICAgICAgIDwvRWRpdG9yUHJvcGVydGllcz4KICAgICAgICAgICAgPEF4ZXM+CiAgICAgICAgICAgICAgICA8QXhpcyB0eXBlPSJjb2x1bW4iPgogICAgICAgICAgICAgICAgICAgIDxNZWFzdXJlcz4KICAgICAgICAgICAgICAgICAgICAgICAgPE1lYXN1cmUgbmFtZT0idmUzNTE1IiB2YXJpYWJsZT0iYmkzNTE0IiBjb21wYWN0Rm9ybWF0PSJmYWxzZSIvPgogICAgICAgICAgICAgICAgICAgICAgICA8TWVhc3VyZSBuYW1lPSJ2ZTM1MjMiIHZhcmlhYmxlPSJiaTM1MjIiIGNvbXBhY3RGb3JtYXQ9ImZhbHNlIi8+CiAgICAgICAgICAgICAgICAgICAgICAgIDxNZWFzdXJlIG5hbWU9InZlMzY5MCIgdmFyaWFibGU9ImJpMzY4OSIgY29tcGFjdEZvcm1hdD0iZmFsc2UiLz4KICAgICAgICAgICAgICAgICAgICA8L01lYXN1cmVzPgogICAgICAgICAgICAgICAgPC9BeGlzPgogICAgICAgICAgICAgICAgPEF4aXMgdHlwZT0icm93Ij4KICAgICAgICAgICAgICAgICAgICA8SGllcmFyY2h5IG5hbWU9InZlMzUxOSIgdmFyaWFibGU9ImJpMzUxOCIvPgogICAgICAgICAgICAgICAgPC9BeGlzPgogICAgICAgICAgICA8L0F4ZXM+CiAgICAgICAgPC9Dcm9zc3RhYj4KICAgICAgICA8UHJvbXB0IG5hbWU9InZlMzU0MCIgbGFiZWw9IlNjaGFsdGZsw6RjaGVubGVpc3RlIC0gUmVmaW5hbmNpbmcgTWFya2VyIDIiIHNlbGVjdGlvbkRpc2FibGVkPSJ0cnVlIiBzb3VyY2VJbnRlcmFjdGlvblZhcmlhYmxlcz0iYmkzNTM2IiBhcHBseUR5bmFtaWNCcnVzaGVzPSJwcm9tcHRzT25seSIgcmVmPSJwcjM1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MzY3PC9Qcm9wZXJ0eT4KICAgICAgICAgICAgPC9FZGl0b3JQcm9wZXJ0aWVzPgogICAgICAgICAgICA8TGlua0Jhci8+CiAgICAgICAgPC9Qcm9tcHQ+CiAgICAgICAgPFByb21wdCBuYW1lPSJ2ZTM1NjkiIGxhYmVsPSJTY2hhbHRmbMOkY2hlbmxlaXN0ZSAtIFJlZmluYW5jaW5nIE1hcmtlciAzIiBzZWxlY3Rpb25EaXNhYmxlZD0idHJ1ZSIgc291cmNlSW50ZXJhY3Rpb25WYXJpYWJsZXM9ImJpMzU2NSIgYXBwbHlEeW5hbWljQnJ1c2hlcz0icHJvbXB0c09ubHkiIHJlZj0icHIzNT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M2ODwvUHJvcGVydHk+CiAgICAgICAgICAgIDwvRWRpdG9yUHJvcGVydGllcz4KICAgICAgICAgICAgPExpbmtCYXIvPgogICAgICAgIDwvUHJvbXB0PgogICAgICAgIDxQcm9tcHQgbmFtZT0idmUzNTk2IiBsYWJlbD0iU2NoYWx0ZmzDpGNoZW5sZWlzdGUgLSBSZWZpbmFuY2luZyBNYXJrZXIgNCIgc2VsZWN0aW9uRGlzYWJsZWQ9InRydWUiIHNvdXJjZUludGVyYWN0aW9uVmFyaWFibGVzPSJiaTM1OTIiIGFwcGx5RHluYW1pY0JydXNoZXM9InByb21wdHNPbmx5IiByZWY9InByMzU5N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zNjk8L1Byb3BlcnR5PgogICAgICAgICAgICA8L0VkaXRvclByb3BlcnRpZXM+CiAgICAgICAgICAgIDxMaW5rQmFyLz4KICAgICAgICA8L1Byb21wdD4KICAgICAgICA8Q3Jvc3N0YWIgbmFtZT0idmUzNzIwIiBkYXRhPSJkZDM3MTciIHJlc3VsdERlZmluaXRpb25zPSJkZDM3MTkiIGxhYmVsPSIyLiBTaXplIEluZm9ybWF0aW9uIiBzb3VyY2VJbnRlcmFjdGlvblZhcmlhYmxlcz0iYmkzNzE2IGJpMzc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cwPC9Qcm9wZXJ0eT4KICAgICAgICAgICAgPC9FZGl0b3JQcm9wZXJ0aWVzPgogICAgICAgICAgICA8QXhlcz4KICAgICAgICAgICAgICAgIDxBeGlzIHR5cGU9InJvdyI+CiAgICAgICAgICAgICAgICAgICAgPEhpZXJhcmNoeSBuYW1lPSJ2ZTM3MjEiIHZhcmlhYmxlPSJiaTM3MTUiLz4KICAgICAgICAgICAgICAgICAgICA8SGllcmFyY2h5IG5hbWU9InZlMzcyMiIgdmFyaWFibGU9ImJpMzcxNiIvPgogICAgICAgICAgICAgICAgPC9BeGlzPgogICAgICAgICAgICAgICAgPEF4aXMgdHlwZT0iY29sdW1uIj4KICAgICAgICAgICAgICAgICAgICA8TWVhc3VyZXM+CiAgICAgICAgICAgICAgICAgICAgICAgIDxNZWFzdXJlIG5hbWU9InZlMzcyMyIgdmFyaWFibGU9ImJpMzcxMCIgY29tcGFjdEZvcm1hdD0iZmFsc2UiLz4KICAgICAgICAgICAgICAgICAgICAgICAgPE1lYXN1cmUgbmFtZT0idmUzNzI0IiB2YXJpYWJsZT0iYmkzNzExIiBjb21wYWN0Rm9ybWF0PSJmYWxzZSIvPgogICAgICAgICAgICAgICAgICAgICAgICA8TWVhc3VyZSBuYW1lPSJ2ZTM3NDIiIHZhcmlhYmxlPSJiaTM3NDEiIGNvbXBhY3RGb3JtYXQ9ImZhbHNlIi8+CiAgICAgICAgICAgICAgICAgICAgICAgIDxNZWFzdXJlIG5hbWU9InZlMzcyNiIgdmFyaWFibGU9ImJpMzcxMyIgY29tcGFjdEZvcm1hdD0iZmFsc2UiLz4KICAgICAgICAgICAgICAgICAgICAgICAgPE1lYXN1cmUgbmFtZT0idmUzNzI3IiB2YXJpYWJsZT0iYmkzNzE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NzU1IiBkYXRhPSJkZDM3NTIiIHJlc3VsdERlZmluaXRpb25zPSJkZDM3NTQiIGxhYmVsPSI4LjIgQnJlYWtkb3duIGJ5IFR5cGUgb2YgRGVidG9yIiBzb3VyY2VJbnRlcmFjdGlvblZhcmlhYmxlcz0iYmkzNzUwIGJpMzc2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cxPC9Qcm9wZXJ0eT4KICAgICAgICAgICAgPC9FZGl0b3JQcm9wZXJ0aWVzPgogICAgICAgICAgICA8QXhlcz4KICAgICAgICAgICAgICAgIDxBeGlzIHR5cGU9InJvdyI+CiAgICAgICAgICAgICAgICAgICAgPEhpZXJhcmNoeSBuYW1lPSJ2ZTM3NTYiIHZhcmlhYmxlPSJiaTM3NTAiLz4KICAgICAgICAgICAgICAgICAgICA8SGllcmFyY2h5IG5hbWU9InZlMzc2OSIgdmFyaWFibGU9ImJpMzc2OCIvPgogICAgICAgICAgICAgICAgPC9BeGlzPgogICAgICAgICAgICAgICAgPEF4aXMgdHlwZT0iY29sdW1uIj4KICAgICAgICAgICAgICAgICAgICA8TWVhc3VyZXM+CiAgICAgICAgICAgICAgICAgICAgICAgIDxNZWFzdXJlIG5hbWU9InZlMzc1OCIgY2xhc3M9Im1lYXN1cmViaTM3NDUiIHZhcmlhYmxlPSJiaTM3NDUiIGNvbXBhY3RGb3JtYXQ9ImZhbHNlIi8+CiAgICAgICAgICAgICAgICAgICAgICAgIDxNZWFzdXJlIG5hbWU9InZlMzc1OSIgdmFyaWFibGU9ImJpMzc0NiIgY29tcGFjdEZvcm1hdD0iZmFsc2UiLz4KICAgICAgICAgICAgICAgICAgICAgICAgPE1lYXN1cmUgbmFtZT0idmUzNzYwIiB2YXJpYWJsZT0iYmkzNzQ3IiBjb21wYWN0Rm9ybWF0PSJmYWxzZSIvPgogICAgICAgICAgICAgICAgICAgICAgICA8TWVhc3VyZSBuYW1lPSJ2ZTM3NjEiIHZhcmlhYmxlPSJiaTM3NDgiIGNvbXBhY3RGb3JtYXQ9ImZhbHNlIi8+CiAgICAgICAgICAgICAgICAgICAgICAgIDxNZWFzdXJlIG5hbWU9InZlMzc2MiIgdmFyaWFibGU9ImJpMzc0O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kyMiIgZGF0YT0iZGQzOTE5IiByZXN1bHREZWZpbml0aW9ucz0iZGQzOTIxIiBsYWJlbD0iOC4xIEJyZWFrZG93biBieSBUeXBlIG9mIERlYnRvciIgc291cmNlSW50ZXJhY3Rpb25WYXJpYWJsZXM9ImJpMzkxNyBiaTM5N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3MjwvUHJvcGVydHk+CiAgICAgICAgICAgIDwvRWRpdG9yUHJvcGVydGllcz4KICAgICAgICAgICAgPEF4ZXM+CiAgICAgICAgICAgICAgICA8QXhpcyB0eXBlPSJyb3ciPgogICAgICAgICAgICAgICAgICAgIDxIaWVyYXJjaHkgbmFtZT0idmUzOTIzIiB2YXJpYWJsZT0iYmkzOTE3Ii8+CiAgICAgICAgICAgICAgICAgICAgPEhpZXJhcmNoeSBuYW1lPSJ2ZTM5NTYiIHZhcmlhYmxlPSJiaTM5NTUiLz4KICAgICAgICAgICAgICAgIDwvQXhpcz4KICAgICAgICAgICAgICAgIDxBeGlzIHR5cGU9ImNvbHVtbiI+CiAgICAgICAgICAgICAgICAgICAgPE1lYXN1cmVzPgogICAgICAgICAgICAgICAgICAgICAgICA8TWVhc3VyZSBuYW1lPSJ2ZTM5MjUiIHZhcmlhYmxlPSJiaTM5MTIiIGNvbXBhY3RGb3JtYXQ9ImZhbHNlIi8+CiAgICAgICAgICAgICAgICAgICAgICAgIDxNZWFzdXJlIG5hbWU9InZlMzkyNiIgdmFyaWFibGU9ImJpMzkxMyIgY29tcGFjdEZvcm1hdD0iZmFsc2UiLz4KICAgICAgICAgICAgICAgICAgICAgICAgPE1lYXN1cmUgbmFtZT0idmUzOTI3IiB2YXJpYWJsZT0iYmkzOTE0IiBjb21wYWN0Rm9ybWF0PSJmYWxzZSIvPgogICAgICAgICAgICAgICAgICAgICAgICA8TWVhc3VyZSBuYW1lPSJ2ZTM5MjgiIHZhcmlhYmxlPSJiaTM5MTUiIGNvbXBhY3RGb3JtYXQ9ImZhbHNlIi8+CiAgICAgICAgICAgICAgICAgICAgICAgIDxNZWFzdXJlIG5hbWU9InZlMzkyOSIgdmFyaWFibGU9ImJpMzkx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MTAxIiBkYXRhPSJkZDQyNTMiIHJlc3VsdERlZmluaXRpb25zPSJkZDQyNTUiIGxhYmVsPSJHZW5lcmFsIEluZm9ybWF0aW9uIiBzb3VyY2VJbnRlcmFjdGlvblZhcmlhYmxlcz0iYmkxMT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MzczPC9Qcm9wZXJ0eT4KICAgICAgICAgICAgPC9FZGl0b3JQcm9wZXJ0aWVzPgogICAgICAgICAgICA8Q29sdW1ucz4KICAgICAgICAgICAgICAgIDxDb2x1bW4gdmFyaWFibGU9ImJpMTE0IiBpc1Zpc2libGU9InRydWUiLz4KICAgICAgICAgICAgICAgIDxDb2x1bW4gdmFyaWFibGU9ImJpNDA4MSIgaXNWaXNpYmxlPSJ0cnVlIiBjb21wYWN0Rm9ybWF0PSJmYWxzZSIvPgogICAgICAgICAgICAgICAgPENvbHVtbiB2YXJpYWJsZT0iYmk0MTM0IiBpc1Zpc2libGU9InRydWUiIGNvbXBhY3RGb3JtYXQ9ImZhbHNlIi8+CiAgICAgICAgICAgICAgICA8Q29sdW1uIHZhcmlhYmxlPSJiaTQxMzkiIGlzVmlzaWJsZT0idHJ1ZSIgY29tcGFjdEZvcm1hdD0iZmFsc2UiLz4KICAgICAgICAgICAgICAgIDxDb2x1bW4gdmFyaWFibGU9ImJpNDE0NCIgaXNWaXNpYmxlPSJ0cnVlIiBjb21wYWN0Rm9ybWF0PSJmYWxzZSIvPgogICAgICAgICAgICAgICAgPENvbHVtbiB2YXJpYWJsZT0iYmk0MTQ4IiBpc1Zpc2libGU9InRydWUiIGNvbXBhY3RGb3JtYXQ9ImZhbHNlIi8+CiAgICAgICAgICAgICAgICA8Q29sdW1uIHZhcmlhYmxlPSJiaTYwMjIiIGlzVmlzaWJsZT0idHJ1ZSIgY29tcGFjdEZvcm1hdD0iZmFsc2UiLz4KICAgICAgICAgICAgICAgIDxDb2x1bW4gdmFyaWFibGU9ImJpNDE5MiIgaXNWaXNpYmxlPSJ0cnVlIiBjb21wYWN0Rm9ybWF0PSJmYWxzZSIvPgogICAgICAgICAgICAgICAgPENvbHVtbiB2YXJpYWJsZT0iYmk3MzAxIiBpc1Zpc2libGU9InRydWUiIGNvbXBhY3RGb3JtYXQ9ImZhbHNlIi8+CiAgICAgICAgICAgICAgICA8Q29sdW1uIHZhcmlhYmxlPSJiaTQwNTkiIGlzVmlzaWJsZT0idHJ1ZSIgY29tcGFjdEZvcm1hdD0iZmFsc2UiLz4KICAgICAgICAgICAgICAgIDxDb2x1bW4gdmFyaWFibGU9ImJpNDI0OSIgaXNWaXNpYmxlPSJ0cnVlIiBjb21wYWN0Rm9ybWF0PSJmYWxzZSIvPgogICAgICAgICAgICAgICAgPENvbHVtbiB2YXJpYWJsZT0iYmk2MTI2IiBpc1Zpc2libGU9InRydWUiIGNvbXBhY3RGb3JtYXQ9ImZhbHNlIi8+CiAgICAgICAgICAgICAgICA8Q29sdW1uIHZhcmlhYmxlPSJiaTQyNDIiIGlzVmlzaWJsZT0idHJ1ZSIgY29tcGFjdEZvcm1hdD0iZmFsc2UiLz4KICAgICAgICAgICAgICAgIDxDb2x1bW4gdmFyaWFibGU9ImJpNDM4MSIgaXNWaXNpYmxlPSJ0cnVlIiBjb21wYWN0Rm9ybWF0PSJmYWxzZSIvPgogICAgICAgICAgICAgICAgPENvbHVtbiB2YXJpYWJsZT0iYmk3NzQ1IiBpc1Zpc2libGU9InRydWUiIGNvbXBhY3RGb3JtYXQ9ImZhbHNlIi8+CiAgICAgICAgICAgIDwvQ29sdW1ucz4KICAgICAgICA8L1RhYmxlPgogICAgICAgIDxDcm9zc3RhYiBuYW1lPSJ2ZTc2MiIgZGF0YT0iZGQ0Njg5IiByZXN1bHREZWZpbml0aW9ucz0iZGQ0NjkxIiBsYWJlbD0iU3Vic3RpdHV0ZSBBc3NldHMgLSBDb3VudHJ5IiBzb3VyY2VJbnRlcmFjdGlvblZhcmlhYmxlcz0iYmk0Njg0IGJpNDUwMiBiaTQ3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3NDwvUHJvcGVydHk+CiAgICAgICAgICAgIDwvRWRpdG9yUHJvcGVydGllcz4KICAgICAgICAgICAgPEF4ZXM+CiAgICAgICAgICAgICAgICA8QXhpcyB0eXBlPSJyb3ciPgogICAgICAgICAgICAgICAgICAgIDxIaWVyYXJjaHkgbmFtZT0idmU0NzM5IiB2YXJpYWJsZT0iYmk0NzM4Ii8+CiAgICAgICAgICAgICAgICAgICAgPEhpZXJhcmNoeSBuYW1lPSJ2ZTQ2OTMiIHZhcmlhYmxlPSJiaTQ1MDIiLz4KICAgICAgICAgICAgICAgIDwvQXhpcz4KICAgICAgICAgICAgICAgIDxBeGlzIHR5cGU9ImNvbHVtbiI+CiAgICAgICAgICAgICAgICAgICAgPEhpZXJhcmNoeSBuYW1lPSJ2ZTQ2OTIiIHZhcmlhYmxlPSJiaTQ2ODQiLz4KICAgICAgICAgICAgICAgICAgICA8TWVhc3VyZXM+CiAgICAgICAgICAgICAgICAgICAgICAgIDxNZWFzdXJlIG5hbWU9InZlNDY5NCIgdmFyaWFibGU9ImJpNDQ5O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Q3Jvc3N0YWIgbmFtZT0idmU0ODM0IiBkYXRhPSJkZDQ4MzEiIHJlc3VsdERlZmluaXRpb25zPSJkZDQ4MzMiIGxhYmVsPSIxMC4gQ29uY2VudHJhdGlvbiBSaXNrcyIgc291cmNlSW50ZXJhY3Rpb25WYXJpYWJsZXM9ImJpNDgyOSBiaTQ4ND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3NTwvUHJvcGVydHk+CiAgICAgICAgICAgIDwvRWRpdG9yUHJvcGVydGllcz4KICAgICAgICAgICAgPEF4ZXM+CiAgICAgICAgICAgICAgICA8QXhpcyB0eXBlPSJyb3ciPgogICAgICAgICAgICAgICAgICAgIDxIaWVyYXJjaHkgbmFtZT0idmU0ODQ4IiB2YXJpYWJsZT0iYmk0ODQ3Ii8+CiAgICAgICAgICAgICAgICA8L0F4aXM+CiAgICAgICAgICAgICAgICA8QXhpcyB0eXBlPSJjb2x1bW4iPgogICAgICAgICAgICAgICAgICAgIDxIaWVyYXJjaHkgbmFtZT0idmU0ODM1IiB2YXJpYWJsZT0iYmk0ODI5Ii8+CiAgICAgICAgICAgICAgICAgICAgPE1lYXN1cmVzPgogICAgICAgICAgICAgICAgICAgICAgICA8TWVhc3VyZSBuYW1lPSJ2ZTQ4NTQiIHZhcmlhYmxlPSJiaTQ4NT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Q5NDkiIGRhdGE9ImRkNDk0NiIgcmVzdWx0RGVmaW5pdGlvbnM9ImRkNDk0OCIgbGFiZWw9IjYuIEJyZWFrZG93biBieSBJbnRlcmVzdCBSYXRlIChQdWJsaWMpIiBzb3VyY2VJbnRlcmFjdGlvblZhcmlhYmxlcz0iYmk0OTQ0IGJpNDk0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c2PC9Qcm9wZXJ0eT4KICAgICAgICAgICAgPC9FZGl0b3JQcm9wZXJ0aWVzPgogICAgICAgICAgICA8QXhlcz4KICAgICAgICAgICAgICAgIDxBeGlzIHR5cGU9InJvdyI+CiAgICAgICAgICAgICAgICAgICAgPEhpZXJhcmNoeSBuYW1lPSJ2ZTQ5NTAiIHZhcmlhYmxlPSJiaTQ5NDQiLz4KICAgICAgICAgICAgICAgICAgICA8SGllcmFyY2h5IG5hbWU9InZlNDk1MSIgdmFyaWFibGU9ImJpNDk0NSIvPgogICAgICAgICAgICAgICAgPC9BeGlzPgogICAgICAgICAgICAgICAgPEF4aXMgdHlwZT0iY29sdW1uIj4KICAgICAgICAgICAgICAgICAgICA8TWVhc3VyZXM+CiAgICAgICAgICAgICAgICAgICAgICAgIDxNZWFzdXJlIG5hbWU9InZlNDk1MyIgdmFyaWFibGU9ImJpNDk0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0OTY4IiBkYXRhPSJkZDQ5NjUiIHJlc3VsdERlZmluaXRpb25zPSJkZDQ5NjciIGxhYmVsPSI3LiBCcmVha2Rvd24gYnkgUmVwYXltZW50IFR5cGUgKFB1YmxpYykiIHNvdXJjZUludGVyYWN0aW9uVmFyaWFibGVzPSJiaTQ5NjQgYmk0OTY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zc8L1Byb3BlcnR5PgogICAgICAgICAgICA8L0VkaXRvclByb3BlcnRpZXM+CiAgICAgICAgICAgIDxBeGVzPgogICAgICAgICAgICAgICAgPEF4aXMgdHlwZT0icm93Ij4KICAgICAgICAgICAgICAgICAgICA8SGllcmFyY2h5IG5hbWU9InZlNDk2OSIgdmFyaWFibGU9ImJpNDk2MyIvPgogICAgICAgICAgICAgICAgICAgIDxIaWVyYXJjaHkgbmFtZT0idmU0OTcwIiB2YXJpYWJsZT0iYmk0OTY0Ii8+CiAgICAgICAgICAgICAgICA8L0F4aXM+CiAgICAgICAgICAgICAgICA8QXhpcyB0eXBlPSJjb2x1bW4iPgogICAgICAgICAgICAgICAgICAgIDxNZWFzdXJlcz4KICAgICAgICAgICAgICAgICAgICAgICAgPE1lYXN1cmUgbmFtZT0idmU0OTcyIiB2YXJpYWJsZT0iYmk0OTYy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Dk5MiIgZGF0YT0iZGQ0OTg5IiByZXN1bHREZWZpbml0aW9ucz0iZGQ0OTkxIiBsYWJlbD0iNC4gQnJlYWtkb3duIGJ5IEdlb2dyYXBoeSAoUHVibGljKSIgc291cmNlSW50ZXJhY3Rpb25WYXJpYWJsZXM9ImJpNDk4NiBiaTUwMTEgYmk1MD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zg8L1Byb3BlcnR5PgogICAgICAgICAgICA8L0VkaXRvclByb3BlcnRpZXM+CiAgICAgICAgICAgIDxBeGVzPgogICAgICAgICAgICAgICAgPEF4aXMgdHlwZT0icm93Ij4KICAgICAgICAgICAgICAgICAgICA8SGllcmFyY2h5IG5hbWU9InZlNDk5MyIgdmFyaWFibGU9ImJpNDk4NiIvPgogICAgICAgICAgICAgICAgICAgIDxIaWVyYXJjaHkgbmFtZT0idmU1MDEyIiB2YXJpYWJsZT0iYmk1MDExIi8+CiAgICAgICAgICAgICAgICAgICAgPEhpZXJhcmNoeSBuYW1lPSJ2ZTUwMTYiIHZhcmlhYmxlPSJiaTUwMTUiLz4KICAgICAgICAgICAgICAgIDwvQXhpcz4KICAgICAgICAgICAgICAgIDxBeGlzIHR5cGU9ImNvbHVtbiI+CiAgICAgICAgICAgICAgICAgICAgPE1lYXN1cmVzPgogICAgICAgICAgICAgICAgICAgICAgICA8TWVhc3VyZSBuYW1lPSJ2ZTQ5OTciIHZhcmlhYmxlPSJiaTQ5ODU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1ODIzIiBkYXRhPSJkZDU4MjQiIHJlc3VsdERlZmluaXRpb25zPSJkZDU4MjYiIGxhYmVsPSI1LiBCcmVha2Rvd24gYnkgcmVnaW9ucyBvZiBtYWluIGNvdW50cnkgb2Ygb3JpZ2luIChQdWJsaWMpIiBzb3VyY2VJbnRlcmFjdGlvblZhcmlhYmxlcz0iYmk1OTAxIGJpNTkx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c5PC9Qcm9wZXJ0eT4KICAgICAgICAgICAgPC9FZGl0b3JQcm9wZXJ0aWVzPgogICAgICAgICAgICA8QXhlcz4KICAgICAgICAgICAgICAgIDxBeGlzIHR5cGU9InJvdyI+CiAgICAgICAgICAgICAgICAgICAgPEhpZXJhcmNoeSBuYW1lPSJ2ZTU5MTgiIHZhcmlhYmxlPSJiaTU5MTciLz4KICAgICAgICAgICAgICAgICAgICA8SGllcmFyY2h5IG5hbWU9InZlNTkwMiIgdmFyaWFibGU9ImJpNTkwMSIvPgogICAgICAgICAgICAgICAgPC9BeGlzPgogICAgICAgICAgICAgICAgPEF4aXMgdHlwZT0iY29sdW1uIj4KICAgICAgICAgICAgICAgICAgICA8TWVhc3VyZXM+CiAgICAgICAgICAgICAgICAgICAgICAgIDxNZWFzdXJlIG5hbWU9InZlNTkxNCIgdmFyaWFibGU9ImJpNTk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dHJ1ZSIvPgogICAgICAgICAgICA8L1N1bW1hcnk+CiAgICAgICAgPC9Dcm9zc3RhYj4KICAgICAgICA8UHJvbXB0IG5hbWU9InZlNjQ2MiIgbGFiZWw9IlNjaGFsdGZsw6RjaGVubGVpc3RlIC0gUmVmaW5hbmNpbmcgTWFya2VyIDUiIHNlbGVjdGlvbkRpc2FibGVkPSJ0cnVlIiBzb3VyY2VJbnRlcmFjdGlvblZhcmlhYmxlcz0iYmk2NDU3IiBhcHBseUR5bmFtaWNCcnVzaGVzPSJwcm9tcHRzT25seSIgcmVmPSJwcjY0NjE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MzgwPC9Qcm9wZXJ0eT4KICAgICAgICAgICAgPC9FZGl0b3JQcm9wZXJ0aWVzPgogICAgICAgICAgICA8TGlua0Jhci8+CiAgICAgICAgPC9Qcm9tcHQ+CiAgICAgICAgPFByb21wdCBuYW1lPSJ2ZTY0NjkiIGxhYmVsPSJTY2hhbHRmbMOkY2hlbmxlaXN0ZSAtIEFUVCBBc3NldCBUeXBlIDIiIHNlbGVjdGlvbkRpc2FibGVkPSJ0cnVlIiBzb3VyY2VJbnRlcmFjdGlvblZhcmlhYmxlcz0iYmk2NDY0IiBhcHBseUR5bmFtaWNCcnVzaGVzPSJwcm9tcHRzT25seSIgcmVmPSJwcjY0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MzgxPC9Qcm9wZXJ0eT4KICAgICAgICAgICAgPC9FZGl0b3JQcm9wZXJ0aWVzPgogICAgICAgICAgICA8TGlua0Jhci8+CiAgICAgICAgPC9Qcm9tcHQ+CiAgICAgICAgPFZpc3VhbENvbnRhaW5lciBuYW1lPSJ2ZTY1NTgiIGxhYmVsPSJTdGFja2luZyBDb250YWluZXIgMiAoMSk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Y0ODEiIGRhdGE9ImRkNjQ3OCIgcmVzdWx0RGVmaW5pdGlvbnM9ImRkNjQ4MCIgbGFiZWw9IjEwLiBMb2FuIFNpemUgSW5mb3JtYXRpb24gKENPTSkiIHNvdXJjZUludGVyYWN0aW9uVmFyaWFibGVzPSJiaTY0NzcgYmk2NDc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ODIsYmk4MzgzPC9Qcm9wZXJ0eT4KICAgICAgICAgICAgPC9FZGl0b3JQcm9wZXJ0aWVzPgogICAgICAgICAgICA8QXhlcz4KICAgICAgICAgICAgICAgIDxBeGlzIHR5cGU9InJvdyI+CiAgICAgICAgICAgICAgICAgICAgPEhpZXJhcmNoeSBuYW1lPSJ2ZTY0ODIiIHZhcmlhYmxlPSJiaTY0NzYiLz4KICAgICAgICAgICAgICAgICAgICA8SGllcmFyY2h5IG5hbWU9InZlNjQ4MyIgdmFyaWFibGU9ImJpNjQ3NyIvPgogICAgICAgICAgICAgICAgPC9BeGlzPgogICAgICAgICAgICAgICAgPEF4aXMgdHlwZT0iY29sdW1uIj4KICAgICAgICAgICAgICAgICAgICA8TWVhc3VyZXM+CiAgICAgICAgICAgICAgICAgICAgICAgIDxNZWFzdXJlIG5hbWU9InZlNjQ4NCIgdmFyaWFibGU9ImJpNjQ3MSIgY29tcGFjdEZvcm1hdD0iZmFsc2UiLz4KICAgICAgICAgICAgICAgICAgICAgICAgPE1lYXN1cmUgbmFtZT0idmU2NDg1IiB2YXJpYWJsZT0iYmk2NDcyIiBjb21wYWN0Rm9ybWF0PSJmYWxzZSIvPgogICAgICAgICAgICAgICAgICAgICAgICA8TWVhc3VyZSBuYW1lPSJ2ZTY0ODYiIGNsYXNzPSJtZWFzdXJlYmkxNDc3IiB2YXJpYWJsZT0iYmk2NDczIiBjb21wYWN0Rm9ybWF0PSJmYWxzZSIvPgogICAgICAgICAgICAgICAgICAgICAgICA8TWVhc3VyZSBuYW1lPSJ2ZTY0ODciIHZhcmlhYmxlPSJiaTY0NzQiIGNvbXBhY3RGb3JtYXQ9ImZhbHNlIi8+CiAgICAgICAgICAgICAgICAgICAgICAgIDxNZWFzdXJlIG5hbWU9InZlNjQ4OCIgdmFyaWFibGU9ImJpNjQ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wMCIgZGF0YT0iZGQ2NDk3IiByZXN1bHREZWZpbml0aW9ucz0iZGQ2NDk5IiBsYWJlbD0iMTEuIExvYW4gdG8gVmFsdWUgKExUVikgSW5mb3JtYXRpb24gLSBVTklOREVYRUQgKENPTSkiIHNvdXJjZUludGVyYWN0aW9uVmFyaWFibGVzPSJiaTY0OTUgYmk2NDk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ODQsYmk4Mzg1PC9Qcm9wZXJ0eT4KICAgICAgICAgICAgPC9FZGl0b3JQcm9wZXJ0aWVzPgogICAgICAgICAgICA8QXhlcz4KICAgICAgICAgICAgICAgIDxBeGlzIHR5cGU9InJvdyI+CiAgICAgICAgICAgICAgICAgICAgPEhpZXJhcmNoeSBuYW1lPSJ2ZTY1MDEiIHZhcmlhYmxlPSJiaTY0OTUiLz4KICAgICAgICAgICAgICAgICAgICA8SGllcmFyY2h5IG5hbWU9InZlNjUwMiIgdmFyaWFibGU9ImJpNjQ5NiIvPgogICAgICAgICAgICAgICAgPC9BeGlzPgogICAgICAgICAgICAgICAgPEF4aXMgdHlwZT0iY29sdW1uIj4KICAgICAgICAgICAgICAgICAgICA8TWVhc3VyZXM+CiAgICAgICAgICAgICAgICAgICAgICAgIDxNZWFzdXJlIG5hbWU9InZlNjUwMyIgdmFyaWFibGU9ImJpNjQ5MCIgY29tcGFjdEZvcm1hdD0iZmFsc2UiLz4KICAgICAgICAgICAgICAgICAgICAgICAgPE1lYXN1cmUgbmFtZT0idmU2NTA0IiB2YXJpYWJsZT0iYmk2NDkxIiBjb21wYWN0Rm9ybWF0PSJmYWxzZSIvPgogICAgICAgICAgICAgICAgICAgICAgICA8TWVhc3VyZSBuYW1lPSJ2ZTY1MDUiIGNsYXNzPSJtZWFzdXJlYmkxNDc3IiB2YXJpYWJsZT0iYmk2NDkyIiBjb21wYWN0Rm9ybWF0PSJmYWxzZSIvPgogICAgICAgICAgICAgICAgICAgICAgICA8TWVhc3VyZSBuYW1lPSJ2ZTY1MDYiIHZhcmlhYmxlPSJiaTY0OTMiIGNvbXBhY3RGb3JtYXQ9ImZhbHNlIi8+CiAgICAgICAgICAgICAgICAgICAgICAgIDxNZWFzdXJlIG5hbWU9InZlNjUwNyIgdmFyaWFibGU9ImJpNjQ5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xOSIgZGF0YT0iZGQ2NTE2IiByZXN1bHREZWZpbml0aW9ucz0iZGQ2NTE4IiBsYWJlbD0iMTIuIExvYW4gdG8gVmFsdWUgKExUVikgSW5mb3JtYXRpb24gLSBJTkRFWEVEIChDT00pIiBzb3VyY2VJbnRlcmFjdGlvblZhcmlhYmxlcz0iYmk2NTE0IGJpNjU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g2LGJpODM4NzwvUHJvcGVydHk+CiAgICAgICAgICAgIDwvRWRpdG9yUHJvcGVydGllcz4KICAgICAgICAgICAgPEF4ZXM+CiAgICAgICAgICAgICAgICA8QXhpcyB0eXBlPSJyb3ciPgogICAgICAgICAgICAgICAgICAgIDxIaWVyYXJjaHkgbmFtZT0idmU2NTIwIiB2YXJpYWJsZT0iYmk2NTE0Ii8+CiAgICAgICAgICAgICAgICAgICAgPEhpZXJhcmNoeSBuYW1lPSJ2ZTY1MjEiIHZhcmlhYmxlPSJiaTY1MTUiLz4KICAgICAgICAgICAgICAgIDwvQXhpcz4KICAgICAgICAgICAgICAgIDxBeGlzIHR5cGU9ImNvbHVtbiI+CiAgICAgICAgICAgICAgICAgICAgPE1lYXN1cmVzPgogICAgICAgICAgICAgICAgICAgICAgICA8TWVhc3VyZSBuYW1lPSJ2ZTY1MjIiIHZhcmlhYmxlPSJiaTY1MDkiIGNvbXBhY3RGb3JtYXQ9ImZhbHNlIi8+CiAgICAgICAgICAgICAgICAgICAgICAgIDxNZWFzdXJlIG5hbWU9InZlNjUyMyIgY2xhc3M9Im1lYXN1cmViaTE5MzIiIHZhcmlhYmxlPSJiaTY1MTAiIGNvbXBhY3RGb3JtYXQ9ImZhbHNlIi8+CiAgICAgICAgICAgICAgICAgICAgICAgIDxNZWFzdXJlIG5hbWU9InZlNjUyNCIgY2xhc3M9Im1lYXN1cmViaTE0NzciIHZhcmlhYmxlPSJiaTY1MTEiIGNvbXBhY3RGb3JtYXQ9ImZhbHNlIi8+CiAgICAgICAgICAgICAgICAgICAgICAgIDxNZWFzdXJlIG5hbWU9InZlNjUyNSIgdmFyaWFibGU9ImJpNjUxMiIgY29tcGFjdEZvcm1hdD0iZmFsc2UiLz4KICAgICAgICAgICAgICAgICAgICAgICAgPE1lYXN1cmUgbmFtZT0idmU2NTI2IiB2YXJpYWJsZT0iYmk2N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M4IiBkYXRhPSJkZDY1MzUiIHJlc3VsdERlZmluaXRpb25zPSJkZDY1MzciIGxhYmVsPSIxMy4gQnJlYWtkb3duIGJ5IHR5cGUgKENPTSkiIHNvdXJjZUludGVyYWN0aW9uVmFyaWFibGVzPSJiaTY1MzIgYmk2NTMzIGJpNjUz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g4PC9Qcm9wZXJ0eT4KICAgICAgICAgICAgPC9FZGl0b3JQcm9wZXJ0aWVzPgogICAgICAgICAgICA8QXhlcz4KICAgICAgICAgICAgICAgIDxBeGlzIHR5cGU9InJvdyI+CiAgICAgICAgICAgICAgICAgICAgPEhpZXJhcmNoeSBuYW1lPSJ2ZTY1MzkiIHZhcmlhYmxlPSJiaTY1MzIiLz4KICAgICAgICAgICAgICAgICAgICA8SGllcmFyY2h5IG5hbWU9InZlNjU0MCIgdmFyaWFibGU9ImJpNjUzMyIvPgogICAgICAgICAgICAgICAgICAgIDxIaWVyYXJjaHkgbmFtZT0idmU2NTQxIiB2YXJpYWJsZT0iYmk2NTM0Ii8+CiAgICAgICAgICAgICAgICA8L0F4aXM+CiAgICAgICAgICAgICAgICA8QXhpcyB0eXBlPSJjb2x1bW4iPgogICAgICAgICAgICAgICAgICAgIDxNZWFzdXJlcz4KICAgICAgICAgICAgICAgICAgICAgICAgPE1lYXN1cmUgbmFtZT0idmU2NTQyIiBjbGFzcz0ibWVhc3VyZWJpMTkzMiIgdmFyaWFibGU9ImJpNjUyOCIgY29tcGFjdEZvcm1hdD0iZmFsc2UiLz4KICAgICAgICAgICAgICAgICAgICAgICAgPE1lYXN1cmUgbmFtZT0idmU2NTQzIiBjbGFzcz0ibWVhc3VyZWJpMTQ3NyIgdmFyaWFibGU9ImJpNjUyOSIgY29tcGFjdEZvcm1hdD0iZmFsc2UiLz4KICAgICAgICAgICAgICAgICAgICAgICAgPE1lYXN1cmUgbmFtZT0idmU2NTQ0IiB2YXJpYWJsZT0iYmk2NTMwIiBjb21wYWN0Rm9ybWF0PSJmYWxzZSIvPgogICAgICAgICAgICAgICAgICAgICAgICA8TWVhc3VyZSBuYW1lPSJ2ZTY1NDUiIHZhcmlhYmxlPSJiaTY1Mz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NTMiIGRhdGE9ImRkNjU1MCIgcmVzdWx0RGVmaW5pdGlvbnM9ImRkNjU1MiIgbGFiZWw9IjE0LiBMb2FuIGJ5IFJhbmtpbmcgKENPTSkiIHNvdXJjZUludGVyYWN0aW9uVmFyaWFibGVzPSJiaTY1NDcgYmk2NTQ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ODksYmk4MzkwPC9Qcm9wZXJ0eT4KICAgICAgICAgICAgPC9FZGl0b3JQcm9wZXJ0aWVzPgogICAgICAgICAgICA8QXhlcz4KICAgICAgICAgICAgICAgIDxBeGlzIHR5cGU9InJvdyI+CiAgICAgICAgICAgICAgICAgICAgPEhpZXJhcmNoeSBuYW1lPSJ2ZTY1NTQiIHZhcmlhYmxlPSJiaTY1NDkiLz4KICAgICAgICAgICAgICAgIDwvQXhpcz4KICAgICAgICAgICAgICAgIDxBeGlzIHR5cGU9ImNvbHVtbiI+CiAgICAgICAgICAgICAgICAgICAgPEhpZXJhcmNoeSBuYW1lPSJ2ZTY1NTUiIHZhcmlhYmxlPSJiaTY1NDciLz4KICAgICAgICAgICAgICAgICAgICA8TWVhc3VyZXM+CiAgICAgICAgICAgICAgICAgICAgICAgIDxNZWFzdXJlIG5hbWU9InZlNjU1NiIgdmFyaWFibGU9ImJpNjU0O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Byb21wdCBuYW1lPSJ2ZTY2MDUiIGxhYmVsPSJTY2hhbHRmbMOkY2hlbmxlaXN0ZSAtIFJlZmluYW5jaW5nIE1hcmtlciA2IiBzZWxlY3Rpb25EaXNhYmxlZD0idHJ1ZSIgc291cmNlSW50ZXJhY3Rpb25WYXJpYWJsZXM9ImJpNjYwMCIgYXBwbHlEeW5hbWljQnJ1c2hlcz0icHJvbXB0c09ubHkiIHJlZj0icHI2NjA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M5MTwvUHJvcGVydHk+CiAgICAgICAgICAgIDwvRWRpdG9yUHJvcGVydGllcz4KICAgICAgICAgICAgPExpbmtCYXIvPgogICAgICAgIDwvUHJvbXB0PgogICAgICAgIDxWaXN1YWxDb250YWluZXIgbmFtZT0idmU2Njk0IiBsYWJlbD0iU3RhY2sgQ29udGFpbmVyMSAoMSk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2NjIzIiBkYXRhPSJkZDY2MjEiIHJlc3VsdERlZmluaXRpb25zPSJkZDY2MDgiIGxhYmVsPSJHZW5lcmFsIEluZm9ybWF0aW9uIChQdWJsaWMpIiBzb3VyY2VJbnRlcmFjdGlvblZhcmlhYmxlcz0iYmk2NjA3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M5MjwvUHJvcGVydHk+CiAgICAgICAgICAgIDwvRWRpdG9yUHJvcGVydGllcz4KICAgICAgICAgICAgPENvbHVtbnM+CiAgICAgICAgICAgICAgICA8Q29sdW1uIHZhcmlhYmxlPSJiaTY2MDciIGlzVmlzaWJsZT0idHJ1ZSIvPgogICAgICAgICAgICAgICAgPENvbHVtbiB2YXJpYWJsZT0iYmk2NjA5IiBpc1Zpc2libGU9InRydWUiIGNvbXBhY3RGb3JtYXQ9ImZhbHNlIi8+CiAgICAgICAgICAgICAgICA8Q29sdW1uIHZhcmlhYmxlPSJiaTY2MTAiIGlzVmlzaWJsZT0idHJ1ZSIgY29tcGFjdEZvcm1hdD0iZmFsc2UiLz4KICAgICAgICAgICAgICAgIDxDb2x1bW4gdmFyaWFibGU9ImJpNjYxMSIgaXNWaXNpYmxlPSJ0cnVlIiBjb21wYWN0Rm9ybWF0PSJmYWxzZSIvPgogICAgICAgICAgICAgICAgPENvbHVtbiB2YXJpYWJsZT0iYmk2NjEyIiBpc1Zpc2libGU9InRydWUiIGNvbXBhY3RGb3JtYXQ9ImZhbHNlIi8+CiAgICAgICAgICAgICAgICA8Q29sdW1uIHZhcmlhYmxlPSJiaTY2MTMiIGlzVmlzaWJsZT0idHJ1ZSIgY29tcGFjdEZvcm1hdD0iZmFsc2UiLz4KICAgICAgICAgICAgICAgIDxDb2x1bW4gdmFyaWFibGU9ImJpNjYxNCIgaXNWaXNpYmxlPSJ0cnVlIiBjb21wYWN0Rm9ybWF0PSJmYWxzZSIvPgogICAgICAgICAgICAgICAgPENvbHVtbiB2YXJpYWJsZT0iYmk2NjE1IiBpc1Zpc2libGU9InRydWUiIGNvbXBhY3RGb3JtYXQ9ImZhbHNlIi8+CiAgICAgICAgICAgICAgICA8Q29sdW1uIHZhcmlhYmxlPSJiaTczMDIiIGlzVmlzaWJsZT0idHJ1ZSIgY29tcGFjdEZvcm1hdD0iZmFsc2UiLz4KICAgICAgICAgICAgICAgIDxDb2x1bW4gdmFyaWFibGU9ImJpNjYxNiIgaXNWaXNpYmxlPSJ0cnVlIiBjb21wYWN0Rm9ybWF0PSJmYWxzZSIvPgogICAgICAgICAgICAgICAgPENvbHVtbiB2YXJpYWJsZT0iYmk2NjE3IiBpc1Zpc2libGU9InRydWUiIGNvbXBhY3RGb3JtYXQ9ImZhbHNlIi8+CiAgICAgICAgICAgICAgICA8Q29sdW1uIHZhcmlhYmxlPSJiaTY2MTgiIGlzVmlzaWJsZT0idHJ1ZSIgY29tcGFjdEZvcm1hdD0iZmFsc2UiLz4KICAgICAgICAgICAgICAgIDxDb2x1bW4gdmFyaWFibGU9ImJpNjYxOSIgaXNWaXNpYmxlPSJ0cnVlIiBjb21wYWN0Rm9ybWF0PSJmYWxzZSIvPgogICAgICAgICAgICAgICAgPENvbHVtbiB2YXJpYWJsZT0iYmk2NjIwIiBpc1Zpc2libGU9InRydWUiIGNvbXBhY3RGb3JtYXQ9ImZhbHNlIi8+CiAgICAgICAgICAgICAgICA8Q29sdW1uIHZhcmlhYmxlPSJiaTc3NDYiIGlzVmlzaWJsZT0idHJ1ZSIgY29tcGFjdEZvcm1hdD0iZmFsc2UiLz4KICAgICAgICAgICAgPC9Db2x1bW5zPgogICAgICAgIDwvVGFibGU+CiAgICAgICAgPENyb3NzdGFiIG5hbWU9InZlNjYzMiIgZGF0YT0iZGQ2NjI5IiByZXN1bHREZWZpbml0aW9ucz0iZGQ2NjMxIiBsYWJlbD0iQW1vcnRpc2F0aW9uIFByb2ZpbGUgKFB1YmxpYykiIHNvdXJjZUludGVyYWN0aW9uVmFyaWFibGVzPSJiaTY2MjcgYmk2NjI4IGJpNjYy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kzPC9Qcm9wZXJ0eT4KICAgICAgICAgICAgPC9FZGl0b3JQcm9wZXJ0aWVzPgogICAgICAgICAgICA8QXhlcz4KICAgICAgICAgICAgICAgIDxBeGlzIHR5cGU9InJvdyI+CiAgICAgICAgICAgICAgICAgICAgPEhpZXJhcmNoeSBuYW1lPSJ2ZTY2MzMiIHZhcmlhYmxlPSJiaTY2MjciLz4KICAgICAgICAgICAgICAgICAgICA8SGllcmFyY2h5IG5hbWU9InZlNjYzNCIgdmFyaWFibGU9ImJpNjYyOCIvPgogICAgICAgICAgICAgICAgPC9BeGlzPgogICAgICAgICAgICAgICAgPEF4aXMgdHlwZT0iY29sdW1uIj4KICAgICAgICAgICAgICAgICAgICA8SGllcmFyY2h5IG5hbWU9InZlNjYzNSIgdmFyaWFibGU9ImJpNjYyNSIvPgogICAgICAgICAgICAgICAgICAgIDxNZWFzdXJlcz4KICAgICAgICAgICAgICAgICAgICAgICAgPE1lYXN1cmUgbmFtZT0idmU2NjM2IiB2YXJpYWJsZT0iYmk2NjI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jQ1IiBkYXRhPSJkZDY2NDIiIHJlc3VsdERlZmluaXRpb25zPSJkZDY2NDQiIGxhYmVsPSJXZWlnaHRlZCBBdmVyYWdlIExpZmUgKGluIHllYXJzKSAoUHVibGljKSIgc291cmNlSW50ZXJhY3Rpb25WYXJpYWJsZXM9ImJpNjY0MSBiaTY2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5NDwvUHJvcGVydHk+CiAgICAgICAgICAgIDwvRWRpdG9yUHJvcGVydGllcz4KICAgICAgICAgICAgPEF4ZXM+CiAgICAgICAgICAgICAgICA8QXhpcyB0eXBlPSJyb3ciPgogICAgICAgICAgICAgICAgICAgIDxIaWVyYXJjaHkgbmFtZT0idmU2NjQ2IiB2YXJpYWJsZT0iYmk2NjQwIi8+CiAgICAgICAgICAgICAgICAgICAgPEhpZXJhcmNoeSBuYW1lPSJ2ZTY2NDciIHZhcmlhYmxlPSJiaTY2NDEiLz4KICAgICAgICAgICAgICAgIDwvQXhpcz4KICAgICAgICAgICAgICAgIDxBeGlzIHR5cGU9ImNvbHVtbiI+CiAgICAgICAgICAgICAgICAgICAgPE1lYXN1cmVzPgogICAgICAgICAgICAgICAgICAgICAgICA8TWVhc3VyZSBuYW1lPSJ2ZTY2NDgiIHZhcmlhYmxlPSJiaTY2MzgiIGNvbXBhY3RGb3JtYXQ9ImZhbHNlIi8+CiAgICAgICAgICAgICAgICAgICAgICAgIDxNZWFzdXJlIG5hbWU9InZlNjY0OSIgdmFyaWFibGU9ImJpNjYzO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Y2NTciIGRhdGE9ImRkNjY1NCIgcmVzdWx0RGVmaW5pdGlvbnM9ImRkNjY1NiIgbGFiZWw9IkNvdmVyZWQgQXNzZXRzIC8gQm9uZHMgLSBDdXJyZW5jeSAoUHVibGljKSIgc291cmNlSW50ZXJhY3Rpb25WYXJpYWJsZXM9ImJpNjY1MiBiaTY2NT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5NSxiaTgzOTY8L1Byb3BlcnR5PgogICAgICAgICAgICA8L0VkaXRvclByb3BlcnRpZXM+CiAgICAgICAgICAgIDxBeGVzPgogICAgICAgICAgICAgICAgPEF4aXMgdHlwZT0icm93Ij4KICAgICAgICAgICAgICAgICAgICA8SGllcmFyY2h5IG5hbWU9InZlNjY1OCIgdmFyaWFibGU9ImJpNjY1MiIvPgogICAgICAgICAgICAgICAgICAgIDxIaWVyYXJjaHkgbmFtZT0idmU2NjU5IiB2YXJpYWJsZT0iYmk2NjUzIi8+CiAgICAgICAgICAgICAgICA8L0F4aXM+CiAgICAgICAgICAgICAgICA8QXhpcyB0eXBlPSJjb2x1bW4iPgogICAgICAgICAgICAgICAgICAgIDxNZWFzdXJlcz4KICAgICAgICAgICAgICAgICAgICAgICAgPE1lYXN1cmUgbmFtZT0idmU2NjYwIiB2YXJpYWJsZT0iYmk2NjU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2NjY5IiBkYXRhPSJkZDY2NjciIHJlc3VsdERlZmluaXRpb25zPSJkZDY2NjQiIGxhYmVsPSJDb3ZlcmVkIEJvbmRzIC0gQnJlYWtkb3duIGJ5IGludGVyZXN0IHJhdGUgKFB1YmxpYykiIHNvdXJjZUludGVyYWN0aW9uVmFyaWFibGVzPSJiaTY2NjIgYmk2NjY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M5NyxiaTgzOTg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2NjYyIiBpc1Zpc2libGU9InRydWUiLz4KICAgICAgICAgICAgICAgIDxDb2x1bW4gdmFyaWFibGU9ImJpNjY2MyIgaXNWaXNpYmxlPSJ0cnVlIi8+CiAgICAgICAgICAgICAgICA8Q29sdW1uIHZhcmlhYmxlPSJiaTY2NjUiIGlzVmlzaWJsZT0idHJ1ZSIgY29tcGFjdEZvcm1hdD0iZmFsc2UiLz4KICAgICAgICAgICAgPC9Db2x1bW5zPgogICAgICAgIDwvVGFibGU+CiAgICAgICAgPENyb3NzdGFiIG5hbWU9InZlNjY4MCIgZGF0YT0iZGQ2Njc3IiByZXN1bHREZWZpbml0aW9ucz0iZGQ2Njc5IiBsYWJlbD0iU3Vic3RpdHV0ZSBBc3NldHMgLSBDb3VudHJ5IChQdWJsaWMpIiBzb3VyY2VJbnRlcmFjdGlvblZhcmlhYmxlcz0iYmk2NjcyIGJpNjY3NSBiaTY2N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5OTwvUHJvcGVydHk+CiAgICAgICAgICAgIDwvRWRpdG9yUHJvcGVydGllcz4KICAgICAgICAgICAgPEF4ZXM+CiAgICAgICAgICAgICAgICA8QXhpcyB0eXBlPSJyb3ciPgogICAgICAgICAgICAgICAgICAgIDxIaWVyYXJjaHkgbmFtZT0idmU2NjgxIiB2YXJpYWJsZT0iYmk2Njc0Ii8+CiAgICAgICAgICAgICAgICAgICAgPEhpZXJhcmNoeSBuYW1lPSJ2ZTY2ODIiIHZhcmlhYmxlPSJiaTY2NzUiLz4KICAgICAgICAgICAgICAgIDwvQXhpcz4KICAgICAgICAgICAgICAgIDxBeGlzIHR5cGU9ImNvbHVtbiI+CiAgICAgICAgICAgICAgICAgICAgPEhpZXJhcmNoeSBuYW1lPSJ2ZTY2ODMiIHZhcmlhYmxlPSJiaTY2NzIiLz4KICAgICAgICAgICAgICAgICAgICA8TWVhc3VyZXM+CiAgICAgICAgICAgICAgICAgICAgICAgIDxNZWFzdXJlIG5hbWU9InZlNjY4NCIgdmFyaWFibGU9ImJpNjY3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VGFibGUgbmFtZT0idmU2NjkyIiBkYXRhPSJkZDY2OTAiIHJlc3VsdERlZmluaXRpb25zPSJkZDY2ODciIGxhYmVsPSJDZW50cmFsIGJhbmsgZWxpZ2libGUgYXNzZXRzIChQdWJsaWMpIiBzb3VyY2VJbnRlcmFjdGlvblZhcmlhYmxlcz0iYmk2Njg2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QwMCxiaTg0MDE8L1Byb3BlcnR5PgogICAgICAgICAgICA8L0VkaXRvclByb3BlcnRpZXM+CiAgICAgICAgICAgIDxDb2x1bW5zPgogICAgICAgICAgICAgICAgPENvbHVtbiB2YXJpYWJsZT0iYmk2Njg2IiBpc1Zpc2libGU9InRydWUiLz4KICAgICAgICAgICAgICAgIDxDb2x1bW4gdmFyaWFibGU9ImJpNjY4OCIgaXNWaXNpYmxlPSJ0cnVlIiBjb21wYWN0Rm9ybWF0PSJmYWxzZSIvPgogICAgICAgICAgICA8L0NvbHVtbnM+CiAgICAgICAgPC9UYWJsZT4KICAgICAgICA8UHJvbXB0IG5hbWU9InZlNjk0MCIgbGFiZWw9IlNjaGFsdGZsw6RjaGVubGVpc3RlIC0gUmVmaW5hbmNpbmcgTWFya2VyIDciIHNlbGVjdGlvbkRpc2FibGVkPSJ0cnVlIiBzb3VyY2VJbnRlcmFjdGlvblZhcmlhYmxlcz0iYmk2OTM0IiBhcHBseUR5bmFtaWNCcnVzaGVzPSJwcm9tcHRzT25seSIgcmVmPSJwcjY5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DAyPC9Qcm9wZXJ0eT4KICAgICAgICAgICAgPC9FZGl0b3JQcm9wZXJ0aWVzPgogICAgICAgICAgICA8TGlua0Jhci8+CiAgICAgICAgPC9Qcm9tcHQ+CiAgICAgICAgPFRhYmxlIG5hbWU9InZlNjk1MyIgZGF0YT0iZGQ2OTU0IiByZXN1bHREZWZpbml0aW9ucz0iZGQ2OTU2IiBsYWJlbD0iSXNzdWFuY2VzIiBzb3VyY2VJbnRlcmFjdGlvblZhcmlhYmxlcz0iYmk2OTU4IGJpNjk2MCBiaTY5NjQgYmk2OTY3IGJpNjk3NSBiaTY5NzggYmk3MDY4IGJpNzM3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0MDMsYmk4NDA0PC9Qcm9wZXJ0eT4KICAgICAgICAgICAgPC9FZGl0b3JQcm9wZXJ0aWVzPgogICAgICAgICAgICA8Q29sdW1ucz4KICAgICAgICAgICAgICAgIDxDb2x1bW4gdmFyaWFibGU9ImJpNjk1OCIgaXNWaXNpYmxlPSJ0cnVlIi8+CiAgICAgICAgICAgICAgICA8Q29sdW1uIHZhcmlhYmxlPSJiaTY5NjAiIGlzVmlzaWJsZT0idHJ1ZSIvPgogICAgICAgICAgICAgICAgPENvbHVtbiB2YXJpYWJsZT0iYmk2OTY0IiBpc1Zpc2libGU9InRydWUiLz4KICAgICAgICAgICAgICAgIDxDb2x1bW4gdmFyaWFibGU9ImJpNjk3NSIgaXNWaXNpYmxlPSJ0cnVlIi8+CiAgICAgICAgICAgICAgICA8Q29sdW1uIHZhcmlhYmxlPSJiaTY5OTgiIGlzVmlzaWJsZT0idHJ1ZSIgY29tcGFjdEZvcm1hdD0iZmFsc2UiLz4KICAgICAgICAgICAgICAgIDxDb2x1bW4gdmFyaWFibGU9ImJpNzM3NCIgaXNWaXNpYmxlPSJ0cnVlIi8+CiAgICAgICAgICAgICAgICA8Q29sdW1uIHZhcmlhYmxlPSJiaTY5NjciIGlzVmlzaWJsZT0idHJ1ZSIvPgogICAgICAgICAgICAgICAgPENvbHVtbiB2YXJpYWJsZT0iYmk2OTkyIiBpc1Zpc2libGU9InRydWUiIGNvbXBhY3RGb3JtYXQ9ImZhbHNlIi8+CiAgICAgICAgICAgICAgICA8Q29sdW1uIHZhcmlhYmxlPSJiaTY5NzgiIGlzVmlzaWJsZT0idHJ1ZSIvPgogICAgICAgICAgICAgICAgPENvbHVtbiBjbGFzcz0idGFibGVDb2x1bW5iaTcwNjgiIHZhcmlhYmxlPSJiaTcwNjgiIGlzVmlzaWJsZT0idHJ1ZSIvPgogICAgICAgICAgICAgICAgPENvbHVtbiB2YXJpYWJsZT0iYmk3MDA0IiBpc1Zpc2libGU9InRydWUiIGNvbXBhY3RGb3JtYXQ9ImZhbHNlIi8+CiAgICAgICAgICAgIDwvQ29sdW1ucz4KICAgICAgICA8L1RhYmxlPgogICAgICAgIDxQcm9tcHQgbmFtZT0idmU3MDc1IiBsYWJlbD0iU2NoYWx0ZmzDpGNoZW5sZWlzdGUgLSBSZWZpbmFuY2luZyBNYXJrZXIgOCIgc2VsZWN0aW9uRGlzYWJsZWQ9InRydWUiIHNvdXJjZUludGVyYWN0aW9uVmFyaWFibGVzPSJiaTcwNzAiIGFwcGx5RHluYW1pY0JydXNoZXM9InByb21wdHNPbmx5IiByZWY9InByNzA3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0MDU8L1Byb3BlcnR5PgogICAgICAgICAgICA8L0VkaXRvclByb3BlcnRpZXM+CiAgICAgICAgICAgIDxMaW5rQmFyLz4KICAgICAgICA8L1Byb21wdD4KICAgICAgICA8VGFibGUgbmFtZT0idmU3MjIyIiBkYXRhPSJkZDcyMjAiIHJlc3VsdERlZmluaXRpb25zPSJkZDcyMTMiIGxhYmVsPSJJc3N1YW5jZXMgKDEpIiBzb3VyY2VJbnRlcmFjdGlvblZhcmlhYmxlcz0iYmk3MjA1IGJpNzIwNiBiaTcyMDcgYmk3MjA4IGJpNzIwOSBiaTcyMTAgYmk3MjEyIGJpNzY3M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0MDYsYmk4NDA3PC9Qcm9wZXJ0eT4KICAgICAgICAgICAgPC9FZGl0b3JQcm9wZXJ0aWVzPgogICAgICAgICAgICA8Q29sdW1ucz4KICAgICAgICAgICAgICAgIDxDb2x1bW4gdmFyaWFibGU9ImJpNzIwNSIgaXNWaXNpYmxlPSJ0cnVlIi8+CiAgICAgICAgICAgICAgICA8Q29sdW1uIHZhcmlhYmxlPSJiaTcyMDYiIGlzVmlzaWJsZT0idHJ1ZSIvPgogICAgICAgICAgICAgICAgPENvbHVtbiB2YXJpYWJsZT0iYmk3MjA3IiBpc1Zpc2libGU9InRydWUiLz4KICAgICAgICAgICAgICAgIDxDb2x1bW4gdmFyaWFibGU9ImJpNzIwOSIgaXNWaXNpYmxlPSJ0cnVlIi8+CiAgICAgICAgICAgICAgICA8Q29sdW1uIHZhcmlhYmxlPSJiaTcyMTYiIGlzVmlzaWJsZT0idHJ1ZSIgY29tcGFjdEZvcm1hdD0iZmFsc2UiLz4KICAgICAgICAgICAgICAgIDxDb2x1bW4gdmFyaWFibGU9ImJpNzY3MiIgaXNWaXNpYmxlPSJ0cnVlIi8+CiAgICAgICAgICAgICAgICA8Q29sdW1uIHZhcmlhYmxlPSJiaTcyMDgiIGlzVmlzaWJsZT0idHJ1ZSIvPgogICAgICAgICAgICAgICAgPENvbHVtbiB2YXJpYWJsZT0iYmk3MjE1IiBpc1Zpc2libGU9InRydWUiIGNvbXBhY3RGb3JtYXQ9ImZhbHNlIi8+CiAgICAgICAgICAgICAgICA8Q29sdW1uIHZhcmlhYmxlPSJiaTcyMTAiIGlzVmlzaWJsZT0idHJ1ZSIvPgogICAgICAgICAgICAgICAgPENvbHVtbiBjbGFzcz0idGFibGVDb2x1bW5iaTcwNjgiIHZhcmlhYmxlPSJiaTcyMTIiIGlzVmlzaWJsZT0idHJ1ZSIvPgogICAgICAgICAgICAgICAgPENvbHVtbiB2YXJpYWJsZT0iYmk3MjE3IiBpc1Zpc2libGU9InRydWUiIGNvbXBhY3RGb3JtYXQ9ImZhbHNlIi8+CiAgICAgICAgICAgIDwvQ29sdW1ucz4KICAgICAgICA8L1RhYmxlPgogICAgICAgIDxDcm9zc3RhYiBuYW1lPSJ2ZTEwNzIiIGRhdGE9ImRkMTY3NSIgcmVzdWx0RGVmaW5pdGlvbnM9ImRkMTY3NyIgbGFiZWw9IjEuIFByb3BlcnR5IFR5cGUgSW5mb3JtYXRpb24iIHNvdXJjZUludGVyYWN0aW9uVmFyaWFibGVzPSJiaTEwNzYgYmkxNjc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0MDg8L1Byb3BlcnR5PgogICAgICAgICAgICA8L0VkaXRvclByb3BlcnRpZXM+CiAgICAgICAgICAgIDxBeGVzPgogICAgICAgICAgICAgICAgPEF4aXMgdHlwZT0icm93Ij4KICAgICAgICAgICAgICAgICAgICA8SGllcmFyY2h5IG5hbWU9InZlMTY3OCIgdmFyaWFibGU9ImJpMTA3NiIvPgogICAgICAgICAgICAgICAgPC9BeGlzPgogICAgICAgICAgICAgICAgPEF4aXMgdHlwZT0iY29sdW1uIj4KICAgICAgICAgICAgICAgICAgICA8SGllcmFyY2h5IG5hbWU9InZlMTY3OSIgdmFyaWFibGU9ImJpMTY3MiIvPgogICAgICAgICAgICAgICAgICAgIDxNZWFzdXJlcz4KICAgICAgICAgICAgICAgICAgICAgICAgPE1lYXN1cmUgbmFtZT0idmUxNjgwIiB2YXJpYWJsZT0iYmkxMDc3IiBjb21wYWN0Rm9ybWF0PSJmYWxzZSIvPgogICAgICAgICAgICAgICAgICAgICAgICA8TWVhc3VyZSBuYW1lPSJ2ZTE2ODEiIHZhcmlhYmxlPSJiaTEyMzIiIGNvbXBhY3RGb3JtYXQ9ImZhbHNlIi8+CiAgICAgICAgICAgICAgICAgICAgICAgIDxNZWFzdXJlIG5hbWU9InZlNzQ0NyIgdmFyaWFibGU9ImJpNzQ0NiIgY29tcGFjdEZvcm1hdD0iZmFsc2UiLz4KICAgICAgICAgICAgICAgICAgICAgICAgPE1lYXN1cmUgbmFtZT0idmU3NTE3IiB2YXJpYWJsZT0iYmk3NTE2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DwvVmlzdWFsRWxlbWVudHM+CiAgICA8UHJvbXB0RGVmaW5pdGlvbnM+CiAgICAgICAgPFByb21wdERlZmluaXRpb24gbmFtZT0icHIxMjQwIiBkYXRhPSJkZDEyMzciIHJlc3VsdERlZmluaXRpb25zPSJkZDEyMzkiIGxhYmVsVmFyaWFibGU9ImJpMTI0MSIgdmFsdWVWYXJpYWJsZT0iYmkxMjQxIj4KICAgICAgICAgICAgPERlZmF1bHRWYWx1ZT4KICAgICAgICAgICAgICAgIDxTdHJpbmc+NzE8L1N0cmluZz4KICAgICAgICAgICAgPC9EZWZhdWx0VmFsdWU+CiAgICAgICAgICAgIDxTdHJpbmdDb25zdHJhaW50IHJlcXVpcmVkPSJ0cnVlIi8+CiAgICAgICAgPC9Qcm9tcHREZWZpbml0aW9uPgogICAgICAgIDxQcm9tcHREZWZpbml0aW9uIG5hbWU9InByMTQyOSIgZGF0YT0iZGQxNDI2IiByZXN1bHREZWZpbml0aW9ucz0iZGQxNDI4IiBsYWJlbFZhcmlhYmxlPSJiaTE0MzAiIHZhbHVlVmFyaWFibGU9ImJpMTQzMCI+CiAgICAgICAgICAgIDxEZWZhdWx0VmFsdWU+CiAgICAgICAgICAgICAgICA8U3RyaW5nPlJlc2lkZW50aWFsPC9TdHJpbmc+CiAgICAgICAgICAgIDwvRGVmYXVsdFZhbHVlPgogICAgICAgICAgICA8U3RyaW5nQ29uc3RyYWludCByZXF1aXJlZD0idHJ1ZSIvPgogICAgICAgIDwvUHJvbXB0RGVmaW5pdGlvbj4KICAgICAgICA8UHJvbXB0RGVmaW5pdGlvbiBuYW1lPSJwcjE3MTMiIGRhdGE9ImRkMTcxMCIgcmVzdWx0RGVmaW5pdGlvbnM9ImRkMTcxMiIgbGFiZWxWYXJpYWJsZT0iYmk3MjgiIHZhbHVlVmFyaWFibGU9ImJpNzI4Ij4KICAgICAgICAgICAgPERlZmF1bHRWYWx1ZT4KICAgICAgICAgICAgICAgIDxOdW1iZXIgdHlwZT0iZG91YmxlIiB2YWx1ZT0iMjMwMDkiLz4KICAgICAgICAgICAgPC9EZWZhdWx0VmFsdWU+CiAgICAgICAgICAgIDxEYXRlQ29uc3RyYWludCByZXF1aXJlZD0idHJ1ZSIgZGF0YVR5cGU9ImRhdGUiLz4KICAgICAgICA8L1Byb21wdERlZmluaXRpb24+CiAgICAgICAgPFByb21wdERlZmluaXRpb24gbmFtZT0icHIxOTA5IiBsYWJlbD0iQW5vbnltaXphdGlvbiBQYXJhbWV0ZXIiIGlzUGFyYW1ldGVyPSJ0cnVlIj4KICAgICAgICAgICAgPERlZmF1bHRWYWx1ZT4KICAgICAgICAgICAgICAgIDxTdHJpbmc+WTwvU3RyaW5nPgogICAgICAgICAgICA8L0RlZmF1bHRWYWx1ZT4KICAgICAgICAgICAgPFN0cmluZ0NvbnN0cmFpbnQgcmVxdWlyZWQ9ImZhbHNlIi8+CiAgICAgICAgPC9Qcm9tcHREZWZpbml0aW9uPgogICAgICAgIDxQcm9tcHREZWZpbml0aW9uIG5hbWU9InByMzUzOSIgZGF0YT0iZGQzNTM3IiByZXN1bHREZWZpbml0aW9ucz0iZGQzNTM1IiBsYWJlbFZhcmlhYmxlPSJiaTM1MzYiIHZhbHVlVmFyaWFibGU9ImJpMzUzNiI+CiAgICAgICAgICAgIDxEZWZhdWx0VmFsdWU+CiAgICAgICAgICAgICAgICA8U3RyaW5nPjcxPC9TdHJpbmc+CiAgICAgICAgICAgIDwvRGVmYXVsdFZhbHVlPgogICAgICAgICAgICA8U3RyaW5nQ29uc3RyYWludCByZXF1aXJlZD0idHJ1ZSIvPgogICAgICAgIDwvUHJvbXB0RGVmaW5pdGlvbj4KICAgICAgICA8UHJvbXB0RGVmaW5pdGlvbiBuYW1lPSJwcjM1NjgiIGRhdGE9ImRkMzU2NiIgcmVzdWx0RGVmaW5pdGlvbnM9ImRkMzU2NCIgbGFiZWxWYXJpYWJsZT0iYmkzNTY1IiB2YWx1ZVZhcmlhYmxlPSJiaTM1NjUiPgogICAgICAgICAgICA8RGVmYXVsdFZhbHVlPgogICAgICAgICAgICAgICAgPFN0cmluZz43MTwvU3RyaW5nPgogICAgICAgICAgICA8L0RlZmF1bHRWYWx1ZT4KICAgICAgICAgICAgPFN0cmluZ0NvbnN0cmFpbnQgcmVxdWlyZWQ9InRydWUiLz4KICAgICAgICA8L1Byb21wdERlZmluaXRpb24+CiAgICAgICAgPFByb21wdERlZmluaXRpb24gbmFtZT0icHIzNTk1IiBkYXRhPSJkZDM1OTMiIHJlc3VsdERlZmluaXRpb25zPSJkZDM1OTEiIGxhYmVsVmFyaWFibGU9ImJpMzU5MiIgdmFsdWVWYXJpYWJsZT0iYmkzNTkyIj4KICAgICAgICAgICAgPERlZmF1bHRWYWx1ZT4KICAgICAgICAgICAgICAgIDxTdHJpbmc+NzQ8L1N0cmluZz4KICAgICAgICAgICAgPC9EZWZhdWx0VmFsdWU+CiAgICAgICAgICAgIDxTdHJpbmdDb25zdHJhaW50IHJlcXVpcmVkPSJ0cnVlIi8+CiAgICAgICAgPC9Qcm9tcHREZWZpbml0aW9uPgogICAgICAgIDxQcm9tcHREZWZpbml0aW9uIG5hbWU9InByNjQ2MSIgZGF0YT0iZGQ2NDU5IiByZXN1bHREZWZpbml0aW9ucz0iZGQ2NDU4IiBsYWJlbFZhcmlhYmxlPSJiaTY0NTciIHZhbHVlVmFyaWFibGU9ImJpNjQ1NyI+CiAgICAgICAgICAgIDxEZWZhdWx0VmFsdWU+CiAgICAgICAgICAgICAgICA8U3RyaW5nPjcxPC9TdHJpbmc+CiAgICAgICAgICAgIDwvRGVmYXVsdFZhbHVlPgogICAgICAgICAgICA8U3RyaW5nQ29uc3RyYWludCByZXF1aXJlZD0idHJ1ZSIvPgogICAgICAgIDwvUHJvbXB0RGVmaW5pdGlvbj4KICAgICAgICA8UHJvbXB0RGVmaW5pdGlvbiBuYW1lPSJwcjY0NjgiIGRhdGE9ImRkNjQ2NiIgcmVzdWx0RGVmaW5pdGlvbnM9ImRkNjQ2NSIgbGFiZWxWYXJpYWJsZT0iYmk2NDY0IiB2YWx1ZVZhcmlhYmxlPSJiaTY0NjQiPgogICAgICAgICAgICA8RGVmYXVsdFZhbHVlPgogICAgICAgICAgICAgICAgPFN0cmluZz5Db21tZXJjaWFsPC9TdHJpbmc+CiAgICAgICAgICAgIDwvRGVmYXVsdFZhbHVlPgogICAgICAgICAgICA8U3RyaW5nQ29uc3RyYWludCByZXF1aXJlZD0idHJ1ZSIvPgogICAgICAgIDwvUHJvbXB0RGVmaW5pdGlvbj4KICAgICAgICA8UHJvbXB0RGVmaW5pdGlvbiBuYW1lPSJwcjY2MDQiIGRhdGE9ImRkNjYwMiIgcmVzdWx0RGVmaW5pdGlvbnM9ImRkNjYwMSIgbGFiZWxWYXJpYWJsZT0iYmk2NjAwIiB2YWx1ZVZhcmlhYmxlPSJiaTY2MDAiPgogICAgICAgICAgICA8RGVmYXVsdFZhbHVlPgogICAgICAgICAgICAgICAgPFN0cmluZz43NDwvU3RyaW5nPgogICAgICAgICAgICA8L0RlZmF1bHRWYWx1ZT4KICAgICAgICAgICAgPFN0cmluZ0NvbnN0cmFpbnQgcmVxdWlyZWQ9InRydWUiLz4KICAgICAgICA8L1Byb21wdERlZmluaXRpb24+CiAgICAgICAgPFByb21wdERlZmluaXRpb24gbmFtZT0icHI2OTM5IiBkYXRhPSJkZDY5MzciIHJlc3VsdERlZmluaXRpb25zPSJkZDY5MzUiIGxhYmVsVmFyaWFibGU9ImJpNjkzNCIgdmFsdWVWYXJpYWJsZT0iYmk2OTM0Ij4KICAgICAgICAgICAgPERlZmF1bHRWYWx1ZT4KICAgICAgICAgICAgICAgIDxTdHJpbmc+NzE8L1N0cmluZz4KICAgICAgICAgICAgPC9EZWZhdWx0VmFsdWU+CiAgICAgICAgICAgIDxTdHJpbmdDb25zdHJhaW50IHJlcXVpcmVkPSJ0cnVlIi8+CiAgICAgICAgPC9Qcm9tcHREZWZpbml0aW9uPgogICAgICAgIDxQcm9tcHREZWZpbml0aW9uIG5hbWU9InByNzA3NCIgZGF0YT0iZGQ3MDcyIiByZXN1bHREZWZpbml0aW9ucz0iZGQ3MDY5IiBsYWJlbFZhcmlhYmxlPSJiaTcwNzAiIHZhbHVlVmFyaWFibGU9ImJpNzA3MCI+CiAgICAgICAgICAgIDxEZWZhdWx0VmFsdWU+CiAgICAgICAgICAgICAgICA8U3RyaW5nPjc0PC9TdHJpbmc+CiAgICAgICAgICAgIDwvRGVmYXVsdFZhbHVlPgogICAgICAgICAgICA8U3RyaW5nQ29uc3RyYWludCByZXF1aXJlZD0idHJ1ZSIvPgogICAgICAgIDwvUHJvbXB0RGVmaW5pdGlvbj4KICAgIDwvUHJvbXB0RGVmaW5pdGlvbnM+CiAgICA8Vmlldz4KICAgICAgICA8SGVhZGVyPgogICAgICAgICAgICA8TWVkaWFDb250YWluZXIgdGFyZ2V0PSJtdDIiPgogICAgICAgICAgICAgICAgPFJlc3BvbnNpdmVMYXlvdXQgb3JpZW50YXRpb249Imhvcml6b250YWwiIG92ZXJmbG93PSJmaXQiPgogICAgICAgICAgICAgICAgICAgIDxXZWlnaHRzIG1lZGlhVGFyZ2V0PSJtdDUiIHVuaXQ9InBlcmNlbnQiPgogICAgICAgICAgICAgICAgICAgICAgICA8V2VpZ2h0IHZhbHVlPSIxMDAlIi8+CiAgICAgICAgICAgICAgICAgICAgPC9XZWlnaHRzPgogICAgICAgICAgICAgICAgICAgIDxXZWlnaHRzIG1lZGlhVGFyZ2V0PSJtdDQiIHVuaXQ9InBlcmNlbnQiPgogICAgICAgICAgICAgICAgICAgICAgICA8V2VpZ2h0IHZhbHVlPSIxMDAlIi8+CiAgICAgICAgICAgICAgICAgICAgPC9XZWlnaHRzPgogICAgICAgICAgICAgICAgICAgIDxXZWlnaHRzIG1lZGlhVGFyZ2V0PSJtdDMiIHVuaXQ9InBlcmNlbnQiPgogICAgICAgICAgICAgICAgICAgICAgICA8V2VpZ2h0IHZhbHVlPSIxMDAlIi8+CiAgICAgICAgICAgICAgICAgICAgPC9XZWlnaHRzPgogICAgICAgICAgICAgICAgPC9SZXNwb25zaXZlTGF5b3V0PgogICAgICAgICAgICAgICAgPENvbnRhaW5lciBuYW1lPSJ2aTE2OTQiIHJlZj0idmUxNjk1Ij4KICAgICAgICAgICAgICAgICAgICA8UmVzcG9uc2l2ZUNvbnN0cmFpbnQ+CiAgICAgICAgICAgICAgICAgICAgICAgIDxXaWR0aENvbnN0cmFpbnQ+CiAgICAgICAgICAgICAgICAgICAgICAgICAgICA8V2lkdGggbWVkaWFUYXJnZXQ9Im10MyIgZmxleGliaWxpdHk9ImZpeGVkIiBwcmVmZXJyZWRTaXplQmVoYXZpb3I9Imhvbm9yIi8+CiAgICAgICAgICAgICAgICAgICAgICAgIDwvV2lkdGhDb25zdHJhaW50PgogICAgICAgICAgICAgICAgICAgICAgICA8SGVpZ2h0Q29uc3RyYWludD4KICAgICAgICAgICAgICAgICAgICAgICAgICAgIDxIZWlnaHQgbWVkaWFUYXJnZXQ9Im10MyIgZmxleGliaWxpdHk9ImZpeGVkIiBwcmVmZXJyZWRTaXplQmVoYXZpb3I9Imhvbm9yIi8+CiAgICAgICAgICAgICAgICAgICAgICAgIDwvSGVpZ2h0Q29uc3RyYWludD4KICAgICAgICAgICAgICAgICAgICA8L1Jlc3BvbnNpdmVDb25zdHJhaW50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iIHJlZj0idmU3MjM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Q29udGFpbmVyPgogICAgICAgICAgICA8L01lZGlhQ29udGFpbmVyPgogICAgICAgIDwvSGVhZGVyPgogICAgICAgIDxTZWN0aW9uIG5hbWU9InZpNiIgbGFiZWw9IkdlbmVyYWwg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xMjM1IiByZWY9InZlMTIz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zQ4IiByZWY9InZlNzQ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wIiByZWY9InZlMTA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3NyIgcmVmPSJ2ZTQ3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OCIgcmVmPSJ2ZTY1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E0IiByZWY9InZlNzE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0NSIgcmVmPSJ2ZTc0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jEiIHJlZj0idmU3N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ODQ1IiByZWY9InZlODQ2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OTMzIiBsYWJlbD0iSXNzdWFuY2VzIE1vcnRnYWdl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0MSIgcmVmPSJ2ZTY5NDA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1MiIgcmVmPSJ2ZTY5NTM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EwNTUiIGxhYmVsPSJ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DEiIHJlZj0idmUzNTQw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MTY4IiByZWY9InZlMTE2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NzEiIHJlZj0idmUxMD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IzMzUiIHJlZj0idmUyMzM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ENvbnRhaW5lciBuYW1lPSJ2aTI1MTUiIHJlZj0idmUyNTE2Ij4KICAgICAgICAgICAgICAgICAgICAgICAgICAgIDxSZXNwb25zaXZlQ29uc3RyYWludD4KICAgICAgICAgICAgICAgICAgICAgICAgICAgICAgICA8V2lkdGhDb25zdHJhaW50PgogICAgICAgICAgICAgICAgICAgICAgICAgICAgICAgICAgICA8V2lkdGggbWVkaWFUYXJnZXQ9Im10MyIgZmxleGliaWxpdHk9InNocmlua2FibGUiIHByZWZlcnJlZFNpemVCZWhhdmlvcj0iaG9ub3IiLz4KICAgICAgICAgICAgICAgICAgICAgICAgICAgICAgICA8L1dpZHRoQ29uc3RyYWludD4KICAgICAgICAgICAgICAgICAgICAgICAgICAgICAgICA8SGVpZ2h0Q29uc3RyYWludD4KICAgICAgICAgICAgICAgICAgICAgICAgICAgICAgICAgICAgPEhlaWdodCBtZWRpYVRhcmdldD0ibXQzIiBmbGV4aWJpbGl0eT0ic2hyaW5rYWJsZSIgcHJlZmVycmVkU2l6ZUJlaGF2aW9yPSJob25vciIvPgogICAgICAgICAgICAgICAgICAgICAgICAgICAgICAgIDwvSGVpZ2h0Q29uc3RyYWludD4KICAgICAgICAgICAgICAgICAgICAgICAgICAgIDwvUmVzcG9uc2l2ZUNvbnN0cmFpbnQ+CiAgICAgICAgICAgICAgICAgICAgICAgICAgICA8UmVzcG9uc2l2ZUxheW91dCBvcmllbnRhdGlvbj0iaG9yaXpvbnRhbCIgb3ZlcmZsb3c9InN0YWNrIj4KICAgICAgICAgICAgICAgICAgICAgICAgICAgICAgICA8V2VpZ2h0cyBtZWRpYVRhcmdldD0ibXQ1IiB1bml0PSJwZXJjZW50Ij4KICAgICAgICAgICAgICAgICAgICAgICAgICAgICAgICAgICAgPFdlaWdodCB2YWx1ZT0iMTAwJSIvPgogICAgICAgICAgICAgICAgICAgICAgICAgICAgICAgIDwvV2VpZ2h0cz4KICAgICAgICAgICAgICAgICAgICAgICAgICAgICAgICA8V2VpZ2h0cyBtZWRpYVRhcmdldD0ibXQ0IiB1bml0PSJwZXJjZW50Ij4KICAgICAgICAgICAgICAgICAgICAgICAgICAgICAgICAgICAgPFdlaWdodCB2YWx1ZT0iMTAwJSIvPgogICAgICAgICAgICAgICAgICAgICAgICAgICAgICAgIDwvV2VpZ2h0cz4KICAgICAgICAgICAgICAgICAgICAgICAgICAgICAgICA8V2VpZ2h0cyBtZWRpYVRhcmdldD0ibXQzIiB1bml0PSJwZXJjZW50Ij4KICAgICAgICAgICAgICAgICAgICAgICAgICAgICAgICAgICAgPFdlaWdodCB2YWx1ZT0iMTAwJSIvPgogICAgICAgICAgICAgICAgICAgICAgICAgICAgICAgIDwvV2VpZ2h0cz4KICAgICAgICAgICAgICAgICAgICAgICAgICAgIDwvUmVzcG9uc2l2ZUxheW91dD4KICAgICAgICAgICAgICAgICAgICAgICAgICAgIDxWaXN1YWwgbmFtZT0idmkyNDUwIiByZWY9InZlMjQ0NS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zMyIgcmVmPSJ2ZTI1Mj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NTMiIHJlZj0idmUyNTQ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PC9Db250YWluZXI+CiAgICAgICAgICAgICAgICAgICAgICAgIDxWaXN1YWwgbmFtZT0idmkyNjIyIiByZWY9InZlMjYx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Dk0IiByZWY9InZlMTA5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jYyIiByZWY9InZlMTI1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zc2IiByZWY9InZlMTM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NDA2IiByZWY9InZlMTQw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MTQyMyIgbGFiZWw9IlJlc2lkZW50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3MCIgcmVmPSJ2ZTM1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MTQyNCIgcmVmPSJ2ZTE0Mj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1MTciIHJlZj0idmUxNTE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Q0MSIgcmVmPSJ2ZTE0N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gyMSIgcmVmPSJ2ZTE4M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0OSIgcmVmPSJ2ZTE5N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4OSIgcmVmPSJ2ZTE5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A0NCIgcmVmPSJ2ZTMwMz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1NjAiIGxhYmVsPSJDb21tZXJj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Q2MyIgcmVmPSJ2ZTY0NjI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NjQ3MCIgcmVmPSJ2ZTY0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1NTkiIHJlZj0idmU2NTU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Q4OSIgcmVmPSJ2ZTY0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wOCIgcmVmPSJ2ZTY1M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yNyIgcmVmPSJ2ZTY1M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0NiIgcmVmPSJ2ZTY1M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1NyIgcmVmPSJ2ZTY1N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2OTYiIGxhYmVsPSJHZW5lcmFsIF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2MDYiIHJlZj0idmU2NjA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jk1IiByZWY9InZlNjY5N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2MjQiIHJlZj0idmU2Nj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MzciIHJlZj0idmU2NjM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1MCIgcmVmPSJ2ZTY2ND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jEiIHJlZj0idmU2NjU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zAiIHJlZj0idmU2NjY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DUiIHJlZj0idmU2Njg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TMiIHJlZj0idmU2Nj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3MDk2IiBsYWJlbD0iSXNzdWFuY2VzIFB1YmxpYy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wNzYiIHJlZj0idmU3MDc1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jMiIHJlZj0idmU3MjIy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zNDIyIiBsYWJlbD0i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5NyIgcmVmPSJ2ZTM1OT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M0OTYiIHJlZj0idmUzNDk3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zQ5OCIgcmVmPSJ2ZTM0O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yOCIgcmVmPSJ2ZTM3Mj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5OCIgcmVmPSJ2ZTQ5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TgyMiIgcmVmPSJ2ZTU4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1NCIgcmVmPSJ2ZTQ5ND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3MyIgcmVmPSJ2ZTQ5Nj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kzMCIgcmVmPSJ2ZTM5M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2MyIgcmVmPSJ2ZTM3N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g0MiIgcmVmPSJ2ZTQ4Mz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DwvVmlldz4KICAgIDxJbnRlcmFjdGlvbnM+CiAgICAgICAgPEludGVyYWN0aW9uIG5hbWU9ImlhMTQ0OCIgdHlwZT0iZmlsdGVyIiBkZXJpdmVkPSJ0cnVlIj4KICAgICAgICAgICAgPEludGVyYWN0aW9uRWxlbWVudFJlZmVyZW5jZSByZWY9InZlMTQyNSIgcHVycG9zZT0ic291cmNlIiB2YXJpYWJsZT0iYmkxNDMwIi8+CiAgICAgICAgICAgIDxJbnRlcmFjdGlvbkVsZW1lbnRSZWZlcmVuY2UgcmVmPSJ2ZTE0NDIiIHB1cnBvc2U9InRhcmdldCIgdmFyaWFibGU9ImJpODM1MSIvPgogICAgICAgIDwvSW50ZXJhY3Rpb24+CiAgICAgICAgPEludGVyYWN0aW9uIG5hbWU9ImlhMTY5NyIgdHlwZT0iZmlsdGVyIiBkYXRhU3RhZ2U9ImRldGFpbCIgZGVyaXZlZD0idHJ1ZSI+CiAgICAgICAgICAgIDxJbnRlcmFjdGlvbkVsZW1lbnRSZWZlcmVuY2UgcmVmPSJ2ZTcyMyIgcHVycG9zZT0ic291cmNlIiB2YXJpYWJsZT0iYmk3MjgiLz4KICAgICAgICAgICAgPEludGVyYWN0aW9uRWxlbWVudFJlZmVyZW5jZSByZWY9InZlNzQ0IiBwdXJwb3NlPSJ0YXJnZXQiIHZhcmlhYmxlPSJiaTgzMzgiLz4KICAgICAgICA8L0ludGVyYWN0aW9uPgogICAgICAgIDxJbnRlcmFjdGlvbiBuYW1lPSJpYTE3MDAiIHR5cGU9ImZpbHRlciIgZGF0YVN0YWdlPSJkZXRhaWwiIGRlcml2ZWQ9InRydWUiPgogICAgICAgICAgICA8SW50ZXJhY3Rpb25FbGVtZW50UmVmZXJlbmNlIHJlZj0idmU3MjMiIHB1cnBvc2U9InNvdXJjZSIgdmFyaWFibGU9ImJpNzI4Ii8+CiAgICAgICAgICAgIDxJbnRlcmFjdGlvbkVsZW1lbnRSZWZlcmVuY2UgcmVmPSJ2ZTY1OSIgcHVycG9zZT0idGFyZ2V0IiB2YXJpYWJsZT0iYmk2MjI5Ii8+CiAgICAgICAgPC9JbnRlcmFjdGlvbj4KICAgICAgICA8SW50ZXJhY3Rpb24gbmFtZT0iaWExNzAyIiB0eXBlPSJmaWx0ZXIiIGRhdGFTdGFnZT0iZGV0YWlsIiBkZXJpdmVkPSJ0cnVlIj4KICAgICAgICAgICAgPEludGVyYWN0aW9uRWxlbWVudFJlZmVyZW5jZSByZWY9InZlNzIzIiBwdXJwb3NlPSJzb3VyY2UiIHZhcmlhYmxlPSJiaTcyOCIvPgogICAgICAgICAgICA8SW50ZXJhY3Rpb25FbGVtZW50UmVmZXJlbmNlIHJlZj0idmU3MTUiIHB1cnBvc2U9InRhcmdldCIgdmFyaWFibGU9ImJpODM0NCIvPgogICAgICAgIDwvSW50ZXJhY3Rpb24+CiAgICAgICAgPEludGVyYWN0aW9uIG5hbWU9ImlhMTcxOCIgdHlwZT0iZmlsdGVyIiBkZXJpdmVkPSJ0cnVlIj4KICAgICAgICAgICAgPEludGVyYWN0aW9uRWxlbWVudFJlZmVyZW5jZSByZWY9InZlNzIzIiBwdXJwb3NlPSJzb3VyY2UiIHZhcmlhYmxlPSJiaTcyOCIvPgogICAgICAgICAgICA8SW50ZXJhY3Rpb25FbGVtZW50UmVmZXJlbmNlIHJlZj0idmUxMDEiIHB1cnBvc2U9InRhcmdldCIgdmFyaWFibGU9ImJpMTE0Ii8+CiAgICAgICAgPC9JbnRlcmFjdGlvbj4KICAgICAgICA8SW50ZXJhY3Rpb24gbmFtZT0iaWExNzE5IiB0eXBlPSJmaWx0ZXIiIGRlcml2ZWQ9InRydWUiPgogICAgICAgICAgICA8SW50ZXJhY3Rpb25FbGVtZW50UmVmZXJlbmNlIHJlZj0idmU3MjMiIHB1cnBvc2U9InNvdXJjZSIgdmFyaWFibGU9ImJpNzI4Ii8+CiAgICAgICAgICAgIDxJbnRlcmFjdGlvbkVsZW1lbnRSZWZlcmVuY2UgcmVmPSJ2ZTc2MiIgcHVycG9zZT0idGFyZ2V0IiB2YXJpYWJsZT0iYmk0Njg0Ii8+CiAgICAgICAgPC9JbnRlcmFjdGlvbj4KICAgICAgICA8SW50ZXJhY3Rpb24gbmFtZT0iaWExNzIwIiB0eXBlPSJmaWx0ZXIiIGRlcml2ZWQ9InRydWUiPgogICAgICAgICAgICA8SW50ZXJhY3Rpb25FbGVtZW50UmVmZXJlbmNlIHJlZj0idmU3MjMiIHB1cnBvc2U9InNvdXJjZSIgdmFyaWFibGU9ImJpNzI4Ii8+CiAgICAgICAgICAgIDxJbnRlcmFjdGlvbkVsZW1lbnRSZWZlcmVuY2UgcmVmPSJ2ZTg0NiIgcHVycG9zZT0idGFyZ2V0IiB2YXJpYWJsZT0iYmk4MzQwIi8+CiAgICAgICAgPC9JbnRlcmFjdGlvbj4KICAgICAgICA8SW50ZXJhY3Rpb24gbmFtZT0iaWExNzIxIiB0eXBlPSJmaWx0ZXIiIGRlcml2ZWQ9InRydWUiPgogICAgICAgICAgICA8SW50ZXJhY3Rpb25FbGVtZW50UmVmZXJlbmNlIHJlZj0idmU3MjMiIHB1cnBvc2U9InNvdXJjZSIgdmFyaWFibGU9ImJpNzI4Ii8+CiAgICAgICAgICAgIDxJbnRlcmFjdGlvbkVsZW1lbnRSZWZlcmVuY2UgcmVmPSJ2ZTQ3OCIgcHVycG9zZT0idGFyZ2V0IiB2YXJpYWJsZT0iYmk2MjIxIi8+CiAgICAgICAgPC9JbnRlcmFjdGlvbj4KICAgICAgICA8SW50ZXJhY3Rpb24gbmFtZT0iaWExNzIzIiB0eXBlPSJmaWx0ZXIiIGRlcml2ZWQ9InRydWUiPgogICAgICAgICAgICA8SW50ZXJhY3Rpb25FbGVtZW50UmVmZXJlbmNlIHJlZj0idmU3MjMiIHB1cnBvc2U9InNvdXJjZSIgdmFyaWFibGU9ImJpNzI4Ii8+CiAgICAgICAgICAgIDxJbnRlcmFjdGlvbkVsZW1lbnRSZWZlcmVuY2UgcmVmPSJ2ZTEyNTgiIHB1cnBvc2U9InRhcmdldCIgdmFyaWFibGU9ImJpMTY4NCIvPgogICAgICAgIDwvSW50ZXJhY3Rpb24+CiAgICAgICAgPEludGVyYWN0aW9uIG5hbWU9ImlhMTcyNCIgdHlwZT0iZmlsdGVyIiBkZXJpdmVkPSJ0cnVlIj4KICAgICAgICAgICAgPEludGVyYWN0aW9uRWxlbWVudFJlZmVyZW5jZSByZWY9InZlNzIzIiBwdXJwb3NlPSJzb3VyY2UiIHZhcmlhYmxlPSJiaTcyOCIvPgogICAgICAgICAgICA8SW50ZXJhY3Rpb25FbGVtZW50UmVmZXJlbmNlIHJlZj0idmUxMzcyIiBwdXJwb3NlPSJ0YXJnZXQiIHZhcmlhYmxlPSJiaTE3MzUiLz4KICAgICAgICA8L0ludGVyYWN0aW9uPgogICAgICAgIDxJbnRlcmFjdGlvbiBuYW1lPSJpYTE3MjUiIHR5cGU9ImZpbHRlciIgZGVyaXZlZD0idHJ1ZSI+CiAgICAgICAgICAgIDxJbnRlcmFjdGlvbkVsZW1lbnRSZWZlcmVuY2UgcmVmPSJ2ZTcyMyIgcHVycG9zZT0ic291cmNlIiB2YXJpYWJsZT0iYmk3MjgiLz4KICAgICAgICAgICAgPEludGVyYWN0aW9uRWxlbWVudFJlZmVyZW5jZSByZWY9InZlMTQwMiIgcHVycG9zZT0idGFyZ2V0IiB2YXJpYWJsZT0iYmkxNjM4Ii8+CiAgICAgICAgPC9JbnRlcmFjdGlvbj4KICAgICAgICA8SW50ZXJhY3Rpb24gbmFtZT0iaWExNzI2IiB0eXBlPSJmaWx0ZXIiIGRlcml2ZWQ9InRydWUiPgogICAgICAgICAgICA8SW50ZXJhY3Rpb25FbGVtZW50UmVmZXJlbmNlIHJlZj0idmU3MjMiIHB1cnBvc2U9InNvdXJjZSIgdmFyaWFibGU9ImJpNzI4Ii8+CiAgICAgICAgICAgIDxJbnRlcmFjdGlvbkVsZW1lbnRSZWZlcmVuY2UgcmVmPSJ2ZTE0MjUiIHB1cnBvc2U9InRhcmdldCIgdmFyaWFibGU9ImJpODM1MCIvPgogICAgICAgIDwvSW50ZXJhY3Rpb24+CiAgICAgICAgPEludGVyYWN0aW9uIG5hbWU9ImlhMTcyNyIgdHlwZT0iZmlsdGVyIiBkZXJpdmVkPSJ0cnVlIj4KICAgICAgICAgICAgPEludGVyYWN0aW9uRWxlbWVudFJlZmVyZW5jZSByZWY9InZlNzIzIiBwdXJwb3NlPSJzb3VyY2UiIHZhcmlhYmxlPSJiaTcyOCIvPgogICAgICAgICAgICA8SW50ZXJhY3Rpb25FbGVtZW50UmVmZXJlbmNlIHJlZj0idmUxNDQyIiBwdXJwb3NlPSJ0YXJnZXQiIHZhcmlhYmxlPSJiaTE2MjIiLz4KICAgICAgICA8L0ludGVyYWN0aW9uPgogICAgICAgIDxJbnRlcmFjdGlvbiBuYW1lPSJpYTE4MjMiIHR5cGU9ImZpbHRlciIgZGVyaXZlZD0idHJ1ZSI+CiAgICAgICAgICAgIDxJbnRlcmFjdGlvbkVsZW1lbnRSZWZlcmVuY2UgcmVmPSJ2ZTE0MjUiIHB1cnBvc2U9InNvdXJjZSIgdmFyaWFibGU9ImJpMTQzMCIvPgogICAgICAgICAgICA8SW50ZXJhY3Rpb25FbGVtZW50UmVmZXJlbmNlIHJlZj0idmUxODEzIiBwdXJwb3NlPSJ0YXJnZXQiIHZhcmlhYmxlPSJiaTgzNTMiLz4KICAgICAgICA8L0ludGVyYWN0aW9uPgogICAgICAgIDxJbnRlcmFjdGlvbiBuYW1lPSJpYTE4MjQiIHR5cGU9ImZpbHRlciIgZGVyaXZlZD0idHJ1ZSI+CiAgICAgICAgICAgIDxJbnRlcmFjdGlvbkVsZW1lbnRSZWZlcmVuY2UgcmVmPSJ2ZTcyMyIgcHVycG9zZT0ic291cmNlIiB2YXJpYWJsZT0iYmk3MjgiLz4KICAgICAgICAgICAgPEludGVyYWN0aW9uRWxlbWVudFJlZmVyZW5jZSByZWY9InZlMTgxMyIgcHVycG9zZT0idGFyZ2V0IiB2YXJpYWJsZT0iYmkxODA4Ii8+CiAgICAgICAgPC9JbnRlcmFjdGlvbj4KICAgICAgICA8SW50ZXJhY3Rpb24gbmFtZT0iaWExOTUxIiB0eXBlPSJmaWx0ZXIiIGRlcml2ZWQ9InRydWUiPgogICAgICAgICAgICA8SW50ZXJhY3Rpb25FbGVtZW50UmVmZXJlbmNlIHJlZj0idmUxNDI1IiBwdXJwb3NlPSJzb3VyY2UiIHZhcmlhYmxlPSJiaTE0MzAiLz4KICAgICAgICAgICAgPEludGVyYWN0aW9uRWxlbWVudFJlZmVyZW5jZSByZWY9InZlMTk0MSIgcHVycG9zZT0idGFyZ2V0IiB2YXJpYWJsZT0iYmk4MzU1Ii8+CiAgICAgICAgPC9JbnRlcmFjdGlvbj4KICAgICAgICA8SW50ZXJhY3Rpb24gbmFtZT0iaWExOTUyIiB0eXBlPSJmaWx0ZXIiIGRlcml2ZWQ9InRydWUiPgogICAgICAgICAgICA8SW50ZXJhY3Rpb25FbGVtZW50UmVmZXJlbmNlIHJlZj0idmU3MjMiIHB1cnBvc2U9InNvdXJjZSIgdmFyaWFibGU9ImJpNzI4Ii8+CiAgICAgICAgICAgIDxJbnRlcmFjdGlvbkVsZW1lbnRSZWZlcmVuY2UgcmVmPSJ2ZTE5NDEiIHB1cnBvc2U9InRhcmdldCIgdmFyaWFibGU9ImJpMTkzNiIvPgogICAgICAgIDwvSW50ZXJhY3Rpb24+CiAgICAgICAgPEludGVyYWN0aW9uIG5hbWU9ImlhMTk5MSIgdHlwZT0iZmlsdGVyIiBkZXJpdmVkPSJ0cnVlIj4KICAgICAgICAgICAgPEludGVyYWN0aW9uRWxlbWVudFJlZmVyZW5jZSByZWY9InZlMTQyNSIgcHVycG9zZT0ic291cmNlIiB2YXJpYWJsZT0iYmkxNDMwIi8+CiAgICAgICAgICAgIDxJbnRlcmFjdGlvbkVsZW1lbnRSZWZlcmVuY2UgcmVmPSJ2ZTE5ODEiIHB1cnBvc2U9InRhcmdldCIgdmFyaWFibGU9ImJpMTk5NiIvPgogICAgICAgIDwvSW50ZXJhY3Rpb24+CiAgICAgICAgPEludGVyYWN0aW9uIG5hbWU9ImlhMTk5MiIgdHlwZT0iZmlsdGVyIiBkZXJpdmVkPSJ0cnVlIj4KICAgICAgICAgICAgPEludGVyYWN0aW9uRWxlbWVudFJlZmVyZW5jZSByZWY9InZlNzIzIiBwdXJwb3NlPSJzb3VyY2UiIHZhcmlhYmxlPSJiaTcyOCIvPgogICAgICAgICAgICA8SW50ZXJhY3Rpb25FbGVtZW50UmVmZXJlbmNlIHJlZj0idmUxOTgxIiBwdXJwb3NlPSJ0YXJnZXQiIHZhcmlhYmxlPSJiaTE5NzYiLz4KICAgICAgICA8L0ludGVyYWN0aW9uPgogICAgICAgIDxJbnRlcmFjdGlvbiBuYW1lPSJpYTIzMzciIHR5cGU9ImZpbHRlciIgZGVyaXZlZD0idHJ1ZSI+CiAgICAgICAgICAgIDxJbnRlcmFjdGlvbkVsZW1lbnRSZWZlcmVuY2UgcmVmPSJ2ZTcyMyIgcHVycG9zZT0ic291cmNlIiB2YXJpYWJsZT0iYmk3MjgiLz4KICAgICAgICAgICAgPEludGVyYWN0aW9uRWxlbWVudFJlZmVyZW5jZSByZWY9InZlMjMzMCIgcHVycG9zZT0idGFyZ2V0IiB2YXJpYWJsZT0iYmkyMzIzIi8+CiAgICAgICAgPC9JbnRlcmFjdGlvbj4KICAgICAgICA8SW50ZXJhY3Rpb24gbmFtZT0iaWEyNDUyIiB0eXBlPSJmaWx0ZXIiIGRlcml2ZWQ9InRydWUiPgogICAgICAgICAgICA8SW50ZXJhY3Rpb25FbGVtZW50UmVmZXJlbmNlIHJlZj0idmU3MjMiIHB1cnBvc2U9InNvdXJjZSIgdmFyaWFibGU9ImJpNzI4Ii8+CiAgICAgICAgICAgIDxJbnRlcmFjdGlvbkVsZW1lbnRSZWZlcmVuY2UgcmVmPSJ2ZTI0NDUiIHB1cnBvc2U9InRhcmdldCIgdmFyaWFibGU9ImJpMjQzOCIvPgogICAgICAgIDwvSW50ZXJhY3Rpb24+CiAgICAgICAgPEludGVyYWN0aW9uIG5hbWU9ImlhMjUzNSIgdHlwZT0iZmlsdGVyIiBkZXJpdmVkPSJ0cnVlIj4KICAgICAgICAgICAgPEludGVyYWN0aW9uRWxlbWVudFJlZmVyZW5jZSByZWY9InZlNzIzIiBwdXJwb3NlPSJzb3VyY2UiIHZhcmlhYmxlPSJiaTcyOCIvPgogICAgICAgICAgICA8SW50ZXJhY3Rpb25FbGVtZW50UmVmZXJlbmNlIHJlZj0idmUyNTI3IiBwdXJwb3NlPSJ0YXJnZXQiIHZhcmlhYmxlPSJiaTI1MTkiLz4KICAgICAgICA8L0ludGVyYWN0aW9uPgogICAgICAgIDxJbnRlcmFjdGlvbiBuYW1lPSJpYTI1NTUiIHR5cGU9ImZpbHRlciIgZGVyaXZlZD0idHJ1ZSI+CiAgICAgICAgICAgIDxJbnRlcmFjdGlvbkVsZW1lbnRSZWZlcmVuY2UgcmVmPSJ2ZTcyMyIgcHVycG9zZT0ic291cmNlIiB2YXJpYWJsZT0iYmk3MjgiLz4KICAgICAgICAgICAgPEludGVyYWN0aW9uRWxlbWVudFJlZmVyZW5jZSByZWY9InZlMjU0NyIgcHVycG9zZT0idGFyZ2V0IiB2YXJpYWJsZT0iYmkyNTM5Ii8+CiAgICAgICAgPC9JbnRlcmFjdGlvbj4KICAgICAgICA8SW50ZXJhY3Rpb24gbmFtZT0iaWEyNjI0IiB0eXBlPSJmaWx0ZXIiIGRlcml2ZWQ9InRydWUiPgogICAgICAgICAgICA8SW50ZXJhY3Rpb25FbGVtZW50UmVmZXJlbmNlIHJlZj0idmU3MjMiIHB1cnBvc2U9InNvdXJjZSIgdmFyaWFibGU9ImJpNzI4Ii8+CiAgICAgICAgICAgIDxJbnRlcmFjdGlvbkVsZW1lbnRSZWZlcmVuY2UgcmVmPSJ2ZTI2MTciIHB1cnBvc2U9InRhcmdldCIgdmFyaWFibGU9ImJpMjYxMiIvPgogICAgICAgIDwvSW50ZXJhY3Rpb24+CiAgICAgICAgPEludGVyYWN0aW9uIG5hbWU9ImlhMzA0NiIgdHlwZT0iZmlsdGVyIiBkZXJpdmVkPSJ0cnVlIj4KICAgICAgICAgICAgPEludGVyYWN0aW9uRWxlbWVudFJlZmVyZW5jZSByZWY9InZlMTQyNSIgcHVycG9zZT0ic291cmNlIiB2YXJpYWJsZT0iYmkxNDMwIi8+CiAgICAgICAgICAgIDxJbnRlcmFjdGlvbkVsZW1lbnRSZWZlcmVuY2UgcmVmPSJ2ZTMwMzUiIHB1cnBvc2U9InRhcmdldCIgdmFyaWFibGU9ImJpODM2MyIvPgogICAgICAgIDwvSW50ZXJhY3Rpb24+CiAgICAgICAgPEludGVyYWN0aW9uIG5hbWU9ImlhMzA0NyIgdHlwZT0iZmlsdGVyIiBkZXJpdmVkPSJ0cnVlIj4KICAgICAgICAgICAgPEludGVyYWN0aW9uRWxlbWVudFJlZmVyZW5jZSByZWY9InZlNzIzIiBwdXJwb3NlPSJzb3VyY2UiIHZhcmlhYmxlPSJiaTcyOCIvPgogICAgICAgICAgICA8SW50ZXJhY3Rpb25FbGVtZW50UmVmZXJlbmNlIHJlZj0idmUzMDM1IiBwdXJwb3NlPSJ0YXJnZXQiIHZhcmlhYmxlPSJiaTMwMjkiLz4KICAgICAgICA8L0ludGVyYWN0aW9uPgogICAgICAgIDxJbnRlcmFjdGlvbiBuYW1lPSJpYTE3MjIiIHR5cGU9ImZpbHRlciIgZGVyaXZlZD0idHJ1ZSI+CiAgICAgICAgICAgIDxJbnRlcmFjdGlvbkVsZW1lbnRSZWZlcmVuY2UgcmVmPSJ2ZTcyMyIgcHVycG9zZT0ic291cmNlIiB2YXJpYWJsZT0iYmk3MjgiLz4KICAgICAgICAgICAgPEludGVyYWN0aW9uRWxlbWVudFJlZmVyZW5jZSByZWY9InZlMTA5NSIgcHVycG9zZT0idGFyZ2V0IiB2YXJpYWJsZT0iYmkxNjQ0Ii8+CiAgICAgICAgPC9JbnRlcmFjdGlvbj4KICAgICAgICA8SW50ZXJhY3Rpb24gbmFtZT0iaWEzNTAzIiB0eXBlPSJmaWx0ZXIiIGRlcml2ZWQ9InRydWUiPgogICAgICAgICAgICA8SW50ZXJhY3Rpb25FbGVtZW50UmVmZXJlbmNlIHJlZj0idmU3MjMiIHB1cnBvc2U9InNvdXJjZSIgdmFyaWFibGU9ImJpNzI4Ii8+CiAgICAgICAgICAgIDxJbnRlcmFjdGlvbkVsZW1lbnRSZWZlcmVuY2UgcmVmPSJ2ZTM0OTkiIHB1cnBvc2U9InRhcmdldCIgdmFyaWFibGU9ImJpMzUxOCIvPgogICAgICAgIDwvSW50ZXJhY3Rpb24+CiAgICAgICAgPEludGVyYWN0aW9uIG5hbWU9ImlhMzUyNiIgdHlwZT0iZmlsdGVyIiBkZXJpdmVkPSJ0cnVlIj4KICAgICAgICAgICAgPEludGVyYWN0aW9uRWxlbWVudFJlZmVyZW5jZSByZWY9InZlNzIzIiBwdXJwb3NlPSJzb3VyY2UiIHZhcmlhYmxlPSJiaTcyOCIvPgogICAgICAgICAgICA8SW50ZXJhY3Rpb25FbGVtZW50UmVmZXJlbmNlIHJlZj0idmUxMjM2IiBwdXJwb3NlPSJ0YXJnZXQiIHZhcmlhYmxlPSJiaTgzNDYiLz4KICAgICAgICA8L0ludGVyYWN0aW9uPgogICAgICAgIDxJbnRlcmFjdGlvbiBuYW1lPSJpYTM1MjgiIHR5cGU9ImZpbHRlciIgZGVyaXZlZD0idHJ1ZSI+CiAgICAgICAgICAgIDxJbnRlcmFjdGlvbkVsZW1lbnRSZWZlcmVuY2UgcmVmPSJ2ZTEyMzYiIHB1cnBvc2U9InNvdXJjZSIgdmFyaWFibGU9ImJpMTI0MSIvPgogICAgICAgICAgICA8SW50ZXJhY3Rpb25FbGVtZW50UmVmZXJlbmNlIHJlZj0idmUxMDEiIHB1cnBvc2U9InRhcmdldCIgdmFyaWFibGU9ImJpODM3MyIvPgogICAgICAgIDwvSW50ZXJhY3Rpb24+CiAgICAgICAgPEludGVyYWN0aW9uIG5hbWU9ImlhMzUyOSIgdHlwZT0iZmlsdGVyIiBkZXJpdmVkPSJ0cnVlIj4KICAgICAgICAgICAgPEludGVyYWN0aW9uRWxlbWVudFJlZmVyZW5jZSByZWY9InZlMTIzNiIgcHVycG9zZT0ic291cmNlIiB2YXJpYWJsZT0iYmkxMjQxIi8+CiAgICAgICAgICAgIDxJbnRlcmFjdGlvbkVsZW1lbnRSZWZlcmVuY2UgcmVmPSJ2ZTQ3OCIgcHVycG9zZT0idGFyZ2V0IiB2YXJpYWJsZT0iYmk4MzQzIi8+CiAgICAgICAgPC9JbnRlcmFjdGlvbj4KICAgICAgICA8SW50ZXJhY3Rpb24gbmFtZT0iaWEzNTMwIiB0eXBlPSJmaWx0ZXIiIGRlcml2ZWQ9InRydWUiPgogICAgICAgICAgICA8SW50ZXJhY3Rpb25FbGVtZW50UmVmZXJlbmNlIHJlZj0idmUxMjM2IiBwdXJwb3NlPSJzb3VyY2UiIHZhcmlhYmxlPSJiaTEyNDEiLz4KICAgICAgICAgICAgPEludGVyYWN0aW9uRWxlbWVudFJlZmVyZW5jZSByZWY9InZlNjU5IiBwdXJwb3NlPSJ0YXJnZXQiIHZhcmlhYmxlPSJiaTgzNDIiLz4KICAgICAgICA8L0ludGVyYWN0aW9uPgogICAgICAgIDxJbnRlcmFjdGlvbiBuYW1lPSJpYTM1MzEiIHR5cGU9ImZpbHRlciIgZGVyaXZlZD0idHJ1ZSI+CiAgICAgICAgICAgIDxJbnRlcmFjdGlvbkVsZW1lbnRSZWZlcmVuY2UgcmVmPSJ2ZTEyMzYiIHB1cnBvc2U9InNvdXJjZSIgdmFyaWFibGU9ImJpMTI0MSIvPgogICAgICAgICAgICA8SW50ZXJhY3Rpb25FbGVtZW50UmVmZXJlbmNlIHJlZj0idmU3MTUiIHB1cnBvc2U9InRhcmdldCIgdmFyaWFibGU9ImJpODM0NSIvPgogICAgICAgIDwvSW50ZXJhY3Rpb24+CiAgICAgICAgPEludGVyYWN0aW9uIG5hbWU9ImlhMzUzMiIgdHlwZT0iZmlsdGVyIiBkZXJpdmVkPSJ0cnVlIj4KICAgICAgICAgICAgPEludGVyYWN0aW9uRWxlbWVudFJlZmVyZW5jZSByZWY9InZlMTIzNiIgcHVycG9zZT0ic291cmNlIiB2YXJpYWJsZT0iYmkxMjQxIi8+CiAgICAgICAgICAgIDxJbnRlcmFjdGlvbkVsZW1lbnRSZWZlcmVuY2UgcmVmPSJ2ZTc0NCIgcHVycG9zZT0idGFyZ2V0IiB2YXJpYWJsZT0iYmk4MzM5Ii8+CiAgICAgICAgPC9JbnRlcmFjdGlvbj4KICAgICAgICA8SW50ZXJhY3Rpb24gbmFtZT0iaWEzNTMzIiB0eXBlPSJmaWx0ZXIiIGRlcml2ZWQ9InRydWUiPgogICAgICAgICAgICA8SW50ZXJhY3Rpb25FbGVtZW50UmVmZXJlbmNlIHJlZj0idmUxMjM2IiBwdXJwb3NlPSJzb3VyY2UiIHZhcmlhYmxlPSJiaTEyNDEiLz4KICAgICAgICAgICAgPEludGVyYWN0aW9uRWxlbWVudFJlZmVyZW5jZSByZWY9InZlNzYyIiBwdXJwb3NlPSJ0YXJnZXQiIHZhcmlhYmxlPSJiaTgzNzQiLz4KICAgICAgICA8L0ludGVyYWN0aW9uPgogICAgICAgIDxJbnRlcmFjdGlvbiBuYW1lPSJpYTM1MzQiIHR5cGU9ImZpbHRlciIgZGVyaXZlZD0idHJ1ZSI+CiAgICAgICAgICAgIDxJbnRlcmFjdGlvbkVsZW1lbnRSZWZlcmVuY2UgcmVmPSJ2ZTEyMzYiIHB1cnBvc2U9InNvdXJjZSIgdmFyaWFibGU9ImJpMTI0MSIvPgogICAgICAgICAgICA8SW50ZXJhY3Rpb25FbGVtZW50UmVmZXJlbmNlIHJlZj0idmU4NDYiIHB1cnBvc2U9InRhcmdldCIgdmFyaWFibGU9ImJpODM0MSIvPgogICAgICAgIDwvSW50ZXJhY3Rpb24+CiAgICAgICAgPEludGVyYWN0aW9uIG5hbWU9ImlhMzU1MSIgdHlwZT0iZmlsdGVyIiBkZXJpdmVkPSJ0cnVlIj4KICAgICAgICAgICAgPEludGVyYWN0aW9uRWxlbWVudFJlZmVyZW5jZSByZWY9InZlNzIzIiBwdXJwb3NlPSJzb3VyY2UiIHZhcmlhYmxlPSJiaTcyOCIvPgogICAgICAgICAgICA8SW50ZXJhY3Rpb25FbGVtZW50UmVmZXJlbmNlIHJlZj0idmUzNTQwIiBwdXJwb3NlPSJ0YXJnZXQiIHZhcmlhYmxlPSJiaTgzNjciLz4KICAgICAgICA8L0ludGVyYWN0aW9uPgogICAgICAgIDxJbnRlcmFjdGlvbiBuYW1lPSJpYTM1NTQiIHR5cGU9ImZpbHRlciIgZGVyaXZlZD0idHJ1ZSI+CiAgICAgICAgICAgIDxJbnRlcmFjdGlvbkVsZW1lbnRSZWZlcmVuY2UgcmVmPSJ2ZTM1NDAiIHB1cnBvc2U9InNvdXJjZSIgdmFyaWFibGU9ImJpMzUzNiIvPgogICAgICAgICAgICA8SW50ZXJhY3Rpb25FbGVtZW50UmVmZXJlbmNlIHJlZj0idmUyMzMwIiBwdXJwb3NlPSJ0YXJnZXQiIHZhcmlhYmxlPSJiaTgzNTgiLz4KICAgICAgICA8L0ludGVyYWN0aW9uPgogICAgICAgIDxJbnRlcmFjdGlvbiBuYW1lPSJpYTM1NTUiIHR5cGU9ImZpbHRlciIgZGVyaXZlZD0idHJ1ZSI+CiAgICAgICAgICAgIDxJbnRlcmFjdGlvbkVsZW1lbnRSZWZlcmVuY2UgcmVmPSJ2ZTM1NDAiIHB1cnBvc2U9InNvdXJjZSIgdmFyaWFibGU9ImJpMzUzNiIvPgogICAgICAgICAgICA8SW50ZXJhY3Rpb25FbGVtZW50UmVmZXJlbmNlIHJlZj0idmUyNDQ1IiBwdXJwb3NlPSJ0YXJnZXQiIHZhcmlhYmxlPSJiaTgzNTkiLz4KICAgICAgICA8L0ludGVyYWN0aW9uPgogICAgICAgIDxJbnRlcmFjdGlvbiBuYW1lPSJpYTM1NTYiIHR5cGU9ImZpbHRlciIgZGVyaXZlZD0idHJ1ZSI+CiAgICAgICAgICAgIDxJbnRlcmFjdGlvbkVsZW1lbnRSZWZlcmVuY2UgcmVmPSJ2ZTM1NDAiIHB1cnBvc2U9InNvdXJjZSIgdmFyaWFibGU9ImJpMzUzNiIvPgogICAgICAgICAgICA8SW50ZXJhY3Rpb25FbGVtZW50UmVmZXJlbmNlIHJlZj0idmUyNTI3IiBwdXJwb3NlPSJ0YXJnZXQiIHZhcmlhYmxlPSJiaTgzNjAiLz4KICAgICAgICA8L0ludGVyYWN0aW9uPgogICAgICAgIDxJbnRlcmFjdGlvbiBuYW1lPSJpYTM1NTciIHR5cGU9ImZpbHRlciIgZGVyaXZlZD0idHJ1ZSI+CiAgICAgICAgICAgIDxJbnRlcmFjdGlvbkVsZW1lbnRSZWZlcmVuY2UgcmVmPSJ2ZTM1NDAiIHB1cnBvc2U9InNvdXJjZSIgdmFyaWFibGU9ImJpMzUzNiIvPgogICAgICAgICAgICA8SW50ZXJhY3Rpb25FbGVtZW50UmVmZXJlbmNlIHJlZj0idmUyNTQ3IiBwdXJwb3NlPSJ0YXJnZXQiIHZhcmlhYmxlPSJiaTgzNjEiLz4KICAgICAgICA8L0ludGVyYWN0aW9uPgogICAgICAgIDxJbnRlcmFjdGlvbiBuYW1lPSJpYTM1NTgiIHR5cGU9ImZpbHRlciIgZGVyaXZlZD0idHJ1ZSI+CiAgICAgICAgICAgIDxJbnRlcmFjdGlvbkVsZW1lbnRSZWZlcmVuY2UgcmVmPSJ2ZTM1NDAiIHB1cnBvc2U9InNvdXJjZSIgdmFyaWFibGU9ImJpMzUzNiIvPgogICAgICAgICAgICA8SW50ZXJhY3Rpb25FbGVtZW50UmVmZXJlbmNlIHJlZj0idmUyNjE3IiBwdXJwb3NlPSJ0YXJnZXQiIHZhcmlhYmxlPSJiaTgzNjIiLz4KICAgICAgICA8L0ludGVyYWN0aW9uPgogICAgICAgIDxJbnRlcmFjdGlvbiBuYW1lPSJpYTM1NTkiIHR5cGU9ImZpbHRlciIgZGVyaXZlZD0idHJ1ZSI+CiAgICAgICAgICAgIDxJbnRlcmFjdGlvbkVsZW1lbnRSZWZlcmVuY2UgcmVmPSJ2ZTM1NDAiIHB1cnBvc2U9InNvdXJjZSIgdmFyaWFibGU9ImJpMzUzNiIvPgogICAgICAgICAgICA8SW50ZXJhY3Rpb25FbGVtZW50UmVmZXJlbmNlIHJlZj0idmUxMDk1IiBwdXJwb3NlPSJ0YXJnZXQiIHZhcmlhYmxlPSJiaTgzNjUiLz4KICAgICAgICA8L0ludGVyYWN0aW9uPgogICAgICAgIDxJbnRlcmFjdGlvbiBuYW1lPSJpYTM1NjAiIHR5cGU9ImZpbHRlciIgZGVyaXZlZD0idHJ1ZSI+CiAgICAgICAgICAgIDxJbnRlcmFjdGlvbkVsZW1lbnRSZWZlcmVuY2UgcmVmPSJ2ZTM1NDAiIHB1cnBvc2U9InNvdXJjZSIgdmFyaWFibGU9ImJpMzUzNiIvPgogICAgICAgICAgICA8SW50ZXJhY3Rpb25FbGVtZW50UmVmZXJlbmNlIHJlZj0idmUxMjU4IiBwdXJwb3NlPSJ0YXJnZXQiIHZhcmlhYmxlPSJiaTgzNDciLz4KICAgICAgICA8L0ludGVyYWN0aW9uPgogICAgICAgIDxJbnRlcmFjdGlvbiBuYW1lPSJpYTM1NjEiIHR5cGU9ImZpbHRlciIgZGVyaXZlZD0idHJ1ZSI+CiAgICAgICAgICAgIDxJbnRlcmFjdGlvbkVsZW1lbnRSZWZlcmVuY2UgcmVmPSJ2ZTM1NDAiIHB1cnBvc2U9InNvdXJjZSIgdmFyaWFibGU9ImJpMzUzNiIvPgogICAgICAgICAgICA8SW50ZXJhY3Rpb25FbGVtZW50UmVmZXJlbmNlIHJlZj0idmUxMzcyIiBwdXJwb3NlPSJ0YXJnZXQiIHZhcmlhYmxlPSJiaTgzNDgiLz4KICAgICAgICA8L0ludGVyYWN0aW9uPgogICAgICAgIDxJbnRlcmFjdGlvbiBuYW1lPSJpYTM1NjIiIHR5cGU9ImZpbHRlciIgZGVyaXZlZD0idHJ1ZSI+CiAgICAgICAgICAgIDxJbnRlcmFjdGlvbkVsZW1lbnRSZWZlcmVuY2UgcmVmPSJ2ZTM1NDAiIHB1cnBvc2U9InNvdXJjZSIgdmFyaWFibGU9ImJpMzUzNiIvPgogICAgICAgICAgICA8SW50ZXJhY3Rpb25FbGVtZW50UmVmZXJlbmNlIHJlZj0idmUxNDAyIiBwdXJwb3NlPSJ0YXJnZXQiIHZhcmlhYmxlPSJiaTgzNDkiLz4KICAgICAgICA8L0ludGVyYWN0aW9uPgogICAgICAgIDxJbnRlcmFjdGlvbiBuYW1lPSJpYTM1ODMiIHR5cGU9ImZpbHRlciIgZGVyaXZlZD0idHJ1ZSI+CiAgICAgICAgICAgIDxJbnRlcmFjdGlvbkVsZW1lbnRSZWZlcmVuY2UgcmVmPSJ2ZTcyMyIgcHVycG9zZT0ic291cmNlIiB2YXJpYWJsZT0iYmk3MjgiLz4KICAgICAgICAgICAgPEludGVyYWN0aW9uRWxlbWVudFJlZmVyZW5jZSByZWY9InZlMzU2OSIgcHVycG9zZT0idGFyZ2V0IiB2YXJpYWJsZT0iYmk4MzY4Ii8+CiAgICAgICAgPC9JbnRlcmFjdGlvbj4KICAgICAgICA8SW50ZXJhY3Rpb24gbmFtZT0iaWEzNTg2IiB0eXBlPSJmaWx0ZXIiIGRlcml2ZWQ9InRydWUiPgogICAgICAgICAgICA8SW50ZXJhY3Rpb25FbGVtZW50UmVmZXJlbmNlIHJlZj0idmUzNTY5IiBwdXJwb3NlPSJzb3VyY2UiIHZhcmlhYmxlPSJiaTM1NjUiLz4KICAgICAgICAgICAgPEludGVyYWN0aW9uRWxlbWVudFJlZmVyZW5jZSByZWY9InZlMTQ0MiIgcHVycG9zZT0idGFyZ2V0IiB2YXJpYWJsZT0iYmk4MzUyIi8+CiAgICAgICAgPC9JbnRlcmFjdGlvbj4KICAgICAgICA8SW50ZXJhY3Rpb24gbmFtZT0iaWEzNTg3IiB0eXBlPSJmaWx0ZXIiIGRlcml2ZWQ9InRydWUiPgogICAgICAgICAgICA8SW50ZXJhY3Rpb25FbGVtZW50UmVmZXJlbmNlIHJlZj0idmUzNTY5IiBwdXJwb3NlPSJzb3VyY2UiIHZhcmlhYmxlPSJiaTM1NjUiLz4KICAgICAgICAgICAgPEludGVyYWN0aW9uRWxlbWVudFJlZmVyZW5jZSByZWY9InZlMTgxMyIgcHVycG9zZT0idGFyZ2V0IiB2YXJpYWJsZT0iYmk4MzU0Ii8+CiAgICAgICAgPC9JbnRlcmFjdGlvbj4KICAgICAgICA8SW50ZXJhY3Rpb24gbmFtZT0iaWEzNTg4IiB0eXBlPSJmaWx0ZXIiIGRlcml2ZWQ9InRydWUiPgogICAgICAgICAgICA8SW50ZXJhY3Rpb25FbGVtZW50UmVmZXJlbmNlIHJlZj0idmUzNTY5IiBwdXJwb3NlPSJzb3VyY2UiIHZhcmlhYmxlPSJiaTM1NjUiLz4KICAgICAgICAgICAgPEludGVyYWN0aW9uRWxlbWVudFJlZmVyZW5jZSByZWY9InZlMTk0MSIgcHVycG9zZT0idGFyZ2V0IiB2YXJpYWJsZT0iYmk4MzU2Ii8+CiAgICAgICAgPC9JbnRlcmFjdGlvbj4KICAgICAgICA8SW50ZXJhY3Rpb24gbmFtZT0iaWEzNTg5IiB0eXBlPSJmaWx0ZXIiIGRlcml2ZWQ9InRydWUiPgogICAgICAgICAgICA8SW50ZXJhY3Rpb25FbGVtZW50UmVmZXJlbmNlIHJlZj0idmUzNTY5IiBwdXJwb3NlPSJzb3VyY2UiIHZhcmlhYmxlPSJiaTM1NjUiLz4KICAgICAgICAgICAgPEludGVyYWN0aW9uRWxlbWVudFJlZmVyZW5jZSByZWY9InZlMTk4MSIgcHVycG9zZT0idGFyZ2V0IiB2YXJpYWJsZT0iYmk4MzU3Ii8+CiAgICAgICAgPC9JbnRlcmFjdGlvbj4KICAgICAgICA8SW50ZXJhY3Rpb24gbmFtZT0iaWEzNTkwIiB0eXBlPSJmaWx0ZXIiIGRlcml2ZWQ9InRydWUiPgogICAgICAgICAgICA8SW50ZXJhY3Rpb25FbGVtZW50UmVmZXJlbmNlIHJlZj0idmUzNTY5IiBwdXJwb3NlPSJzb3VyY2UiIHZhcmlhYmxlPSJiaTM1NjUiLz4KICAgICAgICAgICAgPEludGVyYWN0aW9uRWxlbWVudFJlZmVyZW5jZSByZWY9InZlMzAzNSIgcHVycG9zZT0idGFyZ2V0IiB2YXJpYWJsZT0iYmk4MzY0Ii8+CiAgICAgICAgPC9JbnRlcmFjdGlvbj4KICAgICAgICA8SW50ZXJhY3Rpb24gbmFtZT0iaWEzNjA1IiB0eXBlPSJmaWx0ZXIiIGRlcml2ZWQ9InRydWUiPgogICAgICAgICAgICA8SW50ZXJhY3Rpb25FbGVtZW50UmVmZXJlbmNlIHJlZj0idmU3MjMiIHB1cnBvc2U9InNvdXJjZSIgdmFyaWFibGU9ImJpNzI4Ii8+CiAgICAgICAgICAgIDxJbnRlcmFjdGlvbkVsZW1lbnRSZWZlcmVuY2UgcmVmPSJ2ZTM1OTYiIHB1cnBvc2U9InRhcmdldCIgdmFyaWFibGU9ImJpODM2OSIvPgogICAgICAgIDwvSW50ZXJhY3Rpb24+CiAgICAgICAgPEludGVyYWN0aW9uIG5hbWU9ImlhMzYwNyIgdHlwZT0iZmlsdGVyIiBkZXJpdmVkPSJ0cnVlIj4KICAgICAgICAgICAgPEludGVyYWN0aW9uRWxlbWVudFJlZmVyZW5jZSByZWY9InZlMzU5NiIgcHVycG9zZT0ic291cmNlIiB2YXJpYWJsZT0iYmkzNTkyIi8+CiAgICAgICAgICAgIDxJbnRlcmFjdGlvbkVsZW1lbnRSZWZlcmVuY2UgcmVmPSJ2ZTM0OTkiIHB1cnBvc2U9InRhcmdldCIgdmFyaWFibGU9ImJpODM2NiIvPgogICAgICAgIDwvSW50ZXJhY3Rpb24+CiAgICAgICAgPEludGVyYWN0aW9uIG5hbWU9ImlhMzczNSIgdHlwZT0iZmlsdGVyIiBkZXJpdmVkPSJ0cnVlIj4KICAgICAgICAgICAgPEludGVyYWN0aW9uRWxlbWVudFJlZmVyZW5jZSByZWY9InZlNzIzIiBwdXJwb3NlPSJzb3VyY2UiIHZhcmlhYmxlPSJiaTcyOCIvPgogICAgICAgICAgICA8SW50ZXJhY3Rpb25FbGVtZW50UmVmZXJlbmNlIHJlZj0idmUzNzIwIiBwdXJwb3NlPSJ0YXJnZXQiIHZhcmlhYmxlPSJiaTM3MTUiLz4KICAgICAgICA8L0ludGVyYWN0aW9uPgogICAgICAgIDxJbnRlcmFjdGlvbiBuYW1lPSJpYTM3MzYiIHR5cGU9ImZpbHRlciIgZGVyaXZlZD0idHJ1ZSI+CiAgICAgICAgICAgIDxJbnRlcmFjdGlvbkVsZW1lbnRSZWZlcmVuY2UgcmVmPSJ2ZTM1OTYiIHB1cnBvc2U9InNvdXJjZSIgdmFyaWFibGU9ImJpMzU5MiIvPgogICAgICAgICAgICA8SW50ZXJhY3Rpb25FbGVtZW50UmVmZXJlbmNlIHJlZj0idmUzNzIwIiBwdXJwb3NlPSJ0YXJnZXQiIHZhcmlhYmxlPSJiaTgzNzAiLz4KICAgICAgICA8L0ludGVyYWN0aW9uPgogICAgICAgIDxJbnRlcmFjdGlvbiBuYW1lPSJpYTM3NjQiIHR5cGU9ImZpbHRlciIgZGVyaXZlZD0idHJ1ZSI+CiAgICAgICAgICAgIDxJbnRlcmFjdGlvbkVsZW1lbnRSZWZlcmVuY2UgcmVmPSJ2ZTcyMyIgcHVycG9zZT0ic291cmNlIiB2YXJpYWJsZT0iYmk3MjgiLz4KICAgICAgICAgICAgPEludGVyYWN0aW9uRWxlbWVudFJlZmVyZW5jZSByZWY9InZlMzc1NSIgcHVycG9zZT0idGFyZ2V0IiB2YXJpYWJsZT0iYmkzNzUwIi8+CiAgICAgICAgPC9JbnRlcmFjdGlvbj4KICAgICAgICA8SW50ZXJhY3Rpb24gbmFtZT0iaWEzNzY1IiB0eXBlPSJmaWx0ZXIiIGRlcml2ZWQ9InRydWUiPgogICAgICAgICAgICA8SW50ZXJhY3Rpb25FbGVtZW50UmVmZXJlbmNlIHJlZj0idmUzNTk2IiBwdXJwb3NlPSJzb3VyY2UiIHZhcmlhYmxlPSJiaTM1OTIiLz4KICAgICAgICAgICAgPEludGVyYWN0aW9uRWxlbWVudFJlZmVyZW5jZSByZWY9InZlMzc1NSIgcHVycG9zZT0idGFyZ2V0IiB2YXJpYWJsZT0iYmk4MzcxIi8+CiAgICAgICAgPC9JbnRlcmFjdGlvbj4KICAgICAgICA8SW50ZXJhY3Rpb24gbmFtZT0iaWEzOTMxIiB0eXBlPSJmaWx0ZXIiIGRlcml2ZWQ9InRydWUiPgogICAgICAgICAgICA8SW50ZXJhY3Rpb25FbGVtZW50UmVmZXJlbmNlIHJlZj0idmU3MjMiIHB1cnBvc2U9InNvdXJjZSIgdmFyaWFibGU9ImJpNzI4Ii8+CiAgICAgICAgICAgIDxJbnRlcmFjdGlvbkVsZW1lbnRSZWZlcmVuY2UgcmVmPSJ2ZTM5MjIiIHB1cnBvc2U9InRhcmdldCIgdmFyaWFibGU9ImJpMzkxNyIvPgogICAgICAgIDwvSW50ZXJhY3Rpb24+CiAgICAgICAgPEludGVyYWN0aW9uIG5hbWU9ImlhMzkzMiIgdHlwZT0iZmlsdGVyIiBkZXJpdmVkPSJ0cnVlIj4KICAgICAgICAgICAgPEludGVyYWN0aW9uRWxlbWVudFJlZmVyZW5jZSByZWY9InZlMzU5NiIgcHVycG9zZT0ic291cmNlIiB2YXJpYWJsZT0iYmkzNTkyIi8+CiAgICAgICAgICAgIDxJbnRlcmFjdGlvbkVsZW1lbnRSZWZlcmVuY2UgcmVmPSJ2ZTM5MjIiIHB1cnBvc2U9InRhcmdldCIgdmFyaWFibGU9ImJpODM3MiIvPgogICAgICAgIDwvSW50ZXJhY3Rpb24+CiAgICAgICAgPEludGVyYWN0aW9uIG5hbWU9ImlhNDg0MyIgdHlwZT0iZmlsdGVyIiBkZXJpdmVkPSJ0cnVlIj4KICAgICAgICAgICAgPEludGVyYWN0aW9uRWxlbWVudFJlZmVyZW5jZSByZWY9InZlNzIzIiBwdXJwb3NlPSJzb3VyY2UiIHZhcmlhYmxlPSJiaTcyOCIvPgogICAgICAgICAgICA8SW50ZXJhY3Rpb25FbGVtZW50UmVmZXJlbmNlIHJlZj0idmU0ODM0IiBwdXJwb3NlPSJ0YXJnZXQiIHZhcmlhYmxlPSJiaTQ4MjkiLz4KICAgICAgICA8L0ludGVyYWN0aW9uPgogICAgICAgIDxJbnRlcmFjdGlvbiBuYW1lPSJpYTQ4NDQiIHR5cGU9ImZpbHRlciIgZGVyaXZlZD0idHJ1ZSI+CiAgICAgICAgICAgIDxJbnRlcmFjdGlvbkVsZW1lbnRSZWZlcmVuY2UgcmVmPSJ2ZTM1OTYiIHB1cnBvc2U9InNvdXJjZSIgdmFyaWFibGU9ImJpMzU5MiIvPgogICAgICAgICAgICA8SW50ZXJhY3Rpb25FbGVtZW50UmVmZXJlbmNlIHJlZj0idmU0ODM0IiBwdXJwb3NlPSJ0YXJnZXQiIHZhcmlhYmxlPSJiaTgzNzUiLz4KICAgICAgICA8L0ludGVyYWN0aW9uPgogICAgICAgIDxJbnRlcmFjdGlvbiBuYW1lPSJpYTQ5NTkiIHR5cGU9ImZpbHRlciIgZGVyaXZlZD0idHJ1ZSI+CiAgICAgICAgICAgIDxJbnRlcmFjdGlvbkVsZW1lbnRSZWZlcmVuY2UgcmVmPSJ2ZTcyMyIgcHVycG9zZT0ic291cmNlIiB2YXJpYWJsZT0iYmk3MjgiLz4KICAgICAgICAgICAgPEludGVyYWN0aW9uRWxlbWVudFJlZmVyZW5jZSByZWY9InZlNDk0OSIgcHVycG9zZT0idGFyZ2V0IiB2YXJpYWJsZT0iYmk0OTQ0Ii8+CiAgICAgICAgPC9JbnRlcmFjdGlvbj4KICAgICAgICA8SW50ZXJhY3Rpb24gbmFtZT0iaWE0OTYwIiB0eXBlPSJmaWx0ZXIiIGRlcml2ZWQ9InRydWUiPgogICAgICAgICAgICA8SW50ZXJhY3Rpb25FbGVtZW50UmVmZXJlbmNlIHJlZj0idmUzNTk2IiBwdXJwb3NlPSJzb3VyY2UiIHZhcmlhYmxlPSJiaTM1OTIiLz4KICAgICAgICAgICAgPEludGVyYWN0aW9uRWxlbWVudFJlZmVyZW5jZSByZWY9InZlNDk0OSIgcHVycG9zZT0idGFyZ2V0IiB2YXJpYWJsZT0iYmk4Mzc2Ii8+CiAgICAgICAgPC9JbnRlcmFjdGlvbj4KICAgICAgICA8SW50ZXJhY3Rpb24gbmFtZT0iaWE0OTc4IiB0eXBlPSJmaWx0ZXIiIGRlcml2ZWQ9InRydWUiPgogICAgICAgICAgICA8SW50ZXJhY3Rpb25FbGVtZW50UmVmZXJlbmNlIHJlZj0idmU3MjMiIHB1cnBvc2U9InNvdXJjZSIgdmFyaWFibGU9ImJpNzI4Ii8+CiAgICAgICAgICAgIDxJbnRlcmFjdGlvbkVsZW1lbnRSZWZlcmVuY2UgcmVmPSJ2ZTQ5NjgiIHB1cnBvc2U9InRhcmdldCIgdmFyaWFibGU9ImJpNDk2MyIvPgogICAgICAgIDwvSW50ZXJhY3Rpb24+CiAgICAgICAgPEludGVyYWN0aW9uIG5hbWU9ImlhNDk3OSIgdHlwZT0iZmlsdGVyIiBkZXJpdmVkPSJ0cnVlIj4KICAgICAgICAgICAgPEludGVyYWN0aW9uRWxlbWVudFJlZmVyZW5jZSByZWY9InZlMzU5NiIgcHVycG9zZT0ic291cmNlIiB2YXJpYWJsZT0iYmkzNTkyIi8+CiAgICAgICAgICAgIDxJbnRlcmFjdGlvbkVsZW1lbnRSZWZlcmVuY2UgcmVmPSJ2ZTQ5NjgiIHB1cnBvc2U9InRhcmdldCIgdmFyaWFibGU9ImJpODM3NyIvPgogICAgICAgIDwvSW50ZXJhY3Rpb24+CiAgICAgICAgPEludGVyYWN0aW9uIG5hbWU9ImlhNTAwMyIgdHlwZT0iZmlsdGVyIiBkZXJpdmVkPSJ0cnVlIj4KICAgICAgICAgICAgPEludGVyYWN0aW9uRWxlbWVudFJlZmVyZW5jZSByZWY9InZlNzIzIiBwdXJwb3NlPSJzb3VyY2UiIHZhcmlhYmxlPSJiaTcyOCIvPgogICAgICAgICAgICA8SW50ZXJhY3Rpb25FbGVtZW50UmVmZXJlbmNlIHJlZj0idmU0OTkyIiBwdXJwb3NlPSJ0YXJnZXQiIHZhcmlhYmxlPSJiaTQ5ODYiLz4KICAgICAgICA8L0ludGVyYWN0aW9uPgogICAgICAgIDxJbnRlcmFjdGlvbiBuYW1lPSJpYTUwMDQiIHR5cGU9ImZpbHRlciIgZGVyaXZlZD0idHJ1ZSI+CiAgICAgICAgICAgIDxJbnRlcmFjdGlvbkVsZW1lbnRSZWZlcmVuY2UgcmVmPSJ2ZTM1OTYiIHB1cnBvc2U9InNvdXJjZSIgdmFyaWFibGU9ImJpMzU5MiIvPgogICAgICAgICAgICA8SW50ZXJhY3Rpb25FbGVtZW50UmVmZXJlbmNlIHJlZj0idmU0OTkyIiBwdXJwb3NlPSJ0YXJnZXQiIHZhcmlhYmxlPSJiaTgzNzgiLz4KICAgICAgICA8L0ludGVyYWN0aW9uPgogICAgICAgIDxJbnRlcmFjdGlvbiBuYW1lPSJpYTU4MjciIHR5cGU9ImZpbHRlciIgZGVyaXZlZD0idHJ1ZSI+CiAgICAgICAgICAgIDxJbnRlcmFjdGlvbkVsZW1lbnRSZWZlcmVuY2UgcmVmPSJ2ZTcyMyIgcHVycG9zZT0ic291cmNlIiB2YXJpYWJsZT0iYmk3MjgiLz4KICAgICAgICAgICAgPEludGVyYWN0aW9uRWxlbWVudFJlZmVyZW5jZSByZWY9InZlNTgyMyIgcHVycG9zZT0idGFyZ2V0IiB2YXJpYWJsZT0iYmk1OTE3Ii8+CiAgICAgICAgPC9JbnRlcmFjdGlvbj4KICAgICAgICA8SW50ZXJhY3Rpb24gbmFtZT0iaWE1ODI4IiB0eXBlPSJmaWx0ZXIiIGRlcml2ZWQ9InRydWUiPgogICAgICAgICAgICA8SW50ZXJhY3Rpb25FbGVtZW50UmVmZXJlbmNlIHJlZj0idmUzNTk2IiBwdXJwb3NlPSJzb3VyY2UiIHZhcmlhYmxlPSJiaTM1OTIiLz4KICAgICAgICAgICAgPEludGVyYWN0aW9uRWxlbWVudFJlZmVyZW5jZSByZWY9InZlNTgyMyIgcHVycG9zZT0idGFyZ2V0IiB2YXJpYWJsZT0iYmk4Mzc5Ii8+CiAgICAgICAgPC9JbnRlcmFjdGlvbj4KICAgICAgICA8SW50ZXJhY3Rpb24gbmFtZT0iaWE2NTYxIiB0eXBlPSJmaWx0ZXIiIGRlcml2ZWQ9InRydWUiPgogICAgICAgICAgICA8SW50ZXJhY3Rpb25FbGVtZW50UmVmZXJlbmNlIHJlZj0idmU2NDYyIiBwdXJwb3NlPSJzb3VyY2UiIHZhcmlhYmxlPSJiaTY0NTciLz4KICAgICAgICAgICAgPEludGVyYWN0aW9uRWxlbWVudFJlZmVyZW5jZSByZWY9InZlNjQ4MSIgcHVycG9zZT0idGFyZ2V0IiB2YXJpYWJsZT0iYmk4MzgyIi8+CiAgICAgICAgPC9JbnRlcmFjdGlvbj4KICAgICAgICA8SW50ZXJhY3Rpb24gbmFtZT0iaWE2NTYyIiB0eXBlPSJmaWx0ZXIiIGRlcml2ZWQ9InRydWUiPgogICAgICAgICAgICA8SW50ZXJhY3Rpb25FbGVtZW50UmVmZXJlbmNlIHJlZj0idmU2NDYyIiBwdXJwb3NlPSJzb3VyY2UiIHZhcmlhYmxlPSJiaTY0NTciLz4KICAgICAgICAgICAgPEludGVyYWN0aW9uRWxlbWVudFJlZmVyZW5jZSByZWY9InZlNjUwMCIgcHVycG9zZT0idGFyZ2V0IiB2YXJpYWJsZT0iYmk4Mzg0Ii8+CiAgICAgICAgPC9JbnRlcmFjdGlvbj4KICAgICAgICA8SW50ZXJhY3Rpb24gbmFtZT0iaWE2NTYzIiB0eXBlPSJmaWx0ZXIiIGRlcml2ZWQ9InRydWUiPgogICAgICAgICAgICA8SW50ZXJhY3Rpb25FbGVtZW50UmVmZXJlbmNlIHJlZj0idmU2NDYyIiBwdXJwb3NlPSJzb3VyY2UiIHZhcmlhYmxlPSJiaTY0NTciLz4KICAgICAgICAgICAgPEludGVyYWN0aW9uRWxlbWVudFJlZmVyZW5jZSByZWY9InZlNjUxOSIgcHVycG9zZT0idGFyZ2V0IiB2YXJpYWJsZT0iYmk4Mzg2Ii8+CiAgICAgICAgPC9JbnRlcmFjdGlvbj4KICAgICAgICA8SW50ZXJhY3Rpb24gbmFtZT0iaWE2NTY0IiB0eXBlPSJmaWx0ZXIiIGRlcml2ZWQ9InRydWUiPgogICAgICAgICAgICA8SW50ZXJhY3Rpb25FbGVtZW50UmVmZXJlbmNlIHJlZj0idmU2NDYyIiBwdXJwb3NlPSJzb3VyY2UiIHZhcmlhYmxlPSJiaTY0NTciLz4KICAgICAgICAgICAgPEludGVyYWN0aW9uRWxlbWVudFJlZmVyZW5jZSByZWY9InZlNjUzOCIgcHVycG9zZT0idGFyZ2V0IiB2YXJpYWJsZT0iYmk4Mzg4Ii8+CiAgICAgICAgPC9JbnRlcmFjdGlvbj4KICAgICAgICA8SW50ZXJhY3Rpb24gbmFtZT0iaWE2NTY1IiB0eXBlPSJmaWx0ZXIiIGRlcml2ZWQ9InRydWUiPgogICAgICAgICAgICA8SW50ZXJhY3Rpb25FbGVtZW50UmVmZXJlbmNlIHJlZj0idmU2NDYyIiBwdXJwb3NlPSJzb3VyY2UiIHZhcmlhYmxlPSJiaTY0NTciLz4KICAgICAgICAgICAgPEludGVyYWN0aW9uRWxlbWVudFJlZmVyZW5jZSByZWY9InZlNjU1MyIgcHVycG9zZT0idGFyZ2V0IiB2YXJpYWJsZT0iYmk4Mzg5Ii8+CiAgICAgICAgPC9JbnRlcmFjdGlvbj4KICAgICAgICA8SW50ZXJhY3Rpb24gbmFtZT0iaWE2NTY2IiB0eXBlPSJmaWx0ZXIiIGRlcml2ZWQ9InRydWUiPgogICAgICAgICAgICA8SW50ZXJhY3Rpb25FbGVtZW50UmVmZXJlbmNlIHJlZj0idmU2NDY5IiBwdXJwb3NlPSJzb3VyY2UiIHZhcmlhYmxlPSJiaTY0NjQiLz4KICAgICAgICAgICAgPEludGVyYWN0aW9uRWxlbWVudFJlZmVyZW5jZSByZWY9InZlNjQ4MSIgcHVycG9zZT0idGFyZ2V0IiB2YXJpYWJsZT0iYmk4MzgzIi8+CiAgICAgICAgPC9JbnRlcmFjdGlvbj4KICAgICAgICA8SW50ZXJhY3Rpb24gbmFtZT0iaWE2NTY3IiB0eXBlPSJmaWx0ZXIiIGRlcml2ZWQ9InRydWUiPgogICAgICAgICAgICA8SW50ZXJhY3Rpb25FbGVtZW50UmVmZXJlbmNlIHJlZj0idmU2NDY5IiBwdXJwb3NlPSJzb3VyY2UiIHZhcmlhYmxlPSJiaTY0NjQiLz4KICAgICAgICAgICAgPEludGVyYWN0aW9uRWxlbWVudFJlZmVyZW5jZSByZWY9InZlNjUwMCIgcHVycG9zZT0idGFyZ2V0IiB2YXJpYWJsZT0iYmk4Mzg1Ii8+CiAgICAgICAgPC9JbnRlcmFjdGlvbj4KICAgICAgICA8SW50ZXJhY3Rpb24gbmFtZT0iaWE2NTY4IiB0eXBlPSJmaWx0ZXIiIGRlcml2ZWQ9InRydWUiPgogICAgICAgICAgICA8SW50ZXJhY3Rpb25FbGVtZW50UmVmZXJlbmNlIHJlZj0idmU2NDY5IiBwdXJwb3NlPSJzb3VyY2UiIHZhcmlhYmxlPSJiaTY0NjQiLz4KICAgICAgICAgICAgPEludGVyYWN0aW9uRWxlbWVudFJlZmVyZW5jZSByZWY9InZlNjUxOSIgcHVycG9zZT0idGFyZ2V0IiB2YXJpYWJsZT0iYmk4Mzg3Ii8+CiAgICAgICAgPC9JbnRlcmFjdGlvbj4KICAgICAgICA8SW50ZXJhY3Rpb24gbmFtZT0iaWE2NTY5IiB0eXBlPSJmaWx0ZXIiIGRlcml2ZWQ9InRydWUiPgogICAgICAgICAgICA8SW50ZXJhY3Rpb25FbGVtZW50UmVmZXJlbmNlIHJlZj0idmU2NDY5IiBwdXJwb3NlPSJzb3VyY2UiIHZhcmlhYmxlPSJiaTY0NjQiLz4KICAgICAgICAgICAgPEludGVyYWN0aW9uRWxlbWVudFJlZmVyZW5jZSByZWY9InZlNjUzOCIgcHVycG9zZT0idGFyZ2V0IiB2YXJpYWJsZT0iYmk2NTMzIi8+CiAgICAgICAgPC9JbnRlcmFjdGlvbj4KICAgICAgICA8SW50ZXJhY3Rpb24gbmFtZT0iaWE2NTcwIiB0eXBlPSJmaWx0ZXIiIGRlcml2ZWQ9InRydWUiPgogICAgICAgICAgICA8SW50ZXJhY3Rpb25FbGVtZW50UmVmZXJlbmNlIHJlZj0idmU2NDY5IiBwdXJwb3NlPSJzb3VyY2UiIHZhcmlhYmxlPSJiaTY0NjQiLz4KICAgICAgICAgICAgPEludGVyYWN0aW9uRWxlbWVudFJlZmVyZW5jZSByZWY9InZlNjU1MyIgcHVycG9zZT0idGFyZ2V0IiB2YXJpYWJsZT0iYmk4MzkwIi8+CiAgICAgICAgPC9JbnRlcmFjdGlvbj4KICAgICAgICA8SW50ZXJhY3Rpb24gbmFtZT0iaWE2NTcxIiB0eXBlPSJmaWx0ZXIiIGRlcml2ZWQ9InRydWUiPgogICAgICAgICAgICA8SW50ZXJhY3Rpb25FbGVtZW50UmVmZXJlbmNlIHJlZj0idmU3MjMiIHB1cnBvc2U9InNvdXJjZSIgdmFyaWFibGU9ImJpNzI4Ii8+CiAgICAgICAgICAgIDxJbnRlcmFjdGlvbkVsZW1lbnRSZWZlcmVuY2UgcmVmPSJ2ZTY0NjIiIHB1cnBvc2U9InRhcmdldCIgdmFyaWFibGU9ImJpODM4MCIvPgogICAgICAgIDwvSW50ZXJhY3Rpb24+CiAgICAgICAgPEludGVyYWN0aW9uIG5hbWU9ImlhNjU3MiIgdHlwZT0iZmlsdGVyIiBkZXJpdmVkPSJ0cnVlIj4KICAgICAgICAgICAgPEludGVyYWN0aW9uRWxlbWVudFJlZmVyZW5jZSByZWY9InZlNzIzIiBwdXJwb3NlPSJzb3VyY2UiIHZhcmlhYmxlPSJiaTcyOCIvPgogICAgICAgICAgICA8SW50ZXJhY3Rpb25FbGVtZW50UmVmZXJlbmNlIHJlZj0idmU2NDgxIiBwdXJwb3NlPSJ0YXJnZXQiIHZhcmlhYmxlPSJiaTY0NzYiLz4KICAgICAgICA8L0ludGVyYWN0aW9uPgogICAgICAgIDxJbnRlcmFjdGlvbiBuYW1lPSJpYTY1NzMiIHR5cGU9ImZpbHRlciIgZGVyaXZlZD0idHJ1ZSI+CiAgICAgICAgICAgIDxJbnRlcmFjdGlvbkVsZW1lbnRSZWZlcmVuY2UgcmVmPSJ2ZTcyMyIgcHVycG9zZT0ic291cmNlIiB2YXJpYWJsZT0iYmk3MjgiLz4KICAgICAgICAgICAgPEludGVyYWN0aW9uRWxlbWVudFJlZmVyZW5jZSByZWY9InZlNjUwMCIgcHVycG9zZT0idGFyZ2V0IiB2YXJpYWJsZT0iYmk2NDk1Ii8+CiAgICAgICAgPC9JbnRlcmFjdGlvbj4KICAgICAgICA8SW50ZXJhY3Rpb24gbmFtZT0iaWE2NTc0IiB0eXBlPSJmaWx0ZXIiIGRlcml2ZWQ9InRydWUiPgogICAgICAgICAgICA8SW50ZXJhY3Rpb25FbGVtZW50UmVmZXJlbmNlIHJlZj0idmU3MjMiIHB1cnBvc2U9InNvdXJjZSIgdmFyaWFibGU9ImJpNzI4Ii8+CiAgICAgICAgICAgIDxJbnRlcmFjdGlvbkVsZW1lbnRSZWZlcmVuY2UgcmVmPSJ2ZTY1MTkiIHB1cnBvc2U9InRhcmdldCIgdmFyaWFibGU9ImJpNjUxNCIvPgogICAgICAgIDwvSW50ZXJhY3Rpb24+CiAgICAgICAgPEludGVyYWN0aW9uIG5hbWU9ImlhNjU3NSIgdHlwZT0iZmlsdGVyIiBkZXJpdmVkPSJ0cnVlIj4KICAgICAgICAgICAgPEludGVyYWN0aW9uRWxlbWVudFJlZmVyZW5jZSByZWY9InZlNzIzIiBwdXJwb3NlPSJzb3VyY2UiIHZhcmlhYmxlPSJiaTcyOCIvPgogICAgICAgICAgICA8SW50ZXJhY3Rpb25FbGVtZW50UmVmZXJlbmNlIHJlZj0idmU2NTM4IiBwdXJwb3NlPSJ0YXJnZXQiIHZhcmlhYmxlPSJiaTY1MzIiLz4KICAgICAgICA8L0ludGVyYWN0aW9uPgogICAgICAgIDxJbnRlcmFjdGlvbiBuYW1lPSJpYTY1NzYiIHR5cGU9ImZpbHRlciIgZGVyaXZlZD0idHJ1ZSI+CiAgICAgICAgICAgIDxJbnRlcmFjdGlvbkVsZW1lbnRSZWZlcmVuY2UgcmVmPSJ2ZTcyMyIgcHVycG9zZT0ic291cmNlIiB2YXJpYWJsZT0iYmk3MjgiLz4KICAgICAgICAgICAgPEludGVyYWN0aW9uRWxlbWVudFJlZmVyZW5jZSByZWY9InZlNjU1MyIgcHVycG9zZT0idGFyZ2V0IiB2YXJpYWJsZT0iYmk2NTQ3Ii8+CiAgICAgICAgPC9JbnRlcmFjdGlvbj4KICAgICAgICA8SW50ZXJhY3Rpb24gbmFtZT0iaWE2NTc3IiB0eXBlPSJmaWx0ZXIiIGRlcml2ZWQ9InRydWUiPgogICAgICAgICAgICA8SW50ZXJhY3Rpb25FbGVtZW50UmVmZXJlbmNlIHJlZj0idmU3MjMiIHB1cnBvc2U9InNvdXJjZSIgdmFyaWFibGU9ImJpNzI4Ii8+CiAgICAgICAgICAgIDxJbnRlcmFjdGlvbkVsZW1lbnRSZWZlcmVuY2UgcmVmPSJ2ZTY0NjkiIHB1cnBvc2U9InRhcmdldCIgdmFyaWFibGU9ImJpODM4MSIvPgogICAgICAgIDwvSW50ZXJhY3Rpb24+CiAgICAgICAgPEludGVyYWN0aW9uIG5hbWU9ImlhNjY5NyIgdHlwZT0iZmlsdGVyIiBkZXJpdmVkPSJ0cnVlIj4KICAgICAgICAgICAgPEludGVyYWN0aW9uRWxlbWVudFJlZmVyZW5jZSByZWY9InZlNjYwNSIgcHVycG9zZT0ic291cmNlIiB2YXJpYWJsZT0iYmk2NjAwIi8+CiAgICAgICAgICAgIDxJbnRlcmFjdGlvbkVsZW1lbnRSZWZlcmVuY2UgcmVmPSJ2ZTY2MjMiIHB1cnBvc2U9InRhcmdldCIgdmFyaWFibGU9ImJpODM5MiIvPgogICAgICAgIDwvSW50ZXJhY3Rpb24+CiAgICAgICAgPEludGVyYWN0aW9uIG5hbWU9ImlhNjY5OCIgdHlwZT0iZmlsdGVyIiBkZXJpdmVkPSJ0cnVlIj4KICAgICAgICAgICAgPEludGVyYWN0aW9uRWxlbWVudFJlZmVyZW5jZSByZWY9InZlNjYwNSIgcHVycG9zZT0ic291cmNlIiB2YXJpYWJsZT0iYmk2NjAwIi8+CiAgICAgICAgICAgIDxJbnRlcmFjdGlvbkVsZW1lbnRSZWZlcmVuY2UgcmVmPSJ2ZTY2MzIiIHB1cnBvc2U9InRhcmdldCIgdmFyaWFibGU9ImJpODM5MyIvPgogICAgICAgIDwvSW50ZXJhY3Rpb24+CiAgICAgICAgPEludGVyYWN0aW9uIG5hbWU9ImlhNjY5OSIgdHlwZT0iZmlsdGVyIiBkZXJpdmVkPSJ0cnVlIj4KICAgICAgICAgICAgPEludGVyYWN0aW9uRWxlbWVudFJlZmVyZW5jZSByZWY9InZlNjYwNSIgcHVycG9zZT0ic291cmNlIiB2YXJpYWJsZT0iYmk2NjAwIi8+CiAgICAgICAgICAgIDxJbnRlcmFjdGlvbkVsZW1lbnRSZWZlcmVuY2UgcmVmPSJ2ZTY2NDUiIHB1cnBvc2U9InRhcmdldCIgdmFyaWFibGU9ImJpODM5NCIvPgogICAgICAgIDwvSW50ZXJhY3Rpb24+CiAgICAgICAgPEludGVyYWN0aW9uIG5hbWU9ImlhNjcwMCIgdHlwZT0iZmlsdGVyIiBkZXJpdmVkPSJ0cnVlIj4KICAgICAgICAgICAgPEludGVyYWN0aW9uRWxlbWVudFJlZmVyZW5jZSByZWY9InZlNjYwNSIgcHVycG9zZT0ic291cmNlIiB2YXJpYWJsZT0iYmk2NjAwIi8+CiAgICAgICAgICAgIDxJbnRlcmFjdGlvbkVsZW1lbnRSZWZlcmVuY2UgcmVmPSJ2ZTY2NTciIHB1cnBvc2U9InRhcmdldCIgdmFyaWFibGU9ImJpODM5NSIvPgogICAgICAgIDwvSW50ZXJhY3Rpb24+CiAgICAgICAgPEludGVyYWN0aW9uIG5hbWU9ImlhNjcwMSIgdHlwZT0iZmlsdGVyIiBkZXJpdmVkPSJ0cnVlIj4KICAgICAgICAgICAgPEludGVyYWN0aW9uRWxlbWVudFJlZmVyZW5jZSByZWY9InZlNjYwNSIgcHVycG9zZT0ic291cmNlIiB2YXJpYWJsZT0iYmk2NjAwIi8+CiAgICAgICAgICAgIDxJbnRlcmFjdGlvbkVsZW1lbnRSZWZlcmVuY2UgcmVmPSJ2ZTY2NjkiIHB1cnBvc2U9InRhcmdldCIgdmFyaWFibGU9ImJpODM5NyIvPgogICAgICAgIDwvSW50ZXJhY3Rpb24+CiAgICAgICAgPEludGVyYWN0aW9uIG5hbWU9ImlhNjcwMiIgdHlwZT0iZmlsdGVyIiBkZXJpdmVkPSJ0cnVlIj4KICAgICAgICAgICAgPEludGVyYWN0aW9uRWxlbWVudFJlZmVyZW5jZSByZWY9InZlNjYwNSIgcHVycG9zZT0ic291cmNlIiB2YXJpYWJsZT0iYmk2NjAwIi8+CiAgICAgICAgICAgIDxJbnRlcmFjdGlvbkVsZW1lbnRSZWZlcmVuY2UgcmVmPSJ2ZTY2ODAiIHB1cnBvc2U9InRhcmdldCIgdmFyaWFibGU9ImJpODM5OSIvPgogICAgICAgIDwvSW50ZXJhY3Rpb24+CiAgICAgICAgPEludGVyYWN0aW9uIG5hbWU9ImlhNjcwMyIgdHlwZT0iZmlsdGVyIiBkZXJpdmVkPSJ0cnVlIj4KICAgICAgICAgICAgPEludGVyYWN0aW9uRWxlbWVudFJlZmVyZW5jZSByZWY9InZlNjYwNSIgcHVycG9zZT0ic291cmNlIiB2YXJpYWJsZT0iYmk2NjAwIi8+CiAgICAgICAgICAgIDxJbnRlcmFjdGlvbkVsZW1lbnRSZWZlcmVuY2UgcmVmPSJ2ZTY2OTIiIHB1cnBvc2U9InRhcmdldCIgdmFyaWFibGU9ImJpODQwMCIvPgogICAgICAgIDwvSW50ZXJhY3Rpb24+CiAgICAgICAgPEludGVyYWN0aW9uIG5hbWU9ImlhNjcwNCIgdHlwZT0iZmlsdGVyIiBkZXJpdmVkPSJ0cnVlIj4KICAgICAgICAgICAgPEludGVyYWN0aW9uRWxlbWVudFJlZmVyZW5jZSByZWY9InZlNzIzIiBwdXJwb3NlPSJzb3VyY2UiIHZhcmlhYmxlPSJiaTcyOCIvPgogICAgICAgICAgICA8SW50ZXJhY3Rpb25FbGVtZW50UmVmZXJlbmNlIHJlZj0idmU2NjA1IiBwdXJwb3NlPSJ0YXJnZXQiIHZhcmlhYmxlPSJiaTgzOTEiLz4KICAgICAgICA8L0ludGVyYWN0aW9uPgogICAgICAgIDxJbnRlcmFjdGlvbiBuYW1lPSJpYTY3MDUiIHR5cGU9ImZpbHRlciIgZGVyaXZlZD0idHJ1ZSI+CiAgICAgICAgICAgIDxJbnRlcmFjdGlvbkVsZW1lbnRSZWZlcmVuY2UgcmVmPSJ2ZTcyMyIgcHVycG9zZT0ic291cmNlIiB2YXJpYWJsZT0iYmk3MjgiLz4KICAgICAgICAgICAgPEludGVyYWN0aW9uRWxlbWVudFJlZmVyZW5jZSByZWY9InZlNjYyMyIgcHVycG9zZT0idGFyZ2V0IiB2YXJpYWJsZT0iYmk2NjA3Ii8+CiAgICAgICAgPC9JbnRlcmFjdGlvbj4KICAgICAgICA8SW50ZXJhY3Rpb24gbmFtZT0iaWE2NzA2IiB0eXBlPSJmaWx0ZXIiIGRlcml2ZWQ9InRydWUiPgogICAgICAgICAgICA8SW50ZXJhY3Rpb25FbGVtZW50UmVmZXJlbmNlIHJlZj0idmU3MjMiIHB1cnBvc2U9InNvdXJjZSIgdmFyaWFibGU9ImJpNzI4Ii8+CiAgICAgICAgICAgIDxJbnRlcmFjdGlvbkVsZW1lbnRSZWZlcmVuY2UgcmVmPSJ2ZTY2MzIiIHB1cnBvc2U9InRhcmdldCIgdmFyaWFibGU9ImJpNjYyNSIvPgogICAgICAgIDwvSW50ZXJhY3Rpb24+CiAgICAgICAgPEludGVyYWN0aW9uIG5hbWU9ImlhNjcwNyIgdHlwZT0iZmlsdGVyIiBkZXJpdmVkPSJ0cnVlIj4KICAgICAgICAgICAgPEludGVyYWN0aW9uRWxlbWVudFJlZmVyZW5jZSByZWY9InZlNzIzIiBwdXJwb3NlPSJzb3VyY2UiIHZhcmlhYmxlPSJiaTcyOCIvPgogICAgICAgICAgICA8SW50ZXJhY3Rpb25FbGVtZW50UmVmZXJlbmNlIHJlZj0idmU2NjQ1IiBwdXJwb3NlPSJ0YXJnZXQiIHZhcmlhYmxlPSJiaTY2NDAiLz4KICAgICAgICA8L0ludGVyYWN0aW9uPgogICAgICAgIDxJbnRlcmFjdGlvbiBuYW1lPSJpYTY3MDgiIHR5cGU9ImZpbHRlciIgZGVyaXZlZD0idHJ1ZSI+CiAgICAgICAgICAgIDxJbnRlcmFjdGlvbkVsZW1lbnRSZWZlcmVuY2UgcmVmPSJ2ZTcyMyIgcHVycG9zZT0ic291cmNlIiB2YXJpYWJsZT0iYmk3MjgiLz4KICAgICAgICAgICAgPEludGVyYWN0aW9uRWxlbWVudFJlZmVyZW5jZSByZWY9InZlNjY1NyIgcHVycG9zZT0idGFyZ2V0IiB2YXJpYWJsZT0iYmk4Mzk2Ii8+CiAgICAgICAgPC9JbnRlcmFjdGlvbj4KICAgICAgICA8SW50ZXJhY3Rpb24gbmFtZT0iaWE2NzA5IiB0eXBlPSJmaWx0ZXIiIGRlcml2ZWQ9InRydWUiPgogICAgICAgICAgICA8SW50ZXJhY3Rpb25FbGVtZW50UmVmZXJlbmNlIHJlZj0idmU3MjMiIHB1cnBvc2U9InNvdXJjZSIgdmFyaWFibGU9ImJpNzI4Ii8+CiAgICAgICAgICAgIDxJbnRlcmFjdGlvbkVsZW1lbnRSZWZlcmVuY2UgcmVmPSJ2ZTY2NjkiIHB1cnBvc2U9InRhcmdldCIgdmFyaWFibGU9ImJpODM5OCIvPgogICAgICAgIDwvSW50ZXJhY3Rpb24+CiAgICAgICAgPEludGVyYWN0aW9uIG5hbWU9ImlhNjcxMCIgdHlwZT0iZmlsdGVyIiBkZXJpdmVkPSJ0cnVlIj4KICAgICAgICAgICAgPEludGVyYWN0aW9uRWxlbWVudFJlZmVyZW5jZSByZWY9InZlNzIzIiBwdXJwb3NlPSJzb3VyY2UiIHZhcmlhYmxlPSJiaTcyOCIvPgogICAgICAgICAgICA8SW50ZXJhY3Rpb25FbGVtZW50UmVmZXJlbmNlIHJlZj0idmU2NjgwIiBwdXJwb3NlPSJ0YXJnZXQiIHZhcmlhYmxlPSJiaTY2NzIiLz4KICAgICAgICA8L0ludGVyYWN0aW9uPgogICAgICAgIDxJbnRlcmFjdGlvbiBuYW1lPSJpYTY3MTEiIHR5cGU9ImZpbHRlciIgZGVyaXZlZD0idHJ1ZSI+CiAgICAgICAgICAgIDxJbnRlcmFjdGlvbkVsZW1lbnRSZWZlcmVuY2UgcmVmPSJ2ZTcyMyIgcHVycG9zZT0ic291cmNlIiB2YXJpYWJsZT0iYmk3MjgiLz4KICAgICAgICAgICAgPEludGVyYWN0aW9uRWxlbWVudFJlZmVyZW5jZSByZWY9InZlNjY5MiIgcHVycG9zZT0idGFyZ2V0IiB2YXJpYWJsZT0iYmk4NDAxIi8+CiAgICAgICAgPC9JbnRlcmFjdGlvbj4KICAgICAgICA8SW50ZXJhY3Rpb24gbmFtZT0iaWE2OTUxIiB0eXBlPSJmaWx0ZXIiIGRlcml2ZWQ9InRydWUiPgogICAgICAgICAgICA8SW50ZXJhY3Rpb25FbGVtZW50UmVmZXJlbmNlIHJlZj0idmU3MjMiIHB1cnBvc2U9InNvdXJjZSIgdmFyaWFibGU9ImJpNzI4Ii8+CiAgICAgICAgICAgIDxJbnRlcmFjdGlvbkVsZW1lbnRSZWZlcmVuY2UgcmVmPSJ2ZTY5NDAiIHB1cnBvc2U9InRhcmdldCIgdmFyaWFibGU9ImJpODQwMiIvPgogICAgICAgIDwvSW50ZXJhY3Rpb24+CiAgICAgICAgPEludGVyYWN0aW9uIG5hbWU9ImlhNjk1NyIgdHlwZT0iZmlsdGVyIiBkZXJpdmVkPSJ0cnVlIj4KICAgICAgICAgICAgPEludGVyYWN0aW9uRWxlbWVudFJlZmVyZW5jZSByZWY9InZlNzIzIiBwdXJwb3NlPSJzb3VyY2UiIHZhcmlhYmxlPSJiaTcyOCIvPgogICAgICAgICAgICA8SW50ZXJhY3Rpb25FbGVtZW50UmVmZXJlbmNlIHJlZj0idmU2OTUzIiBwdXJwb3NlPSJ0YXJnZXQiIHZhcmlhYmxlPSJiaTg0MDMiLz4KICAgICAgICA8L0ludGVyYWN0aW9uPgogICAgICAgIDxJbnRlcmFjdGlvbiBuYW1lPSJpYTY5NjYiIHR5cGU9ImZpbHRlciIgZGVyaXZlZD0idHJ1ZSI+CiAgICAgICAgICAgIDxJbnRlcmFjdGlvbkVsZW1lbnRSZWZlcmVuY2UgcmVmPSJ2ZTY5NDAiIHB1cnBvc2U9InNvdXJjZSIgdmFyaWFibGU9ImJpNjkzNCIvPgogICAgICAgICAgICA8SW50ZXJhY3Rpb25FbGVtZW50UmVmZXJlbmNlIHJlZj0idmU2OTUzIiBwdXJwb3NlPSJ0YXJnZXQiIHZhcmlhYmxlPSJiaTg0MDQiLz4KICAgICAgICA8L0ludGVyYWN0aW9uPgogICAgICAgIDxJbnRlcmFjdGlvbiBuYW1lPSJpYTcwOTgiIHR5cGU9ImZpbHRlciIgZGVyaXZlZD0idHJ1ZSI+CiAgICAgICAgICAgIDxJbnRlcmFjdGlvbkVsZW1lbnRSZWZlcmVuY2UgcmVmPSJ2ZTcyMyIgcHVycG9zZT0ic291cmNlIiB2YXJpYWJsZT0iYmk3MjgiLz4KICAgICAgICAgICAgPEludGVyYWN0aW9uRWxlbWVudFJlZmVyZW5jZSByZWY9InZlNzA3NSIgcHVycG9zZT0idGFyZ2V0IiB2YXJpYWJsZT0iYmk4NDA1Ii8+CiAgICAgICAgPC9JbnRlcmFjdGlvbj4KICAgICAgICA8SW50ZXJhY3Rpb24gbmFtZT0iaWE3MjI4IiB0eXBlPSJmaWx0ZXIiIGRlcml2ZWQ9InRydWUiPgogICAgICAgICAgICA8SW50ZXJhY3Rpb25FbGVtZW50UmVmZXJlbmNlIHJlZj0idmU3MjMiIHB1cnBvc2U9InNvdXJjZSIgdmFyaWFibGU9ImJpNzI4Ii8+CiAgICAgICAgICAgIDxJbnRlcmFjdGlvbkVsZW1lbnRSZWZlcmVuY2UgcmVmPSJ2ZTcyMjIiIHB1cnBvc2U9InRhcmdldCIgdmFyaWFibGU9ImJpODQwNiIvPgogICAgICAgIDwvSW50ZXJhY3Rpb24+CiAgICAgICAgPEludGVyYWN0aW9uIG5hbWU9ImlhNzIyOSIgdHlwZT0iZmlsdGVyIiBkZXJpdmVkPSJ0cnVlIj4KICAgICAgICAgICAgPEludGVyYWN0aW9uRWxlbWVudFJlZmVyZW5jZSByZWY9InZlNzA3NSIgcHVycG9zZT0ic291cmNlIiB2YXJpYWJsZT0iYmk3MDcwIi8+CiAgICAgICAgICAgIDxJbnRlcmFjdGlvbkVsZW1lbnRSZWZlcmVuY2UgcmVmPSJ2ZTcyMjIiIHB1cnBvc2U9InRhcmdldCIgdmFyaWFibGU9ImJpODQwNyIvPgogICAgICAgIDwvSW50ZXJhY3Rpb24+CiAgICAgICAgPEludGVyYWN0aW9uIG5hbWU9ImlhMTcyOCIgdHlwZT0iZmlsdGVyIiBkZXJpdmVkPSJ0cnVlIj4KICAgICAgICAgICAgPEludGVyYWN0aW9uRWxlbWVudFJlZmVyZW5jZSByZWY9InZlNzIzIiBwdXJwb3NlPSJzb3VyY2UiIHZhcmlhYmxlPSJiaTcyOCIvPgogICAgICAgICAgICA8SW50ZXJhY3Rpb25FbGVtZW50UmVmZXJlbmNlIHJlZj0idmUxMDcyIiBwdXJwb3NlPSJ0YXJnZXQiIHZhcmlhYmxlPSJiaTE2NzIiLz4KICAgICAgICA8L0ludGVyYWN0aW9uPgogICAgICAgIDxJbnRlcmFjdGlvbiBuYW1lPSJpYTM1NTMiIHR5cGU9ImZpbHRlciIgZGVyaXZlZD0idHJ1ZSI+CiAgICAgICAgICAgIDxJbnRlcmFjdGlvbkVsZW1lbnRSZWZlcmVuY2UgcmVmPSJ2ZTM1NDAiIHB1cnBvc2U9InNvdXJjZSIgdmFyaWFibGU9ImJpMzUzNiIvPgogICAgICAgICAgICA8SW50ZXJhY3Rpb25FbGVtZW50UmVmZXJlbmNlIHJlZj0idmUxMDcyIiBwdXJwb3NlPSJ0YXJnZXQiIHZhcmlhYmxlPSJiaTg0MDgiLz4KICAgICAgICA8L0ludGVyYWN0aW9uPgogICAgPC9JbnRlcmFjdGlvbnM+CiAgICA8TWVkaWFTY2hlbWVzPgogICAgICAgIDxNZWRpYVNjaGVtZSBuYW1lPSJtczEiPgogICAgICAgICAgICA8QmFzZVN0eWxlc2hlZXRSZXNvdXJjZSB0aGVtZT0ibWFyaW5lIiBmaWxlPSJiYXNlbXMxLmNzcyIvPgogICAgICAgICAgICA8U3R5bGVzaGVldEZpbGUgZmlsZT0ibXMxLmNzcyIvPgogICAgICAgIDwvTWVkaWFTY2hlbWU+CiAgICA8L01lZGlhU2NoZW1lcz4KICAgIDxNZWRpYVRhcmdldHM+CiAgICAgICAgPE1lZGlhVGFyZ2V0IG5hbWU9Im10MiIgc2NoZW1lPSJtczEiIHdpbmRvd1NpemU9ImRlZmF1bHQiLz4KICAgICAgICA8TWVkaWFUYXJnZXQgbmFtZT0ibXQzIiBzY2hlbWU9Im1zMSIgd2luZG93U2l6ZT0ic21hbGwiLz4KICAgICAgICA8TWVkaWFUYXJnZXQgbmFtZT0ibXQ0IiBzY2hlbWU9Im1zMSIgd2luZG93U2l6ZT0ibWVkaXVtIi8+CiAgICAgICAgPE1lZGlhVGFyZ2V0IG5hbWU9Im10NSIgc2NoZW1lPSJtczEiIHdpbmRvd1NpemU9ImxhcmdlIi8+CiAgICA8L01lZGlhVGFyZ2V0cz4KICAgIDxQcm9wZXJ0aWVzPgogICAgICAgIDxQcm9wZXJ0eSBrZXk9Imxhc3RTZWN0aW9uIj52aTY8L1Byb3BlcnR5PgogICAgICAgIDxQcm9wZXJ0eSBrZXk9ImRpc3BsYXlEYXRhU291cmNlIj5kczg1MTwvUHJvcGVydHk+CiAgICAgICAgPFByb3BlcnR5IGtleT0iUmVwb3J0UGFja2FnZXNTZXJ2aWNlVmVyc2lvbiI+U0FTIFJlcG9ydCBQYWNrYWdlcyBTZXJ2aWNlIDguNTwvUHJvcGVydHk+CiAgICAgICAgPFByb3BlcnR5IGtleT0iUmVwb3J0RGF0YVNlcnZpY2VWZXJzaW9uIj5TQVMgUmVwb3J0IERhdGEgU2VydmljZSA4LjU8L1Byb3BlcnR5PgogICAgPC9Qcm9wZXJ0aWVzPgogICAgPERhdGFTb3VyY2VNYXBwaW5ncz4KICAgICAgICA8SW50ZXJuYWxEYXRhU291cmNlTWFwcGluZyBuYW1lPSJkbTE3MTUiIHNvdXJjZT0iZHMyMyIgdGFyZ2V0PSJkczM0Ij4KICAgICAgICAgICAgPEludGVybmFsQ29sdW1uTWFwcGluZyBzb3VyY2U9ImJpMjkiIHRhcmdldD0iYmk0MyIvPgogICAgICAgIDwvSW50ZXJuYWxEYXRhU291cmNlTWFwcGluZz4KICAgICAgICA8SW50ZXJuYWxEYXRhU291cmNlTWFwcGluZyBuYW1lPSJkbTM0NTIiIHNvdXJjZT0iZHM4NTEiIHRhcmdldD0iZHMzNCI+CiAgICAgICAgICAgIDxJbnRlcm5hbENvbHVtbk1hcHBpbmcgc291cmNlPSJiaTg3MyIgdGFyZ2V0PSJiaTQzIi8+CiAgICAgICAgICAgIDxJbnRlcm5hbENvbHVtbk1hcHBpbmcgc291cmNlPSJiaTkyNCIgdGFyZ2V0PSJiaTY0Ii8+CiAgICAgICAgPC9JbnRlcm5hbERhdGFTb3VyY2VNYXBwaW5nPgogICAgICAgIDxJbnRlcm5hbERhdGFTb3VyY2VNYXBwaW5nIG5hbWU9ImRtMzQ1NCIgc291cmNlPSJkczg1MSIgdGFyZ2V0PSJkczIxMzgiPgogICAgICAgICAgICA8SW50ZXJuYWxDb2x1bW5NYXBwaW5nIHNvdXJjZT0iYmk5MjQiIHRhcmdldD0iYmkyMTUzIi8+CiAgICAgICAgICAgIDxJbnRlcm5hbENvbHVtbk1hcHBpbmcgc291cmNlPSJiaTg3MyIgdGFyZ2V0PSJiaTIxNDMiLz4KICAgICAgICA8L0ludGVybmFsRGF0YVNvdXJjZU1hcHBpbmc+CiAgICAgICAgPEludGVybmFsRGF0YVNvdXJjZU1hcHBpbmcgbmFtZT0iZG0xNzE2IiBzb3VyY2U9ImRzMjMiIHRhcmdldD0iZHM3MCI+CiAgICAgICAgICAgIDxJbnRlcm5hbENvbHVtbk1hcHBpbmcgc291cmNlPSJiaTI5IiB0YXJnZXQ9ImJpODAiLz4KICAgICAgICA8L0ludGVybmFsRGF0YVNvdXJjZU1hcHBpbmc+CiAgICAgICAgPEludGVybmFsRGF0YVNvdXJjZU1hcHBpbmcgbmFtZT0iZG0zNDUzIiBzb3VyY2U9ImRzODUxIiB0YXJnZXQ9ImRzNzAiPgogICAgICAgICAgICA8SW50ZXJuYWxDb2x1bW5NYXBwaW5nIHNvdXJjZT0iYmk5MjQiIHRhcmdldD0iYmkxMDg3Ii8+CiAgICAgICAgICAgIDxJbnRlcm5hbENvbHVtbk1hcHBpbmcgc291cmNlPSJiaTg3MyIgdGFyZ2V0PSJiaTgwIi8+CiAgICAgICAgPC9JbnRlcm5hbERhdGFTb3VyY2VNYXBwaW5nPgogICAgICAgIDxJbnRlcm5hbERhdGFTb3VyY2VNYXBwaW5nIG5hbWU9ImRtMTcxNyIgc291cmNlPSJkczg1MSIgdGFyZ2V0PSJkczIzIj4KICAgICAgICAgICAgPEludGVybmFsQ29sdW1uTWFwcGluZyBzb3VyY2U9ImJpODczIiB0YXJnZXQ9ImJpMjkiLz4KICAgICAgICAgICAgPEludGVybmFsQ29sdW1uTWFwcGluZyBzb3VyY2U9ImJpOTI0IiB0YXJnZXQ9ImJpMzEiLz4KICAgICAgICA8L0ludGVybmFsRGF0YVNvdXJjZU1hcHBpbmc+CiAgICAgICAgPEludGVybmFsRGF0YVNvdXJjZU1hcHBpbmcgbmFtZT0iZG00NTQ2IiBzb3VyY2U9ImRzMjIxMiIgdGFyZ2V0PSJkczIzIj4KICAgICAgICAgICAgPEludGVybmFsQ29sdW1uTWFwcGluZyBzb3VyY2U9ImJpNDY2OCIgdGFyZ2V0PSJiaTI5Ii8+CiAgICAgICAgPC9JbnRlcm5hbERhdGFTb3VyY2VNYXBwaW5nPgogICAgICAgIDxJbnRlcm5hbERhdGFTb3VyY2VNYXBwaW5nIG5hbWU9ImRtNDY2NiIgc291cmNlPSJkczIyMTIiIHRhcmdldD0iZHMzNCI+CiAgICAgICAgICAgIDxJbnRlcm5hbENvbHVtbk1hcHBpbmcgc291cmNlPSJiaTIyMjQiIHRhcmdldD0iYmk0NyIvPgogICAgICAgIDwvSW50ZXJuYWxEYXRhU291cmNlTWFwcGluZz4KICAgICAgICA8SW50ZXJuYWxEYXRhU291cmNlTWFwcGluZyBuYW1lPSJkbTM0NTUiIHNvdXJjZT0iZHMyMjEyIiB0YXJnZXQ9ImRzODUxIj4KICAgICAgICAgICAgPEludGVybmFsQ29sdW1uTWFwcGluZyBzb3VyY2U9ImJpNDU0OSIgdGFyZ2V0PSJiaTkyNCIvPgogICAgICAgICAgICA8SW50ZXJuYWxDb2x1bW5NYXBwaW5nIHNvdXJjZT0iYmk0NjY4IiB0YXJnZXQ9ImJpODczIi8+CiAgICAgICAgPC9JbnRlcm5hbERhdGFTb3VyY2VNYXBwaW5nPgogICAgICAgIDxJbnRlcm5hbERhdGFTb3VyY2VNYXBwaW5nIG5hbWU9ImRtNDY2NyIgc291cmNlPSJkczIyMTIiIHRhcmdldD0iZHMyMTM4Ij4KICAgICAgICAgICAgPEludGVybmFsQ29sdW1uTWFwcGluZyBzb3VyY2U9ImJpMjI1MSIgdGFyZ2V0PSJiaTIxNTAiLz4KICAgICAgICA8L0ludGVybmFsRGF0YVNvdXJjZU1hcHBpbmc+CiAgICAgICAgPEludGVybmFsRGF0YVNvdXJjZU1hcHBpbmcgbmFtZT0iZG0xNzE0IiBzb3VyY2U9ImRzNyIgdGFyZ2V0PSJkczIzIj4KICAgICAgICAgICAgPEludGVybmFsQ29sdW1uTWFwcGluZyBzb3VyY2U9ImJpMTAiIHRhcmdldD0iYmkyOSIvPgogICAgICAgIDwvSW50ZXJuYWxEYXRhU291cmNlTWFwcGluZz4KICAgICAgICA8SW50ZXJuYWxEYXRhU291cmNlTWFwcGluZyBuYW1lPSJkbTM0NTEiIHNvdXJjZT0iZHM3IiB0YXJnZXQ9ImRzODUxIj4KICAgICAgICAgICAgPEludGVybmFsQ29sdW1uTWFwcGluZyBzb3VyY2U9ImJpMTkiIHRhcmdldD0iYmk5MjQiLz4KICAgICAgICAgICAgPEludGVybmFsQ29sdW1uTWFwcGluZyBzb3VyY2U9ImJpMTAiIHRhcmdldD0iYmk4NzMiLz4KICAgICAgICA8L0ludGVybmFsRGF0YVNvdXJjZU1hcHBpbmc+CiAgICA8L0RhdGFTb3VyY2VNYXBwaW5ncz4KICAgIDxHcm91cGluZ3M+CiAgICAgICAgPEdyb3VwaW5nIG5hbWU9ImdyNjE2IiBvdXRwdXRUeXBlPSJzdHJpbmciPgogICAgICAgICAgICA8R3JvdXBpbmdWYXJpYWJsZXM+CiAgICAgICAgICAgICAgICA8R3JvdXBpbmdWYXJpYWJsZSB0eXBlPSJkb3VibGUiIHZhcmlhYmxlPSJ2YXI2MTUiLz4KICAgICAgICAgICAgPC9Hcm91cGluZ1ZhcmlhYmxlcz4KICAgICAgICAgICAgPEdyb3VwPgogICAgICAgICAgICAgICAgPFZhbHVlRXhwcmVzc2lvbj4nMCAtIDEgWSc8L1ZhbHVlRXhwcmVzc2lvbj4KICAgICAgICAgICAgICAgIDxUZXN0RXhwcmVzc2lvbj5iZXR3ZWVuKCR7dmFyNjE1LHJhd30sMCwzKTwvVGVzdEV4cHJlc3Npb24+CiAgICAgICAgICAgIDwvR3JvdXA+CiAgICAgICAgICAgIDxHcm91cD4KICAgICAgICAgICAgICAgIDxWYWx1ZUV4cHJlc3Npb24+JzEgLSAyIFknPC9WYWx1ZUV4cHJlc3Npb24+CiAgICAgICAgICAgICAgICA8VGVzdEV4cHJlc3Npb24+YmV0d2Vlbigke3ZhcjYxNSxyYXd9LDQsNyk8L1Rlc3RFeHByZXNzaW9uPgogICAgICAgICAgICA8L0dyb3VwPgogICAgICAgICAgICA8R3JvdXA+CiAgICAgICAgICAgICAgICA8VmFsdWVFeHByZXNzaW9uPicyIC0gMyBZJzwvVmFsdWVFeHByZXNzaW9uPgogICAgICAgICAgICAgICAgPFRlc3RFeHByZXNzaW9uPmJldHdlZW4oJHt2YXI2MTUscmF3fSw4LDExKTwvVGVzdEV4cHJlc3Npb24+CiAgICAgICAgICAgIDwvR3JvdXA+CiAgICAgICAgICAgIDxHcm91cD4KICAgICAgICAgICAgICAgIDxWYWx1ZUV4cHJlc3Npb24+JzMgLSA0IFknPC9WYWx1ZUV4cHJlc3Npb24+CiAgICAgICAgICAgICAgICA8VGVzdEV4cHJlc3Npb24+YmV0d2Vlbigke3ZhcjYxNSxyYXd9LDEyLDE1KTwvVGVzdEV4cHJlc3Npb24+CiAgICAgICAgICAgIDwvR3JvdXA+CiAgICAgICAgICAgIDxHcm91cD4KICAgICAgICAgICAgICAgIDxWYWx1ZUV4cHJlc3Npb24+JzQgLSA1IFknPC9WYWx1ZUV4cHJlc3Npb24+CiAgICAgICAgICAgICAgICA8VGVzdEV4cHJlc3Npb24+YmV0d2Vlbigke3ZhcjYxNSxyYXd9LDE2LDE5KTwvVGVzdEV4cHJlc3Npb24+CiAgICAgICAgICAgIDwvR3JvdXA+CiAgICAgICAgICAgIDxHcm91cD4KICAgICAgICAgICAgICAgIDxWYWx1ZUV4cHJlc3Npb24+JzUgLSAxMCBZJzwvVmFsdWVFeHByZXNzaW9uPgogICAgICAgICAgICAgICAgPFRlc3RFeHByZXNzaW9uPmJldHdlZW4oJHt2YXI2MTUscmF3fSwyMCwzOSk8L1Rlc3RFeHByZXNzaW9uPgogICAgICAgICAgICA8L0dyb3VwPgogICAgICAgICAgICA8R3JvdXA+CiAgICAgICAgICAgICAgICA8VmFsdWVFeHByZXNzaW9uPicxMCsgWSc8L1ZhbHVlRXhwcmVzc2lvbj4KICAgICAgICAgICAgICAgIDxUZXN0RXhwcmVzc2lvbj5iZXR3ZWVuKCR7dmFyNjE1LHJhd30sNDAsOTk5OTkpPC9UZXN0RXhwcmVzc2lvbj4KICAgICAgICAgICAgPC9Hcm91cD4KICAgICAgICAgICAgPE90aGVyPgogICAgICAgICAgICAgICAgPFZhbHVlRXhwcmVzc2lvbj4nT3RoZXInPC9WYWx1ZUV4cHJlc3Npb24+CiAgICAgICAgICAgIDwvT3RoZXI+CiAgICAgICAgPC9Hcm91cGluZz4KICAgICAgICA8R3JvdXBpbmcgbmFtZT0iZ3IxNDQwIiBvdXRwdXRUeXBlPSJzdHJpbmciPgogICAgICAgICAgICA8R3JvdXBpbmdWYXJpYWJsZXM+CiAgICAgICAgICAgICAgICA8R3JvdXBpbmdWYXJpYWJsZSB0eXBlPSJkb3VibGUiIHZhcmlhYmxlPSJ2YXIxNDM5Ii8+CiAgICAgICAgICAgIDwvR3JvdXBpbmdWYXJpYWJsZXM+CiAgICAgICAgICAgIDxHcm91cD4KICAgICAgICAgICAgICAgIDxWYWx1ZUV4cHJlc3Npb24+JyZndDswIC0gJmx0Oz0xMDAsMDAwJzwvVmFsdWVFeHByZXNzaW9uPgogICAgICAgICAgICAgICAgPFRlc3RFeHByZXNzaW9uPmJldHdlZW4oJHt2YXIxNDM5LHJhd30sLTEwMDAwMCwwKTwvVGVzdEV4cHJlc3Npb24+CiAgICAgICAgICAgIDwvR3JvdXA+CiAgICAgICAgICAgIDxHcm91cD4KICAgICAgICAgICAgICAgIDxWYWx1ZUV4cHJlc3Npb24+JyZndDsxMDAsMDAwIC0gJmx0Oz0zMDAsMDAwJzwvVmFsdWVFeHByZXNzaW9uPgogICAgICAgICAgICAgICAgPFRlc3RFeHByZXNzaW9uPmJldHdlZW4oJHt2YXIxNDM5LHJhd30sLTMwMDAwMCwtMTAwMDAwKTwvVGVzdEV4cHJlc3Npb24+CiAgICAgICAgICAgIDwvR3JvdXA+CiAgICAgICAgICAgIDxHcm91cD4KICAgICAgICAgICAgICAgIDxWYWx1ZUV4cHJlc3Npb24+JyZndDszMDAsMDAwIC0gJmx0Oz01MDAsMDAwJzwvVmFsdWVFeHByZXNzaW9uPgogICAgICAgICAgICAgICAgPFRlc3RFeHByZXNzaW9uPmJldHdlZW4oJHt2YXIxNDM5LHJhd30sLTUwMDAwMCwtMzAwMDAwKTwvVGVzdEV4cHJlc3Npb24+CiAgICAgICAgICAgIDwvR3JvdXA+CiAgICAgICAgICAgIDxHcm91cD4KICAgICAgICAgICAgICAgIDxWYWx1ZUV4cHJlc3Npb24+JyZndDs1MDAsMDAwIC0gJmx0Oz0xLDAwMCwwMDAnPC9WYWx1ZUV4cHJlc3Npb24+CiAgICAgICAgICAgICAgICA8VGVzdEV4cHJlc3Npb24+YmV0d2Vlbigke3ZhcjE0MzkscmF3fSwtMTAwMDAwMCwtNTAwMDAwKTwvVGVzdEV4cHJlc3Npb24+CiAgICAgICAgICAgIDwvR3JvdXA+CiAgICAgICAgICAgIDxHcm91cD4KICAgICAgICAgICAgICAgIDxWYWx1ZUV4cHJlc3Npb24+JyZndDsxLDAwMCwwMDAgLSAmbHQ7PTUsMDAwLDAwMCc8L1ZhbHVlRXhwcmVzc2lvbj4KICAgICAgICAgICAgICAgIDxUZXN0RXhwcmVzc2lvbj5iZXR3ZWVuKCR7dmFyMTQzOSxyYXd9LC01MDAwMDAwLC0xMDAwMDAwKTwvVGVzdEV4cHJlc3Npb24+CiAgICAgICAgICAgIDwvR3JvdXA+CiAgICAgICAgICAgIDxHcm91cD4KICAgICAgICAgICAgICAgIDxWYWx1ZUV4cHJlc3Npb24+JyZndDs1LDAwMCwwMDAnPC9WYWx1ZUV4cHJlc3Npb24+CiAgICAgICAgICAgICAgICA8VGVzdEV4cHJlc3Npb24+YmV0d2Vlbigke3ZhcjE0MzkscmF3fSwtMS4wRTI0LC01MDAwMDAwKTwvVGVzdEV4cHJlc3Npb24+CiAgICAgICAgICAgIDwvR3JvdXA+CiAgICAgICAgICAgIDxPdGhlcj4KICAgICAgICAgICAgICAgIDxWYWx1ZUV4cHJlc3Npb24+J090aGVyJzwvVmFsdWVFeHByZXNzaW9uPgogICAgICAgICAgICA8L090aGVyPgogICAgICAgIDwvR3JvdXBpbmc+CiAgICAgICAgPEdyb3VwaW5nIG5hbWU9ImdyMTgzMiIgb3V0cHV0VHlwZT0ic3RyaW5nIj4KICAgICAgICAgICAgPEdyb3VwaW5nVmFyaWFibGVzPgogICAgICAgICAgICAgICAgPEdyb3VwaW5nVmFyaWFibGUgdHlwZT0iZG91YmxlIiB2YXJpYWJsZT0idmFyMTExIi8+CiAgICAgICAgICAgIDwvR3JvdXBpbmdWYXJpYWJsZXM+CiAgICAgICAgICAgIDxHcm91cD4KICAgICAgICAgICAgICAgIDxWYWx1ZUV4cHJlc3Npb24+J+KJpCA1JzwvVmFsdWVFeHByZXNzaW9uPgogICAgICAgICAgICAgICAgPFRlc3RFeHByZXNzaW9uPmJldHdlZW4oJHt2YXIxMTEscmF3fSwtOTk5LDYwKTwvVGVzdEV4cHJlc3Npb24+CiAgICAgICAgICAgIDwvR3JvdXA+CiAgICAgICAgICAgIDxHcm91cD4KICAgICAgICAgICAgICAgIDxWYWx1ZUV4cHJlc3Npb24+JyZndDs1IC0g4omkMTAnPC9WYWx1ZUV4cHJlc3Npb24+CiAgICAgICAgICAgICAgICA8VGVzdEV4cHJlc3Npb24+YmV0d2Vlbigke3ZhcjExMSxyYXd9LDYwLDEyMCk8L1Rlc3RFeHByZXNzaW9uPgogICAgICAgICAgICA8L0dyb3VwPgogICAgICAgICAgICA8R3JvdXA+CiAgICAgICAgICAgICAgICA8VmFsdWVFeHByZXNzaW9uPicmZ3Q7MTAgLSDiiaQxNSc8L1ZhbHVlRXhwcmVzc2lvbj4KICAgICAgICAgICAgICAgIDxUZXN0RXhwcmVzc2lvbj5iZXR3ZWVuKCR7dmFyMTExLHJhd30sMTIwLDE4MCk8L1Rlc3RFeHByZXNzaW9uPgogICAgICAgICAgICA8L0dyb3VwPgogICAgICAgICAgICA8R3JvdXA+CiAgICAgICAgICAgICAgICA8VmFsdWVFeHByZXNzaW9uPicmZ3Q7MTUgLSDiiaQyNSc8L1ZhbHVlRXhwcmVzc2lvbj4KICAgICAgICAgICAgICAgIDxUZXN0RXhwcmVzc2lvbj5iZXR3ZWVuKCR7dmFyMTExLHJhd30sMTgwLDMwMCk8L1Rlc3RFeHByZXNzaW9uPgogICAgICAgICAgICA8L0dyb3VwPgogICAgICAgICAgICA8R3JvdXA+CiAgICAgICAgICAgICAgICA8VmFsdWVFeHByZXNzaW9uPicmZ3Q7MjUgLSDiiaQ1MCc8L1ZhbHVlRXhwcmVzc2lvbj4KICAgICAgICAgICAgICAgIDxUZXN0RXhwcmVzc2lvbj5iZXR3ZWVuKCR7dmFyMTExLHJhd30sMzAwLDYwMCk8L1Rlc3RFeHByZXNzaW9uPgogICAgICAgICAgICA8L0dyb3VwPgogICAgICAgICAgICA8T3RoZXI+CiAgICAgICAgICAgICAgICA8VmFsdWVFeHByZXNzaW9uPicmZ3Q7NTAnPC9WYWx1ZUV4cHJlc3Npb24+CiAgICAgICAgICAgIDwvT3RoZXI+CiAgICAgICAgPC9Hcm91cGluZz4KICAgICAgICA8R3JvdXBpbmcgbmFtZT0iZ3IxODM1IiBvdXRwdXRUeXBlPSJzdHJpbmciPgogICAgICAgICAgICA8R3JvdXBpbmdWYXJpYWJsZXM+CiAgICAgICAgICAgICAgICA8R3JvdXBpbmdWYXJpYWJsZSB0eXBlPSJkb3VibGUiIHZhcmlhYmxlPSJ2YXIxMzMiLz4KICAgICAgICAgICAgPC9Hcm91cGluZ1ZhcmlhYmxlcz4KICAgICAgICAgICAgPEdyb3VwPgogICAgICAgICAgICAgICAgPFZhbHVlRXhwcmVzc2lvbj4nJmd0OzAgLSAmbHQ7PTQwICUnPC9WYWx1ZUV4cHJlc3Npb24+CiAgICAgICAgICAgICAgICA8VGVzdEV4cHJlc3Npb24+YmV0d2Vlbigke3ZhcjEzMyxyYXd9LDAsMC40KTwvVGVzdEV4cHJlc3Npb24+CiAgICAgICAgICAgIDwvR3JvdXA+CiAgICAgICAgICAgIDxHcm91cD4KICAgICAgICAgICAgICAgIDxWYWx1ZUV4cHJlc3Npb24+JyZndDs0MCAtICZsdDs9NTAgJSc8L1ZhbHVlRXhwcmVzc2lvbj4KICAgICAgICAgICAgICAgIDxUZXN0RXhwcmVzc2lvbj5iZXR3ZWVuKCR7dmFyMTMzLHJhd30sMC40LDAuNSk8L1Rlc3RFeHByZXNzaW9uPgogICAgICAgICAgICA8L0dyb3VwPgogICAgICAgICAgICA8R3JvdXA+CiAgICAgICAgICAgICAgICA8VmFsdWVFeHByZXNzaW9uPicmZ3Q7NTAgLSAmbHQ7PTYwICUnPC9WYWx1ZUV4cHJlc3Npb24+CiAgICAgICAgICAgICAgICA8VGVzdEV4cHJlc3Npb24+YmV0d2Vlbigke3ZhcjEzMyxyYXd9LDAuNSwwLjYpPC9UZXN0RXhwcmVzc2lvbj4KICAgICAgICAgICAgPC9Hcm91cD4KICAgICAgICAgICAgPEdyb3VwPgogICAgICAgICAgICAgICAgPFZhbHVlRXhwcmVzc2lvbj4nJmd0OzYwIC0gJmx0Oz03MCAlJzwvVmFsdWVFeHByZXNzaW9uPgogICAgICAgICAgICAgICAgPFRlc3RFeHByZXNzaW9uPmJldHdlZW4oJHt2YXIxMzMscmF3fSwwLjYsMC43KTwvVGVzdEV4cHJlc3Npb24+CiAgICAgICAgICAgIDwvR3JvdXA+CiAgICAgICAgICAgIDxHcm91cD4KICAgICAgICAgICAgICAgIDxWYWx1ZUV4cHJlc3Npb24+JyZndDs3MCAtICZsdDs9ODAgJSc8L1ZhbHVlRXhwcmVzc2lvbj4KICAgICAgICAgICAgICAgIDxUZXN0RXhwcmVzc2lvbj5iZXR3ZWVuKCR7dmFyMTMzLHJhd30sMC43LDAuOCk8L1Rlc3RFeHByZXNzaW9uPgogICAgICAgICAgICA8L0dyb3VwPgogICAgICAgICAgICA8R3JvdXA+CiAgICAgICAgICAgICAgICA8VmFsdWVFeHByZXNzaW9uPicmZ3Q7ODAgLSAmbHQ7PTkwICUnPC9WYWx1ZUV4cHJlc3Npb24+CiAgICAgICAgICAgICAgICA8VGVzdEV4cHJlc3Npb24+YmV0d2Vlbigke3ZhcjEzMyxyYXd9LDAuOCwwLjkpPC9UZXN0RXhwcmVzc2lvbj4KICAgICAgICAgICAgPC9Hcm91cD4KICAgICAgICAgICAgPEdyb3VwPgogICAgICAgICAgICAgICAgPFZhbHVlRXhwcmVzc2lvbj4nJmd0OzkwIC0gJmx0Oz0xMDAgJSc8L1ZhbHVlRXhwcmVzc2lvbj4KICAgICAgICAgICAgICAgIDxUZXN0RXhwcmVzc2lvbj5iZXR3ZWVuKCR7dmFyMTMzLHJhd30sMC45LDEpPC9UZXN0RXhwcmVzc2lvbj4KICAgICAgICAgICAgPC9Hcm91cD4KICAgICAgICAgICAgPE90aGVyPgogICAgICAgICAgICAgICAgPFZhbHVlRXhwcmVzc2lvbj4nJmd0OzEwMCAlJzwvVmFsdWVFeHByZXNzaW9uPgogICAgICAgICAgICA8L090aGVyPgogICAgICAgIDwvR3JvdXBpbmc+CiAgICAgICAgPEdyb3VwaW5nIG5hbWU9ImdyMTgzOCIgb3V0cHV0VHlwZT0ic3RyaW5nIj4KICAgICAgICAgICAgPEdyb3VwaW5nVmFyaWFibGVzPgogICAgICAgICAgICAgICAgPEdyb3VwaW5nVmFyaWFibGUgdHlwZT0ic3RyaW5nIiB2YXJpYWJsZT0idmFyMTM5Ii8+CiAgICAgICAgICAgIDwvR3JvdXBpbmdWYXJpYWJsZXM+CiAgICAgICAgICAgIDxHcm91cD4KICAgICAgICAgICAgICAgIDxWYWx1ZUV4cHJlc3Npb24+J090aGVyL05vIGRhdGEnPC9WYWx1ZUV4cHJlc3Npb24+CiAgICAgICAgICAgICAgICA8VGVzdEV4cHJlc3Npb24+aW4oJHt2YXIxMzksYmlubmVkfSwnR0InLCdHRU0nLCdHRycsJ0dMJywnU08nLCdHVScsJ0lCJywnSUUnLCdJSScsJ0lTJywnSVQnLCdJVScsJ0xGJywnTFUnKTwvVGVzdEV4cHJlc3Npb24+CiAgICAgICAgICAgIDwvR3JvdXA+CiAgICAgICAgICAgIDxHcm91cD4KICAgICAgICAgICAgICAgIDxWYWx1ZUV4cHJlc3Npb24+J05vbi1vd25lci1vY2N1cGllZCAoYnV5LXRvLWxldCkgd2hlcmUgQk9SUk9XRVIgaGFzICZndDsgMiBwcm9wZXJ0aWVzJzwvVmFsdWVFeHByZXNzaW9uPgogICAgICAgICAgICAgICAgPFRlc3RFeHByZXNzaW9uPmluKCR7dmFyMTM5LGJpbm5lZH0sJ1BFJywnUEgnLCdXQicsJ1dVJywnUFUnKTwvVGVzdEV4cHJlc3Npb24+CiAgICAgICAgICAgIDwvR3JvdXA+CiAgICAgICAgICAgIDxPdGhlcj4KICAgICAgICAgICAgICAgIDxWYWx1ZUV4cHJlc3Npb24+JyAnPC9WYWx1ZUV4cHJlc3Npb24+CiAgICAgICAgICAgIDwvT3RoZXI+CiAgICAgICAgPC9Hcm91cGluZz4KICAgICAgICA8R3JvdXBpbmcgbmFtZT0iZ3IxODQw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sJ1dVJyk8L1Rlc3RFeHByZXNzaW9uPgogICAgICAgICAgICA8L0dyb3VwPgogICAgICAgICAgICA8R3JvdXA+CiAgICAgICAgICAgICAgICA8VmFsdWVFeHByZXNzaW9uPidPd25lci1vY2N1cGllZCc8L1ZhbHVlRXhwcmVzc2lvbj4KICAgICAgICAgICAgICAgIDxUZXN0RXhwcmVzc2lvbj5pbigke3ZhcjEzOSxiaW5uZWR9LCdQRScsJ1BIJywnV0InLCdQVScpPC9UZXN0RXhwcmVzc2lvbj4KICAgICAgICAgICAgPC9Hcm91cD4KICAgICAgICAgICAgPE90aGVyPgogICAgICAgICAgICAgICAgPFZhbHVlRXhwcmVzc2lvbj4nICc8L1ZhbHVlRXhwcmVzc2lvbj4KICAgICAgICAgICAgPC9PdGhlcj4KICAgICAgICA8L0dyb3VwaW5nPgogICAgICAgIDxHcm91cGluZyBuYW1lPSJncjE4NjUiIG91dHB1dFR5cGU9InN0cmluZyI+CiAgICAgICAgICAgIDxHcm91cGluZ1ZhcmlhYmxlcz4KICAgICAgICAgICAgICAgIDxHcm91cGluZ1ZhcmlhYmxlIHR5cGU9ImRvdWJsZSIgdmFyaWFibGU9InZhcjk4MCIvPgogICAgICAgICAgICA8L0dyb3VwaW5nVmFyaWFibGVzPgogICAgICAgICAgICA8R3JvdXA+CiAgICAgICAgICAgICAgICA8VmFsdWVFeHByZXNzaW9uPicmZ3Q7MCAtICZsdDs9NDAgJSc8L1ZhbHVlRXhwcmVzc2lvbj4KICAgICAgICAgICAgICAgIDxUZXN0RXhwcmVzc2lvbj5iZXR3ZWVuKCR7dmFyOTgwLHJhd30sMCwwLjQpPC9UZXN0RXhwcmVzc2lvbj4KICAgICAgICAgICAgPC9Hcm91cD4KICAgICAgICAgICAgPEdyb3VwPgogICAgICAgICAgICAgICAgPFZhbHVlRXhwcmVzc2lvbj4nJmd0OzQwIC0gJmx0Oz01MCAlJzwvVmFsdWVFeHByZXNzaW9uPgogICAgICAgICAgICAgICAgPFRlc3RFeHByZXNzaW9uPmJldHdlZW4oJHt2YXI5ODAscmF3fSwwLjQsMC41KTwvVGVzdEV4cHJlc3Npb24+CiAgICAgICAgICAgIDwvR3JvdXA+CiAgICAgICAgICAgIDxHcm91cD4KICAgICAgICAgICAgICAgIDxWYWx1ZUV4cHJlc3Npb24+JyZndDs1MCAtICZsdDs9NjAgJSc8L1ZhbHVlRXhwcmVzc2lvbj4KICAgICAgICAgICAgICAgIDxUZXN0RXhwcmVzc2lvbj5iZXR3ZWVuKCR7dmFyOTgwLHJhd30sMC41LDAuNik8L1Rlc3RFeHByZXNzaW9uPgogICAgICAgICAgICA8L0dyb3VwPgogICAgICAgICAgICA8R3JvdXA+CiAgICAgICAgICAgICAgICA8VmFsdWVFeHByZXNzaW9uPicmZ3Q7NjAgLSAmbHQ7PTcwICUnPC9WYWx1ZUV4cHJlc3Npb24+CiAgICAgICAgICAgICAgICA8VGVzdEV4cHJlc3Npb24+YmV0d2Vlbigke3Zhcjk4MCxyYXd9LDAuNiwwLjcpPC9UZXN0RXhwcmVzc2lvbj4KICAgICAgICAgICAgPC9Hcm91cD4KICAgICAgICAgICAgPEdyb3VwPgogICAgICAgICAgICAgICAgPFZhbHVlRXhwcmVzc2lvbj4nJmd0OzcwIC0gJmx0Oz04MCAlJzwvVmFsdWVFeHByZXNzaW9uPgogICAgICAgICAgICAgICAgPFRlc3RFeHByZXNzaW9uPmJldHdlZW4oJHt2YXI5ODAscmF3fSwwLjcsMC44KTwvVGVzdEV4cHJlc3Npb24+CiAgICAgICAgICAgIDwvR3JvdXA+CiAgICAgICAgICAgIDxHcm91cD4KICAgICAgICAgICAgICAgIDxWYWx1ZUV4cHJlc3Npb24+JyZndDs4MCAtICZsdDs9OTAgJSc8L1ZhbHVlRXhwcmVzc2lvbj4KICAgICAgICAgICAgICAgIDxUZXN0RXhwcmVzc2lvbj5iZXR3ZWVuKCR7dmFyOTgwLHJhd30sMC44LDAuOSk8L1Rlc3RFeHByZXNzaW9uPgogICAgICAgICAgICA8L0dyb3VwPgogICAgICAgICAgICA8R3JvdXA+CiAgICAgICAgICAgICAgICA8VmFsdWVFeHByZXNzaW9uPicmZ3Q7OTAgLSAmbHQ7PTEwMCAlJzwvVmFsdWVFeHByZXNzaW9uPgogICAgICAgICAgICAgICAgPFRlc3RFeHByZXNzaW9uPmJldHdlZW4oJHt2YXI5ODAscmF3fSwwLjksMSk8L1Rlc3RFeHByZXNzaW9uPgogICAgICAgICAgICA8L0dyb3VwPgogICAgICAgICAgICA8T3RoZXI+CiAgICAgICAgICAgICAgICA8VmFsdWVFeHByZXNzaW9uPicmZ3Q7MTAwICUnPC9WYWx1ZUV4cHJlc3Npb24+CiAgICAgICAgICAgIDwvT3RoZXI+CiAgICAgICAgPC9Hcm91cGluZz4KICAgICAgICA8R3JvdXBpbmcgbmFtZT0iZ3IxODc2IiBvdXRwdXRUeXBlPSJzdHJpbmciPgogICAgICAgICAgICA8R3JvdXBpbmdWYXJpYWJsZXM+CiAgICAgICAgICAgICAgICA8R3JvdXBpbmdWYXJpYWJsZSB0eXBlPSJzdHJpbmciIHZhcmlhYmxlPSJ2YXIzMTU5Ii8+CiAgICAgICAgICAgIDwvR3JvdXBpbmdWYXJpYWJsZXM+CiAgICAgICAgICAgIDxHcm91cD4KICAgICAgICAgICAgICAgIDxWYWx1ZUV4cHJlc3Npb24+J1BSSU9SIFJBTktTJzwvVmFsdWVFeHByZXNzaW9uPgogICAgICAgICAgICAgICAgPFRlc3RFeHByZXNzaW9uPmluKCR7dmFyMzE1OSxiaW5uZWR9LCdQUklPUiBSQU5LUyAmbHQ7MjUlIG9mIHByb3BlcnR5IHZhbHVlJywnUFJJT1IgUkFOS1Mg4omlMjUlLSZsdDs1MCUgb2YgcHJvcGVydHkgdmFsdWUnLCdQUklPUiBSQU5LUyDiiaU1MCUtJmx0Ozc1JSBvZiBwcm9wZXJ0eSB2YWx1ZScsJ1BSSU9SIFJBTktTIOKJpTc1JSBvZiBwcm9wZXJ0eSB2YWx1ZScpPC9UZXN0RXhwcmVzc2lvbj4KICAgICAgICAgICAgPC9Hcm91cD4KICAgICAgICAgICAgPE90aGVyPgogICAgICAgICAgICAgICAgPFZhbHVlRXhwcmVzc2lvbj4ke3ZhcjMxNTksYmlubmVkfTwvVmFsdWVFeHByZXNzaW9uPgogICAgICAgICAgICA8L090aGVyPgogICAgICAgIDwvR3JvdXBpbmc+CiAgICAgICAgPEdyb3VwaW5nIG5hbWU9ImdyMTg3OCIgb3V0cHV0VHlwZT0ic3RyaW5nIj4KICAgICAgICAgICAgPEdyb3VwaW5nVmFyaWFibGVzPgogICAgICAgICAgICAgICAgPEdyb3VwaW5nVmFyaWFibGUgdHlwZT0ic3RyaW5nIiB2YXJpYWJsZT0idmFyMzIxMyIvPgogICAgICAgICAgICA8L0dyb3VwaW5nVmFyaWFibGVzPgogICAgICAgICAgICA8R3JvdXA+CiAgICAgICAgICAgICAgICA8VmFsdWVFeHByZXNzaW9uPidCVUxMRVQnPC9WYWx1ZUV4cHJlc3Npb24+CiAgICAgICAgICAgICAgICA8VGVzdEV4cHJlc3Npb24+aW4oJHt2YXIzMjEzLGJpbm5lZH0sJ0J1bGxldCcpPC9UZXN0RXhwcmVzc2lvbj4KICAgICAgICAgICAgPC9Hcm91cD4KICAgICAgICAgICAgPEdyb3VwPgogICAgICAgICAgICAgICAgPFZhbHVlRXhwcmVzc2lvbj4nUXVhcnRlcmx5IC8gU2VtaS1hbm51YWxseSc8L1ZhbHVlRXhwcmVzc2lvbj4KICAgICAgICAgICAgICAgIDxUZXN0RXhwcmVzc2lvbj5pbigke3ZhcjMyMTMsYmlubmVkfSwnUXVhcnRlcmx5JywnU2VtaS1hbm51YWxseScpPC9UZXN0RXhwcmVzc2lvbj4KICAgICAgICAgICAgPC9Hcm91cD4KICAgICAgICAgICAgPE90aGVyPgogICAgICAgICAgICAgICAgPFZhbHVlRXhwcmVzc2lvbj4ke3ZhcjMyMTMsYmlubmVkfTwvVmFsdWVFeHByZXNzaW9uPgogICAgICAgICAgICA8L090aGVyPgogICAgICAgIDwvR3JvdXBpbmc+CiAgICAgICAgPEdyb3VwaW5nIG5hbWU9ImdyMTg4MSIgb3V0cHV0VHlwZT0ic3RyaW5nIj4KICAgICAgICAgICAgPEdyb3VwaW5nVmFyaWFibGVzPgogICAgICAgICAgICAgICAgPEdyb3VwaW5nVmFyaWFibGUgdHlwZT0ic3RyaW5nIiB2YXJpYWJsZT0idmFyNDAxMyIvPgogICAgICAgICAgICA8L0dyb3VwaW5nVmFyaWFibGVzPgogICAgICAgICAgICA8R3JvdXA+CiAgICAgICAgICAgICAgICA8VmFsdWVFeHByZXNzaW9uPidNSVhFRCBVU0UnPC9WYWx1ZUV4cHJlc3Npb24+CiAgICAgICAgICAgICAgICA8VGVzdEV4cHJlc3Npb24+aW4oJHt2YXI0MDEzLGJpbm5lZH0sJ0dFTScsJ0dHJywnSVMnKTwvVGVzdEV4cHJlc3Npb24+CiAgICAgICAgICAgIDwvR3JvdXA+CiAgICAgICAgICAgIDxHcm91cD4KICAgICAgICAgICAgICAgIDxWYWx1ZUV4cHJlc3Npb24+J011bHRpZmFtaWx5ICh0b3RhbCknPC9WYWx1ZUV4cHJlc3Npb24+CiAgICAgICAgICAgICAgICA8VGVzdEV4cHJlc3Npb24+aW4oJHt2YXI0MDEzLGJpbm5lZH0sJ0dCJywnUEUnLCdQSCcsJ1dCJyk8L1Rlc3RFeHByZXNzaW9uPgogICAgICAgICAgICA8L0dyb3VwPgogICAgICAgICAgICA8R3JvdXA+CiAgICAgICAgICAgICAgICA8VmFsdWVFeHByZXNzaW9uPidMQU5EICc8L1ZhbHVlRXhwcmVzc2lvbj4KICAgICAgICAgICAgICAgIDxUZXN0RXhwcmVzc2lvbj5pbigke3ZhcjQwMTMsYmlubmVkfSwnR1UnLCdJVScsJ0xGJywnTFUnLCdQVScsJ1dVJyk8L1Rlc3RFeHByZXNzaW9uPgogICAgICAgICAgICA8L0dyb3VwPgogICAgICAgICAgICA8R3JvdXA+CiAgICAgICAgICAgICAgICA8VmFsdWVFeHByZXNzaW9uPidSZXRhaWwgKHRvdGFs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Ch0b3RhbCknPC9WYWx1ZUV4cHJlc3Npb24+CiAgICAgICAgICAgICAgICA8VGVzdEV4cHJlc3Npb24+aW4oJHt2YXI0MDEzLGJpbm5lZH0sJ0lJJyk8L1Rlc3RFeHByZXNzaW9uPgogICAgICAgICAgICA8L0dyb3VwPgogICAgICAgICAgICA8R3JvdXA+CiAgICAgICAgICAgICAgICA8VmFsdWVFeHByZXNzaW9uPidPZmZpY2VzICh0b3RhbCknPC9WYWx1ZUV4cHJlc3Npb24+CiAgICAgICAgICAgICAgICA8VGVzdEV4cHJlc3Npb24+aW4oJHt2YXI0MDEzLGJpbm5lZH0sJ0lCJyk8L1Rlc3RFeHByZXNzaW9uPgogICAgICAgICAgICA8L0dyb3VwPgogICAgICAgICAgICA8R3JvdXA+CiAgICAgICAgICAgICAgICA8VmFsdWVFeHByZXNzaW9uPidPVEhFUiBQUk9QRVJUWSBUWVBFJzwvVmFsdWVFeHByZXNzaW9uPgogICAgICAgICAgICAgICAgPFRlc3RFeHByZXNzaW9uPmluKCR7dmFyNDAxMyxiaW5uZWR9LCdTTycpPC9UZXN0RXhwcmVzc2lvbj4KICAgICAgICAgICAgPC9Hcm91cD4KICAgICAgICAgICAgPE90aGVyPgogICAgICAgICAgICAgICAgPFZhbHVlRXhwcmVzc2lvbj4nT3RoZXInPC9WYWx1ZUV4cHJlc3Npb24+CiAgICAgICAgICAgIDwvT3RoZXI+CiAgICAgICAgPC9Hcm91cGluZz4KICAgICAgICA8R3JvdXBpbmcgbmFtZT0iZ3IxODg0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dW5zcGVjaWZpZWQnPC9WYWx1ZUV4cHJlc3Npb24+CiAgICAgICAgICAgICAgICA8VGVzdEV4cHJlc3Npb24+aW4oJHt2YXI0MDEzLGJpbm5lZH0sJ0dCJywnUEUnLCdQSCcsJ1dCJyk8L1Rlc3RFeHByZXNzaW9uPgogICAgICAgICAgICA8L0dyb3VwPgogICAgICAgICAgICA8R3JvdXA+CiAgICAgICAgICAgICAgICA8VmFsdWVFeHByZXNzaW9uPidMQU5EIChvciB1bmRlciBjb25zdHJ1Y3Rpb24vY29tcGxldGVkIGJ1dCBuZXZlciB0ZW5hbnRlZCknPC9WYWx1ZUV4cHJlc3Npb24+CiAgICAgICAgICAgICAgICA8VGVzdEV4cHJlc3Npb24+aW4oJHt2YXI0MDEzLGJpbm5lZH0sJ0dVJywnSVUnLCdMRicsJ0xVJywnUFUnLCdXVScpPC9UZXN0RXhwcmVzc2lvbj4KICAgICAgICAgICAgPC9Hcm91cD4KICAgICAgICAgICAgPEdyb3VwPgogICAgICAgICAgICAgICAgPFZhbHVlRXhwcmVzc2lvbj4nUmV0YWlsICh1bnNwZWNpZmllZCknPC9WYWx1ZUV4cHJlc3Npb24+CiAgICAgICAgICAgICAgICA8VGVzdEV4cHJlc3Npb24+aW4oJHt2YXI0MDEzLGJpbm5lZH0sJ0dMJywnSUUnKTwvVGVzdEV4cHJlc3Npb24+CiAgICAgICAgICAgIDwvR3JvdXA+CiAgICAgICAgICAgIDxHcm91cD4KICAgICAgICAgICAgICAgIDxWYWx1ZUV4cHJlc3Npb24+J0hvdGVsJzwvVmFsdWVFeHByZXNzaW9uPgogICAgICAgICAgICAgICAgPFRlc3RFeHByZXNzaW9uPmluKCR7dmFyNDAxMyxiaW5uZWR9LCdJVCcpPC9UZXN0RXhwcmVzc2lvbj4KICAgICAgICAgICAgPC9Hcm91cD4KICAgICAgICAgICAgPEdyb3VwPgogICAgICAgICAgICAgICAgPFZhbHVlRXhwcmVzc2lvbj4nSW5kdXN0cmlhbCB1bnNwZWNpZmllZCc8L1ZhbHVlRXhwcmVzc2lvbj4KICAgICAgICAgICAgICAgIDxUZXN0RXhwcmVzc2lvbj5pbigke3ZhcjQwMTMsYmlubmVkfSwnSUknKTwvVGVzdEV4cHJlc3Npb24+CiAgICAgICAgICAgIDwvR3JvdXA+CiAgICAgICAgICAgIDxHcm91cD4KICAgICAgICAgICAgICAgIDxWYWx1ZUV4cHJlc3Npb24+J09mZmljZSAodW5zcGVjaWZpZWQpJzwvVmFsdWVFeHByZXNzaW9uPgogICAgICAgICAgICAgICAgPFRlc3RFeHByZXNzaW9uPmluKCR7dmFyNDAxMyxiaW5uZWR9LCdJQicpPC9UZXN0RXhwcmVzc2lvbj4KICAgICAgICAgICAgPC9Hcm91cD4KICAgICAgICAgICAgPEdyb3VwPgogICAgICAgICAgICAgICAgPFZhbHVlRXhwcmVzc2lvbj4nT3RoZXI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PC9Hcm91cGluZ3M+CiAgICA8Q3VzdG9tU29ydHM+CiAgICAgICAgPEN1c3RvbVNvcnQgbmFtZT0iY3M2NTUiIHR5cGU9InN0cmluZyI+CiAgICAgICAgICAgIDxWYWx1ZT4wIC0gMSBZPC9WYWx1ZT4KICAgICAgICAgICAgPFZhbHVlPjEgLSAyIFk8L1ZhbHVlPgogICAgICAgICAgICA8VmFsdWU+MiAtIDMgWTwvVmFsdWU+CiAgICAgICAgICAgIDxWYWx1ZT4zIC0gNCBZPC9WYWx1ZT4KICAgICAgICAgICAgPFZhbHVlPjQgLSA1IFk8L1ZhbHVlPgogICAgICAgICAgICA8VmFsdWU+NSAtIDEwIFk8L1ZhbHVlPgogICAgICAgICAgICA8VmFsdWU+MTArIFk8L1ZhbHVlPgogICAgICAgIDwvQ3VzdG9tU29ydD4KICAgICAgICA8Q3VzdG9tU29ydCBuYW1lPSJjczEzODUiIHR5cGU9InN0cmluZyI+CiAgICAgICAgICAgIDxWYWx1ZT5CdWxsZXQgLyBpbnRlcmVzdCBvbmx5PC9WYWx1ZT4KICAgICAgICAgICAgPFZhbHVlPkFtb3J0aXNpbmc8L1ZhbHVlPgogICAgICAgICAgICA8VmFsdWU+T3RoZXI8L1ZhbHVlPgogICAgICAgIDwvQ3VzdG9tU29ydD4KICAgICAgICA8Q3VzdG9tU29ydCBuYW1lPSJjczE1MTYiIHR5cGU9InN0cmluZyI+CiAgICAgICAgICAgIDxWYWx1ZT4mZ3Q7MCAtICZsdDs9MTAwLDAwMDwvVmFsdWU+CiAgICAgICAgICAgIDxWYWx1ZT4mZ3Q7MTAwLDAwMCAtICZsdDs9MzAwLDAwMDwvVmFsdWU+CiAgICAgICAgICAgIDxWYWx1ZT4mZ3Q7MzAwLDAwMCAtICZsdDs9NTAwLDAwMDwvVmFsdWU+CiAgICAgICAgICAgIDxWYWx1ZT4mZ3Q7NTAwLDAwMCAtICZsdDs9MSwwMDAsMDAwPC9WYWx1ZT4KICAgICAgICAgICAgPFZhbHVlPiZndDsxLDAwMCwwMDAgLSAmbHQ7PTUsMDAwLDAwMDwvVmFsdWU+CiAgICAgICAgICAgIDxWYWx1ZT4mZ3Q7NSwwMDAsMDAwPC9WYWx1ZT4KICAgICAgICA8L0N1c3RvbVNvcnQ+CiAgICAgICAgPEN1c3RvbVNvcnQgbmFtZT0iY3MxODI4IiB0eXBlPSJzdHJpbmciPgogICAgICAgICAgICA8VmFsdWU+QnVyZ2VubGFuZDwvVmFsdWU+CiAgICAgICAgICAgIDxWYWx1ZT5Lw6RybnRlbjwvVmFsdWU+CiAgICAgICAgICAgIDxWYWx1ZT5OaWVkZXLDtnN0ZXJyZWljaDwvVmFsdWU+CiAgICAgICAgICAgIDxWYWx1ZT5PYmVyw7ZzdGVycmVpY2g8L1ZhbHVlPgogICAgICAgICAgICA8VmFsdWU+U2FsemJ1cmc8L1ZhbHVlPgogICAgICAgICAgICA8VmFsdWU+U3RlaWVybWFyazwvVmFsdWU+CiAgICAgICAgICAgIDxWYWx1ZT5UaXJvbDwvVmFsdWU+CiAgICAgICAgICAgIDxWYWx1ZT5Wb3JhcmxiZXJnPC9WYWx1ZT4KICAgICAgICAgICAgPFZhbHVlPldpZW48L1ZhbHVlPgogICAgICAgICAgICA8VmFsdWU+IDwvVmFsdWU+CiAgICAgICAgPC9DdXN0b21Tb3J0PgogICAgICAgIDxDdXN0b21Tb3J0IG5hbWU9ImNzMTgzMyIgdHlwZT0ic3RyaW5nIj4KICAgICAgICAgICAgPFZhbHVlPuKJpCA1PC9WYWx1ZT4KICAgICAgICAgICAgPFZhbHVlPiZndDs1IC0g4omkMTA8L1ZhbHVlPgogICAgICAgICAgICA8VmFsdWU+Jmd0OzEwIC0g4omkMTU8L1ZhbHVlPgogICAgICAgICAgICA8VmFsdWU+Jmd0OzE1IC0g4omkMjU8L1ZhbHVlPgogICAgICAgICAgICA8VmFsdWU+Jmd0OzI1IC0g4omkNTA8L1ZhbHVlPgogICAgICAgICAgICA8VmFsdWU+Jmd0OzYwMDwvVmFsdWU+CiAgICAgICAgPC9DdXN0b21Tb3J0PgogICAgICAgIDxDdXN0b21Tb3J0IG5hbWU9ImNzMTgzNiIgdHlwZT0ic3RyaW5nIj4KICAgICAgICAgICAgPFZhbHVlPiZndDswIC0gJmx0Oz00MCAlPC9WYWx1ZT4KICAgICAgICAgICAgPFZhbHVlPiZndDs0MCAtICZsdDs9NTAgJTwvVmFsdWU+CiAgICAgICAgICAgIDxWYWx1ZT4mZ3Q7NTAgLSAmbHQ7PTYwICU8L1ZhbHVlPgogICAgICAgICAgICA8VmFsdWU+Jmd0OzYwIC0gJmx0Oz03MCAlPC9WYWx1ZT4KICAgICAgICAgICAgPFZhbHVlPiZndDs3MCAtICZsdDs9ODAgJTwvVmFsdWU+CiAgICAgICAgICAgIDxWYWx1ZT4mZ3Q7ODAgLSAmbHQ7PTkwICU8L1ZhbHVlPgogICAgICAgICAgICA8VmFsdWU+Jmd0OzkwIC0gJmx0Oz0xMDAgJTwvVmFsdWU+CiAgICAgICAgICAgIDxWYWx1ZT4mZ3Q7MTAwICU8L1ZhbHVlPgogICAgICAgIDwvQ3VzdG9tU29ydD4KICAgICAgICA8Q3VzdG9tU29ydCBuYW1lPSJjczE4NDIiIHR5cGU9InN0cmluZyI+CiAgICAgICAgICAgIDxWYWx1ZT5QdXJjaGFzZTwvVmFsdWU+CiAgICAgICAgICAgIDxWYWx1ZT5SRS1NT1JUR0FHRTwvVmFsdWU+CiAgICAgICAgICAgIDxWYWx1ZT5FUVVJVFkgUkVMRUFTRTwvVmFsdWU+CiAgICAgICAgICAgIDxWYWx1ZT5SRU5PVkFUSU9OPC9WYWx1ZT4KICAgICAgICAgICAgPFZhbHVlPkNvbnN0cnVjdGlvbiAobmV3KTwvVmFsdWU+CiAgICAgICAgICAgIDxWYWx1ZT5PdGhlci9ObyBkYXRhPC9WYWx1ZT4KICAgICAgICA8L0N1c3RvbVNvcnQ+CiAgICAgICAgPEN1c3RvbVNvcnQgbmFtZT0iY3MxODQ1IiB0eXBlPSJzdHJpbmciPgogICAgICAgICAgICA8VmFsdWU+RmxvYXRpbmcgcmF0ZTwvVmFsdWU+CiAgICAgICAgICAgIDxWYWx1ZT5GaXhlZCByYXRlIHdpdGggcmVzZXQgJmx0OzIgeWVhcnM8L1ZhbHVlPgogICAgICAgICAgICA8VmFsdWU+Rml4ZWQgcmF0ZSB3aXRoIHJlc2V0ICDiiaUyIGJ1dCAmbHQ7IDUgeWVhcnM8L1ZhbHVlPgogICAgICAgICAgICA8VmFsdWU+Rml4ZWQgcmF0ZSB3aXRoIHJlc2V0IOKJpTUgeWVhcnM8L1ZhbHVlPgogICAgICAgIDwvQ3VzdG9tU29ydD4KICAgICAgICA8Q3VzdG9tU29ydCBuYW1lPSJjczE4NDc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Q5IiB0eXBlPSJzdHJpbmciPgogICAgICAgICAgICA8VmFsdWU+QlVMTEVUIChubyBhbW9ydGlzYXRpb24gb2YgcHJpbmNpcGFsIGJlZm9yZSByZXBheW1lbnQgb2YgbG9hbik8L1ZhbHVlPgogICAgICAgICAgICA8VmFsdWU+UGFydGlhbCBCVUxMRVQgd2l0aCBwYXJ0aWFsIGFtb3J0aXNhdGlvbiBvbiBhbiBBTk5VSVRZIGJhc2lzPC9WYWx1ZT4KICAgICAgICAgICAgPFZhbHVlPlBhcnRpYWwgQlVMTEVUIHdpdGggcGFydGlhbCBhbW9ydGlzYXRpb24gb24gYSBTVFJBSUdIVCBMSU5FIGJhc2lzPC9WYWx1ZT4KICAgICAgICAgICAgPFZhbHVlPkZ1bGx5IGFtb3J0aXNpbmcgcHJpbmNpcGFsIHdpdGggcHJpbmNpcGFsIHJlcGFpZCBvbiBhbiBBTk5VSVRZIGJhc2lzPC9WYWx1ZT4KICAgICAgICAgICAgPFZhbHVlPkZ1bGx5IGFtb3J0aXNpbmcgcHJpbmNpcGFsIHdpdGggcHJpbmNpcGFsIHJlcGFpZCBvbiBhbiBTVFJBSUdIVCBMSU5FIGJhc2lzPC9WYWx1ZT4KICAgICAgICA8L0N1c3RvbVNvcnQ+CiAgICAgICAgPEN1c3RvbVNvcnQgbmFtZT0iY3MxODY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2OCIgdHlwZT0ic3RyaW5nIj4KICAgICAgICAgICAgPFZhbHVlPkhvdXNlPC9WYWx1ZT4KICAgICAgICAgICAgPFZhbHVlPkZsYXQgaW4gYmxvY2sgd2l0aCA0IG9yIG1vcmUgdW5pdHM8L1ZhbHVlPgogICAgICAgICAgICA8VmFsdWU+UEFSVElBTCBDT01NRVJDSUFMIFVTRTwvVmFsdWU+CiAgICAgICAgICAgIDxWYWx1ZT5PdGhlci9ObyBkYXRhPC9WYWx1ZT4KICAgICAgICA8L0N1c3RvbVNvcnQ+CiAgICAgICAgPEN1c3RvbVNvcnQgbmFtZT0iY3MxODc5IiB0eXBlPSJzdHJpbmciPgogICAgICAgICAgICA8VmFsdWU+TW9udGhseTwvVmFsdWU+CiAgICAgICAgICAgIDxWYWx1ZT5RdWFydGVybHkgLyBTZW1pLWFubnVhbGx5PC9WYWx1ZT4KICAgICAgICAgICAgPFZhbHVlPkFubnVhbGx5PC9WYWx1ZT4KICAgICAgICAgICAgPFZhbHVlPkJVTExFVDwvVmFsdWU+CiAgICAgICAgICAgIDxWYWx1ZT4gPC9WYWx1ZT4KICAgICAgICA8L0N1c3RvbVNvcnQ+CiAgICAgICAgPEN1c3RvbVNvcnQgbmFtZT0iY3MxODgyIiB0eXBlPSJzdHJpbmciPgogICAgICAgICAgICA8VmFsdWU+T2ZmaWNlcyAodG90YWwpPC9WYWx1ZT4KICAgICAgICAgICAgPFZhbHVlPlJldGFpbCAodG90YWwpPC9WYWx1ZT4KICAgICAgICAgICAgPFZhbHVlPkluZHVzdHJpYWwgKHRvdGFsKTwvVmFsdWU+CiAgICAgICAgICAgIDxWYWx1ZT5Ib3RlbDwvVmFsdWU+CiAgICAgICAgICAgIDxWYWx1ZT5NdWx0aWZhbWlseSAodG90YWwpPC9WYWx1ZT4KICAgICAgICAgICAgPFZhbHVlPk1JWEVEIFVTRTwvVmFsdWU+CiAgICAgICAgICAgIDxWYWx1ZT5MQU5EPC9WYWx1ZT4KICAgICAgICAgICAgPFZhbHVlPk9USEVSIFBST1BFUlRZIFRZUEU8L1ZhbHVlPgogICAgICAgIDwvQ3VzdG9tU29ydD4KICAgICAgICA8Q3VzdG9tU29ydCBuYW1lPSJjczE4ODY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g4IiB0eXBlPSJzdHJpbmciPgogICAgICAgICAgICA8VmFsdWU+Jmx0OzIgKGFuZCBub3QgQlBJIG9yIEZjZSk8L1ZhbHVlPgogICAgICAgICAgICA8VmFsdWU+4omlMi0mbHQ7NiAoYW5kIG5vdCBCUEkgb3IgRmNlKTwvVmFsdWU+CiAgICAgICAgICAgIDxWYWx1ZT7iiaU2LSZsdDsxMiAoYW5kIG5vdCBCUEkgb3IgRmNlKTwvVmFsdWU+CiAgICAgICAgICAgIDxWYWx1ZT7iiaUxMiAoYW5kIG5vdCBCUEkgb3IgRmNlKTwvVmFsdWU+CiAgICAgICAgICAgIDxWYWx1ZT5Mb2FucyB0aGF0IGFyZSBub3QgaW4gYXJyZWFycyAoaS5lLiBwZXJmb3JtaW5nIExvYW5zKTwvVmFsdWU+CiAgICAgICAgPC9DdXN0b21Tb3J0PgogICAgICAgIDxDdXN0b21Tb3J0IG5hbWU9ImNzMTg5OSIgdHlwZT0ic3RyaW5nIj4KICAgICAgICAgICAgPFZhbHVlPkVtcGxveWVkPC9WYWx1ZT4KICAgICAgICAgICAgPFZhbHVlPlByb3RlY3RlZCBsaWZlLXRpbWUgZW1wbG95bWVudDwvVmFsdWU+CiAgICAgICAgICAgIDxWYWx1ZT5TRUxGLUVNUExPWUVEPC9WYWx1ZT4KICAgICAgICAgICAgPFZhbHVlPk90aGVyL05vIGRhdGE8L1ZhbHVlPgogICAgICAgIDwvQ3VzdG9tU29ydD4KICAgICAgICA8Q3VzdG9tU29ydCBuYW1lPSJjczE5MDEiIHR5cGU9InN0cmluZyI+CiAgICAgICAgICAgIDxWYWx1ZT5Nb250aGx5PC9WYWx1ZT4KICAgICAgICAgICAgPFZhbHVlPlF1YXJ0ZXJseTwvVmFsdWU+CiAgICAgICAgICAgIDxWYWx1ZT5TZW1pLWFubnVhbGx5PC9WYWx1ZT4KICAgICAgICAgICAgPFZhbHVlPkFubnVhbGx5PC9WYWx1ZT4KICAgICAgICAgICAgPFZhbHVlPk90aGVyPC9WYWx1ZT4KICAgICAgICA8L0N1c3RvbVNvcnQ+CiAgICAgICAgPEN1c3RvbVNvcnQgbmFtZT0iY3MxOTA3IiB0eXBlPSJzdHJpbmciPgogICAgICAgICAgICA8VmFsdWU+T3duZXItb2NjdXBpZWQ8L1ZhbHVlPgogICAgICAgICAgICA8VmFsdWU+Tm9uLW93bmVyLW9jY3VwaWVkIChidXktdG8tbGV0KSB3aGVyZSBCT1JST1dFUiBoYXMgJmd0OyAyIHByb3BlcnRpZXM8L1ZhbHVlPgogICAgICAgICAgICA8VmFsdWU+T3RoZXIvTm8gZGF0YTwvVmFsdWU+CiAgICAgICAgPC9DdXN0b21Tb3J0PgogICAgICAgIDxDdXN0b21Tb3J0IG5hbWU9ImNzMjA1MCIgdHlwZT0ic3RyaW5nIj4KICAgICAgICAgICAgPFZhbHVlPm8vdyBIb3VzaW5nIENvb3BlcmF0aXZlcyAvIE11bHRpLWZhbWlseSBhc3NldHM8L1ZhbHVlPgogICAgICAgICAgICA8VmFsdWU+by93IEZvcmVzdCAmYW1wOyBBZ3JpY3VsdHVyZTwvVmFsdWU+CiAgICAgICAgICAgIDxWYWx1ZT5vL3cgUmV0YWlsPC9WYWx1ZT4KICAgICAgICAgICAgPFZhbHVlPm8vdyBIb3RlbHM8L1ZhbHVlPgogICAgICAgICAgICA8VmFsdWU+by93IE9mZmljZXM8L1ZhbHVlPgogICAgICAgICAgICA8VmFsdWU+by93IEluZHVzdHJpYWw8L1ZhbHVlPgogICAgICAgICAgICA8VmFsdWU+by93IE1peGVkIFVzZTwvVmFsdWU+CiAgICAgICAgICAgIDxWYWx1ZT4gby93IFN1YnNpZGlzZWQgSG91c2luZzwvVmFsdWU+CiAgICAgICAgPC9DdXN0b21Tb3J0PgogICAgICAgIDxDdXN0b21Tb3J0IG5hbWU9ImNzMjkzNSIgdHlwZT0ic3RyaW5nIj4KICAgICAgICAgICAgPFZhbHVlPlVwIHRvIDEybW9udGhzPC9WYWx1ZT4KICAgICAgICAgICAgPFZhbHVlPuKJpSAxMi0g4omkIDI0IG1vbnRoczwvVmFsdWU+CiAgICAgICAgICAgIDxWYWx1ZT7iiaUgMjQtIOKJpCAzNiBtb250aHM8L1ZhbHVlPgogICAgICAgICAgICA8VmFsdWU+4omlIDM2LSDiiaQgNjAgbW9udGhzPC9WYWx1ZT4KICAgICAgICAgICAgPFZhbHVlPuKJpSA2MCBtb250aHM8L1ZhbHVlPgogICAgICAgIDwvQ3VzdG9tU29ydD4KICAgICAgICA8Q3VzdG9tU29ydCBuYW1lPSJjczMyODUiIHR5cGU9InN0cmluZyI+CiAgICAgICAgICAgIDxWYWx1ZT5WaWVubmE8L1ZhbHVlPgogICAgICAgICAgICA8VmFsdWU+TG93ZXIgQXVzdHJpYTwvVmFsdWU+CiAgICAgICAgICAgIDxWYWx1ZT5VcHBlciBBdXN0cmlhPC9WYWx1ZT4KICAgICAgICAgICAgPFZhbHVlPlNhbHpidXJnPC9WYWx1ZT4KICAgICAgICAgICAgPFZhbHVlPlR5cm9sPC9WYWx1ZT4KICAgICAgICAgICAgPFZhbHVlPlN0eXJpYTwvVmFsdWU+CiAgICAgICAgICAgIDxWYWx1ZT5DYXJpbnRoaWE8L1ZhbHVlPgogICAgICAgICAgICA8VmFsdWU+QnVyZ2VubGFuZDwvVmFsdWU+CiAgICAgICAgICAgIDxWYWx1ZT5Wb3JhcmxiZXJnPC9WYWx1ZT4KICAgICAgICA8L0N1c3RvbVNvcnQ+CiAgICAgICAgPEN1c3RvbVNvcnQgbmFtZT0iY3MzMzI1IiB0eXBlPSJzdHJpbmciPgogICAgICAgICAgICA8VmFsdWU+by93IFN1YnNpZGlzZWQgSG91c2luZzwvVmFsdWU+CiAgICAgICAgICAgIDxWYWx1ZT5vL3cgQnVpbGRpbmdzIHVuZGVyIGNvbnN0cnVjdGlvbjwvVmFsdWU+CiAgICAgICAgICAgIDxWYWx1ZT5vL3cgQnVpbGRpbmdzIGxhbmQ8L1ZhbHVlPgogICAgICAgICAgICA8VmFsdWU+UmV0YWlsPC9WYWx1ZT4KICAgICAgICAgICAgPFZhbHVlPk9mZmljZTwvVmFsdWU+CiAgICAgICAgICAgIDxWYWx1ZT5Ib3RlbC9Ub3VyaXNtPC9WYWx1ZT4KICAgICAgICAgICAgPFZhbHVlPlNob3BwaW5nIG1hbGxzPC9WYWx1ZT4KICAgICAgICAgICAgPFZhbHVlPkluZHVzdHJ5PC9WYWx1ZT4KICAgICAgICAgICAgPFZhbHVlPkFncmljdWx0dXJlPC9WYWx1ZT4KICAgICAgICAgICAgPFZhbHVlPk90aGVyIGNvbW1lcmNpYWxseSB1c2VkPC9WYWx1ZT4KICAgICAgICAgICAgPFZhbHVlPkxhbmQ8L1ZhbHVlPgogICAgICAgICAgICA8VmFsdWU+T3RoZXI8L1ZhbHVlPgogICAgICAgICAgICA8VmFsdWU+by93IFNvY2lhbCAmYW1wOyBDdWx0dXJhbCBwdXJwb3NlczwvVmFsdWU+CiAgICAgICAgICAgIDxWYWx1ZT5vL3cgdW5kZXIgY29uc3RydWN0aW9uPC9WYWx1ZT4KICAgICAgICA8L0N1c3RvbVNvcnQ+CiAgICAgICAgPEN1c3RvbVNvcnQgbmFtZT0iY3M0NTA1IiB0eXBlPSJzdHJpbmciPgogICAgICAgICAgICA8VmFsdWU+RG9tZXN0aWMgKENvdW50cnkgb2YgSXNzdWVyKTwvVmFsdWU+CiAgICAgICAgPC9DdXN0b21Tb3J0PgogICAgICAgIDxDdXN0b21Tb3J0IG5hbWU9ImNzNTIxMiIgdHlwZT0ic3RyaW5nIj4KICAgICAgICAgICAgPFZhbHVlPlNvdmVyZWlnbnM8L1ZhbHVlPgogICAgICAgICAgICA8VmFsdWU+UmVnaW9uYWwvZmVkZXJhbCBhdXRob3JpdGllczwvVmFsdWU+CiAgICAgICAgICAgIDxWYWx1ZT5Mb2NhbC9tdW5pY2lwYWwgYXV0aG9yaXRpZXM8L1ZhbHVlPgogICAgICAgICAgICA8VmFsdWU+T3RoZXJzPC9WYWx1ZT4KICAgICAgICA8L0N1c3RvbVNvcnQ+CiAgICAgICAgPEN1c3RvbVNvcnQgbmFtZT0iY3M1NDA0IiB0eXBlPSJzdHJpbmciPgogICAgICAgICAgICA8VmFsdWU+by93IENsYWltIGFnYWluc3Qgc292ZXJlaWduczwvVmFsdWU+CiAgICAgICAgICAgIDxWYWx1ZT5vL3cgQ2xhaW0gZ3VhcmFudGVlZCBieSBzb3ZlcmVpZ25zPC9WYWx1ZT4KICAgICAgICAgICAgPFZhbHVlPm8vdyBDbGFpbSBhZ2FpbnN0IHJlZ2lvbmFsL2ZlZGVyYWwgYXV0aG9yaXRpZXM8L1ZhbHVlPgogICAgICAgICAgICA8VmFsdWU+by93IENsYWltIGd1YXJhbnRlZWQgYnkgcmVnaW9uYWwvZmVkZXJhbCBhdXRob3JpdGllczwvVmFsdWU+CiAgICAgICAgICAgIDxWYWx1ZT5vL3cgQ2xhaW0gYWdhaW5zdCBsb2NhbC9tdW5pY2lwYWwgYXV0aG9yaXRpZXM8L1ZhbHVlPgogICAgICAgICAgICA8VmFsdWU+by93IENsYWltIGd1YXJhbnRlZWQgYnkgbG9jYWwvbXVuaWNpcGFsIGF1dGhvcml0aWVzPC9WYWx1ZT4KICAgICAgICAgICAgPFZhbHVlPk90aGVyczwvVmFsdWU+CiAgICAgICAgPC9DdXN0b21Tb3J0PgogICAgICAgIDxDdXN0b21Tb3J0IG5hbWU9ImNzNTky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YxMTkiIHR5cGU9InN0cmluZyI+CiAgICAgICAgICAgIDxWYWx1ZT5GaXhlZCByYXRlPC9WYWx1ZT4KICAgICAgICAgICAgPFZhbHVlPkZsb2F0aW5nIHJhdGU8L1ZhbHVlPgogICAgICAgIDwvQ3VzdG9tU29ydD4KICAgICAgICA8Q3VzdG9tU29ydCBuYW1lPSJjczYxMjAiIHR5cGU9InN0cmluZyI+CiAgICAgICAgICAgIDxWYWx1ZT5SZXNpZGVudGlhbDwvVmFsdWU+CiAgICAgICAgICAgIDxWYWx1ZT5Db21tZXJjaWFsPC9WYWx1ZT4KICAgICAgICA8L0N1c3RvbVNvcnQ+CiAgICA8L0N1c3RvbVNvcnRzPgogICAgPEV4cG9ydFByb3BlcnRpZXM+CiAgICAgICAgPEV4cG9ydCBkZXN0aW5hdGlvbj0icGRmIj4KICAgICAgICAgICAgPFByb3BlcnR5IGtleT0ic2hvd0NvdmVyUGFnZSIgdmFsdWU9InRydWUiLz4KICAgICAgICAgICAgPFByb3BlcnR5IGtleT0ic2hvd1BhZ2VOdW1iZXJzIiB2YWx1ZT0idHJ1ZSIvPgogICAgICAgIDwvRXhwb3J0PgogICAgPC9FeHBvcnRQcm9wZXJ0aWVzPgogICAgPEhpc3Rvcnk+CiAgICAgICAgPFZlcnNpb25zPgogICAgICAgICAgICA8VmVyc2lvbiBrZXk9IjQuMS4yIiBsYXN0RGF0ZT0iMjAyMS0wOC0zMFQwMDowMDowMFoiLz4KICAgICAgICAgICAgPFZlcnNpb24ga2V5PSI0LjIuNCIgbGFzdERhdGU9IjIwMjMtMDEtMThUMDA6MDA6MDBaIi8+CiAgICAgICAgPC9WZXJzaW9ucz4KICAgICAgICA8Q29udmVyc2lvbnM+CiAgICAgICAgICAgIDxDb252ZXJzaW9uIGRhdGU9IjIwMjEtMTAtMDdUMDA6MDA6MDBaIiBmaW5hbFZlcnNpb249IjQuMi40IiBzdGFydFZlcnNpb249IjQuMS4yIi8+CiAgICAgICAgPC9Db252ZXJzaW9ucz4KICAgICAgICA8RWRpdG9ycz4KICAgICAgICAgICAgPEVkaXRvciBhcHBsaWNhdGlvbk5hbWU9IlZBIj4KICAgICAgICAgICAgICAgIDxSZXZpc2lvbiBlZGl0b3JWZXJzaW9uPSI4LjUuMiIgbGFzdERhdGU9IjIwMjMtMDEtMThUMTE6Mjg6NTkuNDIxWiIvPgogICAgICAgICAgICA8L0VkaXRvcj4KICAgICAgICA8L0VkaXRvcnM+CiAgICA8L0hpc3Rvcnk+CiAgICA8U0FTUmVwb3J0U3RhdGU+CiAgICAgICAgPFBhcmFtZXRlcnM+CiAgICAgICAgICAgIDxQYXJhbWV0ZXIgbGFiZWw9IkFub255bWl6YXRpb24gUGFyYW1ldGVyIiBwcm9tcHQ9InByMTkwOSIgZGF0YVR5cGU9InN0cmluZyI+J1knPC9QYXJhbWV0ZXI+CiAgICAgICAgPC9QYXJhbWV0ZXJzPgogICAgICAgIDxWaWV3IGN1cnJlbnRTZWN0aW9uPSJ2aTYiPgogICAgICAgICAgICA8TGF5b3V0U3RhdGVzPgogICAgICAgICAgICAgICAgPFN0YWNrTGF5b3V0U3RhdGUgY29udGFpbmVyPSJ2aTc0OCIgdmlzdWFsPSJ2aTEwMCIvPgogICAgICAgICAgICAgICAgPFN0YWNrTGF5b3V0U3RhdGUgY29udGFpbmVyPSJ2aTExNjgiIHZpc3VhbD0idmkxMDcxIi8+CiAgICAgICAgICAgICAgICA8U3RhY2tMYXlvdXRTdGF0ZSBjb250YWluZXI9InZpMjUxNSIgdmlzdWFsPSJ2aTI0NTAiLz4KICAgICAgICAgICAgICAgIDxTdGFja0xheW91dFN0YXRlIGNvbnRhaW5lcj0idmkxNTE3IiB2aXN1YWw9InZpMTQ0MSIvPgogICAgICAgICAgICAgICAgPFN0YWNrTGF5b3V0U3RhdGUgY29udGFpbmVyPSJ2aTY1NTkiIHZpc3VhbD0idmk2NDg5Ii8+CiAgICAgICAgICAgICAgICA8U3RhY2tMYXlvdXRTdGF0ZSBjb250YWluZXI9InZpNjY5NSIgdmlzdWFsPSJ2aTY2MjQiLz4KICAgICAgICAgICAgICAgIDxTdGFja0xheW91dFN0YXRlIGNvbnRhaW5lcj0idmkzNDk2IiB2aXN1YWw9InZpMzQ5OCIvPgogICAgICAgICAgICA8L0xheW91dFN0YXRlcz4KICAgICAgICA8L1ZpZXc+CiAgICAgICAgPFZpc3VhbEVsZW1lbnRzPgogICAgICAgICAgICA8UHJvbXB0U3RhdGUgZWxlbWVudD0idmU3MjMiPgogICAgICAgICAgICAgICAgPFNlbGVjdGlvbnM+CiAgICAgICAgICAgICAgICAgICAgPFNlbGVjdGlvbj5lcSgke2JpNzI4fSwyMzAwOSk8L1NlbGVjdGlvbj4KICAgICAgICAgICAgICAgIDwvU2VsZWN0aW9ucz4KICAgICAgICAgICAgPC9Qcm9tcHRTdGF0ZT4KICAgICAgICAgICAgPFByb21wdFN0YXRlIGVsZW1lbnQ9InZlMTIzNiI+CiAgICAgICAgICAgICAgICA8U2VsZWN0aW9ucz4KICAgICAgICAgICAgICAgICAgICA8U2VsZWN0aW9uPmVxKCR7YmkxMjQxfSwnNzEnKTwvU2VsZWN0aW9uPgogICAgICAgICAgICAgICAgPC9TZWxlY3Rpb25zPgogICAgICAgICAgICA8L1Byb21wdFN0YXRlPgogICAgICAgICAgICA8VGFibGVTdGF0ZSBlbGVtZW50PSJ2ZTEwMSI+CiAgICAgICAgICAgICAgICA8VmlzaWJsZUNlbGxzIGhvcml6b250YWxJbmRleD0iMCIgdmVydGljYWxJbmRleD0iMCIgaG9yaXpvbnRhbENlbGxzPSIyIiB2ZXJ0aWNhbENlbGxzPSIwIi8+CiAgICAgICAgICAgIDwvVGFibGVTdGF0ZT4KICAgICAgICAgICAgPENyb3NzdGFiU3RhdGUgZWxlbWVudD0idmU0NzgiPgogICAgICAgICAgICAgICAgPFZpc2libGVDZWxscyBob3Jpem9udGFsSW5kZXg9IjAiIHZlcnRpY2FsSW5kZXg9IjAiIGhvcml6b250YWxDZWxscz0iMCIgdmVydGljYWxDZWxscz0iMTEiLz4KICAgICAgICAgICAgPC9Dcm9zc3RhYlN0YXRlPgogICAgICAgICAgICA8Q3Jvc3N0YWJTdGF0ZSBlbGVtZW50PSJ2ZTY1OSI+CiAgICAgICAgICAgICAgICA8VmlzaWJsZUNlbGxzIGhvcml6b250YWxJbmRleD0iMCIgdmVydGljYWxJbmRleD0iMCIgaG9yaXpvbnRhbENlbGxzPSIxIiB2ZXJ0aWNhbENlbGxzPSIyIi8+CiAgICAgICAgICAgIDwvQ3Jvc3N0YWJTdGF0ZT4KICAgICAgICAgICAgPENyb3NzdGFiU3RhdGUgZWxlbWVudD0idmU3MTUiPgogICAgICAgICAgICAgICAgPFZpc2libGVDZWxscyBob3Jpem9udGFsSW5kZXg9IjAiIHZlcnRpY2FsSW5kZXg9IjAiIGhvcml6b250YWxDZWxscz0iMCIgdmVydGljYWxDZWxscz0iNSIvPgogICAgICAgICAgICA8L0Nyb3NzdGFiU3RhdGU+CiAgICAgICAgICAgIDxUYWJsZVN0YXRlIGVsZW1lbnQ9InZlNzQ0Ij4KICAgICAgICAgICAgICAgIDxWaXNpYmxlQ2VsbHMgaG9yaXpvbnRhbEluZGV4PSIwIiB2ZXJ0aWNhbEluZGV4PSIwIiBob3Jpem9udGFsQ2VsbHM9IjIiIHZlcnRpY2FsQ2VsbHM9IjEiLz4KICAgICAgICAgICAgPC9UYWJsZVN0YXRlPgogICAgICAgICAgICA8Q3Jvc3N0YWJTdGF0ZSBlbGVtZW50PSJ2ZTc2MiI+CiAgICAgICAgICAgICAgICA8VmlzaWJsZUNlbGxzIGhvcml6b250YWxJbmRleD0iMCIgdmVydGljYWxJbmRleD0iMCIgaG9yaXpvbnRhbENlbGxzPSIwIiB2ZXJ0aWNhbENlbGxzPSIyIi8+CiAgICAgICAgICAgIDwvQ3Jvc3N0YWJTdGF0ZT4KICAgICAgICAgICAgPFRhYmxlU3RhdGUgZWxlbWVudD0idmU4NDYiPgogICAgICAgICAgICAgICAgPFZpc2libGVDZWxscyBob3Jpem9udGFsSW5kZXg9IjAiIHZlcnRpY2FsSW5kZXg9IjAiIGhvcml6b250YWxDZWxscz0iMSIgdmVydGljYWxDZWxscz0iMCIvPgogICAgICAgICAgICA8L1RhYmxlU3RhdGU+CiAgICAgICAgICAgIDxQcm9tcHRTdGF0ZSBlbGVtZW50PSJ2ZTY5NDAiPgogICAgICAgICAgICAgICAgPFNlbGVjdGlvbnM+CiAgICAgICAgICAgICAgICAgICAgPFNlbGVjdGlvbj5lcSgke2JpNjkzNH0sJzcxJyk8L1NlbGVjdGlvbj4KICAgICAgICAgICAgICAgIDwvU2VsZWN0aW9ucz4KICAgICAgICAgICAgPC9Qcm9tcHRTdGF0ZT4KICAgICAgICAgICAgPFRhYmxlU3RhdGUgZWxlbWVudD0idmU2OTUzIj4KICAgICAgICAgICAgICAgIDxWaXNpYmxlQ2VsbHMgaG9yaXpvbnRhbEluZGV4PSItMSIgdmVydGljYWxJbmRleD0iLTEiIGhvcml6b250YWxDZWxscz0iMCIgdmVydGljYWxDZWxscz0iMCIvPgogICAgICAgICAgICA8L1RhYmxlU3RhdGU+CiAgICAgICAgICAgIDxQcm9tcHRTdGF0ZSBlbGVtZW50PSJ2ZTM1NDAiPgogICAgICAgICAgICAgICAgPFNlbGVjdGlvbnM+CiAgICAgICAgICAgICAgICAgICAgPFNlbGVjdGlvbj5lcSgke2JpMzUzNn0sJzcxJyk8L1NlbGVjdGlvbj4KICAgICAgICAgICAgICAgIDwvU2VsZWN0aW9ucz4KICAgICAgICAgICAgPC9Qcm9tcHRTdGF0ZT4KICAgICAgICAgICAgPENyb3NzdGFiU3RhdGUgZWxlbWVudD0idmUxMDcyIj4KICAgICAgICAgICAgICAgIDxWaXNpYmxlQ2VsbHMgaG9yaXpvbnRhbEluZGV4PSItMSIgdmVydGljYWxJbmRleD0iLTEiIGhvcml6b250YWxDZWxscz0iMCIgdmVydGljYWxDZWxscz0iMCIvPgogICAgICAgICAgICA8L0Nyb3NzdGFiU3RhdGU+CiAgICAgICAgICAgIDxDcm9zc3RhYlN0YXRlIGVsZW1lbnQ9InZlMjMzMCI+CiAgICAgICAgICAgICAgICA8VmlzaWJsZUNlbGxzIGhvcml6b250YWxJbmRleD0iLTEiIHZlcnRpY2FsSW5kZXg9Ii0xIiBob3Jpem9udGFsQ2VsbHM9IjAiIHZlcnRpY2FsQ2VsbHM9IjAiLz4KICAgICAgICAgICAgPC9Dcm9zc3RhYlN0YXRlPgogICAgICAgICAgICA8Q3Jvc3N0YWJTdGF0ZSBlbGVtZW50PSJ2ZTI2MTciPgogICAgICAgICAgICAgICAgPFZpc2libGVDZWxscyBob3Jpem9udGFsSW5kZXg9Ii0xIiB2ZXJ0aWNhbEluZGV4PSItMSIgaG9yaXpvbnRhbENlbGxzPSIwIiB2ZXJ0aWNhbENlbGxzPSIwIi8+CiAgICAgICAgICAgIDwvQ3Jvc3N0YWJTdGF0ZT4KICAgICAgICAgICAgPENyb3NzdGFiU3RhdGUgZWxlbWVudD0idmUxMDk1Ij4KICAgICAgICAgICAgICAgIDxWaXNpYmxlQ2VsbHMgaG9yaXpvbnRhbEluZGV4PSItMSIgdmVydGljYWxJbmRleD0iLTEiIGhvcml6b250YWxDZWxscz0iMCIgdmVydGljYWxDZWxscz0iMCIvPgogICAgICAgICAgICA8L0Nyb3NzdGFiU3RhdGU+CiAgICAgICAgICAgIDxDcm9zc3RhYlN0YXRlIGVsZW1lbnQ9InZlMTI1OCI+CiAgICAgICAgICAgICAgICA8VmlzaWJsZUNlbGxzIGhvcml6b250YWxJbmRleD0iLTEiIHZlcnRpY2FsSW5kZXg9Ii0xIiBob3Jpem9udGFsQ2VsbHM9IjAiIHZlcnRpY2FsQ2VsbHM9IjAiLz4KICAgICAgICAgICAgPC9Dcm9zc3RhYlN0YXRlPgogICAgICAgICAgICA8Q3Jvc3N0YWJTdGF0ZSBlbGVtZW50PSJ2ZTEzNzIiPgogICAgICAgICAgICAgICAgPFZpc2libGVDZWxscyBob3Jpem9udGFsSW5kZXg9Ii0xIiB2ZXJ0aWNhbEluZGV4PSItMSIgaG9yaXpvbnRhbENlbGxzPSIwIiB2ZXJ0aWNhbENlbGxzPSIwIi8+CiAgICAgICAgICAgIDwvQ3Jvc3N0YWJTdGF0ZT4KICAgICAgICAgICAgPENyb3NzdGFiU3RhdGUgZWxlbWVudD0idmUxNDAyIj4KICAgICAgICAgICAgICAgIDxWaXNpYmxlQ2VsbHMgaG9yaXpvbnRhbEluZGV4PSItMSIgdmVydGljYWxJbmRleD0iLTEiIGhvcml6b250YWxDZWxscz0iMCIgdmVydGljYWxDZWxscz0iMCIvPgogICAgICAgICAgICA8L0Nyb3NzdGFiU3RhdGU+CiAgICAgICAgICAgIDxDcm9zc3RhYlN0YXRlIGVsZW1lbnQ9InZlMjQ0NSI+CiAgICAgICAgICAgICAgICA8VmlzaWJsZUNlbGxzIGhvcml6b250YWxJbmRleD0iLTEiIHZlcnRpY2FsSW5kZXg9Ii0xIiBob3Jpem9udGFsQ2VsbHM9IjAiIHZlcnRpY2FsQ2VsbHM9IjAiLz4KICAgICAgICAgICAgPC9Dcm9zc3RhYlN0YXRlPgogICAgICAgICAgICA8Q3Jvc3N0YWJTdGF0ZSBlbGVtZW50PSJ2ZTI1MjciPgogICAgICAgICAgICAgICAgPFZpc2libGVDZWxscyBob3Jpem9udGFsSW5kZXg9Ii0xIiB2ZXJ0aWNhbEluZGV4PSItMSIgaG9yaXpvbnRhbENlbGxzPSIwIiB2ZXJ0aWNhbENlbGxzPSIwIi8+CiAgICAgICAgICAgIDwvQ3Jvc3N0YWJTdGF0ZT4KICAgICAgICAgICAgPENyb3NzdGFiU3RhdGUgZWxlbWVudD0idmUyNTQ3Ij4KICAgICAgICAgICAgICAgIDxWaXNpYmxlQ2VsbHMgaG9yaXpvbnRhbEluZGV4PSItMSIgdmVydGljYWxJbmRleD0iLTEiIGhvcml6b250YWxDZWxscz0iMCIgdmVydGljYWxDZWxscz0iMCIvPgogICAgICAgICAgICA8L0Nyb3NzdGFiU3RhdGU+CiAgICAgICAgICAgIDxQcm9tcHRTdGF0ZSBlbGVtZW50PSJ2ZTM1NjkiPgogICAgICAgICAgICAgICAgPFNlbGVjdGlvbnM+CiAgICAgICAgICAgICAgICAgICAgPFNlbGVjdGlvbj5lcSgke2JpMzU2NX0sJzcxJyk8L1NlbGVjdGlvbj4KICAgICAgICAgICAgICAgIDwvU2VsZWN0aW9ucz4KICAgICAgICAgICAgPC9Qcm9tcHRTdGF0ZT4KICAgICAgICAgICAgPFByb21wdFN0YXRlIGVsZW1lbnQ9InZlMTQyNSI+CiAgICAgICAgICAgICAgICA8U2VsZWN0aW9ucz4KICAgICAgICAgICAgICAgICAgICA8U2VsZWN0aW9uPmVxKCR7YmkxNDMwfSwnUmVzaWRlbnRpYWwnKTwvU2VsZWN0aW9uPgogICAgICAgICAgICAgICAgPC9TZWxlY3Rpb25zPgogICAgICAgICAgICA8L1Byb21wdFN0YXRlPgogICAgICAgICAgICA8Q3Jvc3N0YWJTdGF0ZSBlbGVtZW50PSJ2ZTE0NDIiPgogICAgICAgICAgICAgICAgPFZpc2libGVDZWxscyBob3Jpem9udGFsSW5kZXg9Ii0xIiB2ZXJ0aWNhbEluZGV4PSItMSIgaG9yaXpvbnRhbENlbGxzPSIwIiB2ZXJ0aWNhbENlbGxzPSIwIi8+CiAgICAgICAgICAgIDwvQ3Jvc3N0YWJTdGF0ZT4KICAgICAgICAgICAgPENyb3NzdGFiU3RhdGUgZWxlbWVudD0idmUxODEzIj4KICAgICAgICAgICAgICAgIDxWaXNpYmxlQ2VsbHMgaG9yaXpvbnRhbEluZGV4PSItMSIgdmVydGljYWxJbmRleD0iLTEiIGhvcml6b250YWxDZWxscz0iMCIgdmVydGljYWxDZWxscz0iMCIvPgogICAgICAgICAgICA8L0Nyb3NzdGFiU3RhdGU+CiAgICAgICAgICAgIDxDcm9zc3RhYlN0YXRlIGVsZW1lbnQ9InZlMTk0MSI+CiAgICAgICAgICAgICAgICA8VmlzaWJsZUNlbGxzIGhvcml6b250YWxJbmRleD0iLTEiIHZlcnRpY2FsSW5kZXg9Ii0xIiBob3Jpem9udGFsQ2VsbHM9IjAiIHZlcnRpY2FsQ2VsbHM9IjAiLz4KICAgICAgICAgICAgPC9Dcm9zc3RhYlN0YXRlPgogICAgICAgICAgICA8Q3Jvc3N0YWJTdGF0ZSBlbGVtZW50PSJ2ZTE5ODEiPgogICAgICAgICAgICAgICAgPFZpc2libGVDZWxscyBob3Jpem9udGFsSW5kZXg9Ii0xIiB2ZXJ0aWNhbEluZGV4PSItMSIgaG9yaXpvbnRhbENlbGxzPSIwIiB2ZXJ0aWNhbENlbGxzPSIwIi8+CiAgICAgICAgICAgIDwvQ3Jvc3N0YWJTdGF0ZT4KICAgICAgICAgICAgPENyb3NzdGFiU3RhdGUgZWxlbWVudD0idmUzMDM1Ij4KICAgICAgICAgICAgICAgIDxWaXNpYmxlQ2VsbHMgaG9yaXpvbnRhbEluZGV4PSItMSIgdmVydGljYWxJbmRleD0iLTEiIGhvcml6b250YWxDZWxscz0iMCIgdmVydGljYWxDZWxscz0iMCIvPgogICAgICAgICAgICA8L0Nyb3NzdGFiU3RhdGU+CiAgICAgICAgICAgIDxQcm9tcHRTdGF0ZSBlbGVtZW50PSJ2ZTY0NjIiPgogICAgICAgICAgICAgICAgPFNlbGVjdGlvbnM+CiAgICAgICAgICAgICAgICAgICAgPFNlbGVjdGlvbj5lcSgke2JpNjQ1N30sJzcxJyk8L1NlbGVjdGlvbj4KICAgICAgICAgICAgICAgIDwvU2VsZWN0aW9ucz4KICAgICAgICAgICAgPC9Qcm9tcHRTdGF0ZT4KICAgICAgICAgICAgPFByb21wdFN0YXRlIGVsZW1lbnQ9InZlNjQ2OSI+CiAgICAgICAgICAgICAgICA8U2VsZWN0aW9ucz4KICAgICAgICAgICAgICAgICAgICA8U2VsZWN0aW9uPmVxKCR7Ymk2NDY0fSwnQ29tbWVyY2lhbCcpPC9TZWxlY3Rpb24+CiAgICAgICAgICAgICAgICA8L1NlbGVjdGlvbnM+CiAgICAgICAgICAgIDwvUHJvbXB0U3RhdGU+CiAgICAgICAgICAgIDxDcm9zc3RhYlN0YXRlIGVsZW1lbnQ9InZlNjQ4MSI+CiAgICAgICAgICAgICAgICA8VmlzaWJsZUNlbGxzIGhvcml6b250YWxJbmRleD0iLTEiIHZlcnRpY2FsSW5kZXg9Ii0xIiBob3Jpem9udGFsQ2VsbHM9IjAiIHZlcnRpY2FsQ2VsbHM9IjAiLz4KICAgICAgICAgICAgPC9Dcm9zc3RhYlN0YXRlPgogICAgICAgICAgICA8Q3Jvc3N0YWJTdGF0ZSBlbGVtZW50PSJ2ZTY1MDAiPgogICAgICAgICAgICAgICAgPFZpc2libGVDZWxscyBob3Jpem9udGFsSW5kZXg9Ii0xIiB2ZXJ0aWNhbEluZGV4PSItMSIgaG9yaXpvbnRhbENlbGxzPSIwIiB2ZXJ0aWNhbENlbGxzPSIwIi8+CiAgICAgICAgICAgIDwvQ3Jvc3N0YWJTdGF0ZT4KICAgICAgICAgICAgPENyb3NzdGFiU3RhdGUgZWxlbWVudD0idmU2NTE5Ij4KICAgICAgICAgICAgICAgIDxWaXNpYmxlQ2VsbHMgaG9yaXpvbnRhbEluZGV4PSItMSIgdmVydGljYWxJbmRleD0iLTEiIGhvcml6b250YWxDZWxscz0iMCIgdmVydGljYWxDZWxscz0iMCIvPgogICAgICAgICAgICA8L0Nyb3NzdGFiU3RhdGU+CiAgICAgICAgICAgIDxDcm9zc3RhYlN0YXRlIGVsZW1lbnQ9InZlNjUzOCI+CiAgICAgICAgICAgICAgICA8VmlzaWJsZUNlbGxzIGhvcml6b250YWxJbmRleD0iLTEiIHZlcnRpY2FsSW5kZXg9Ii0xIiBob3Jpem9udGFsQ2VsbHM9IjAiIHZlcnRpY2FsQ2VsbHM9IjAiLz4KICAgICAgICAgICAgPC9Dcm9zc3RhYlN0YXRlPgogICAgICAgICAgICA8Q3Jvc3N0YWJTdGF0ZSBlbGVtZW50PSJ2ZTY1NTMiPgogICAgICAgICAgICAgICAgPFZpc2libGVDZWxscyBob3Jpem9udGFsSW5kZXg9Ii0xIiB2ZXJ0aWNhbEluZGV4PSItMSIgaG9yaXpvbnRhbENlbGxzPSIwIiB2ZXJ0aWNhbENlbGxzPSIwIi8+CiAgICAgICAgICAgIDwvQ3Jvc3N0YWJTdGF0ZT4KICAgICAgICAgICAgPFByb21wdFN0YXRlIGVsZW1lbnQ9InZlNjYwNSI+CiAgICAgICAgICAgICAgICA8U2VsZWN0aW9ucz4KICAgICAgICAgICAgICAgICAgICA8U2VsZWN0aW9uPmVxKCR7Ymk2NjAwfSwnNzQnKTwvU2VsZWN0aW9uPgogICAgICAgICAgICAgICAgPC9TZWxlY3Rpb25zPgogICAgICAgICAgICA8L1Byb21wdFN0YXRlPgogICAgICAgICAgICA8VGFibGVTdGF0ZSBlbGVtZW50PSJ2ZTY2MjMiPgogICAgICAgICAgICAgICAgPFZpc2libGVDZWxscyBob3Jpem9udGFsSW5kZXg9Ii0xIiB2ZXJ0aWNhbEluZGV4PSItMSIgaG9yaXpvbnRhbENlbGxzPSIwIiB2ZXJ0aWNhbENlbGxzPSIwIi8+CiAgICAgICAgICAgIDwvVGFibGVTdGF0ZT4KICAgICAgICAgICAgPENyb3NzdGFiU3RhdGUgZWxlbWVudD0idmU2NjMyIj4KICAgICAgICAgICAgICAgIDxWaXNpYmxlQ2VsbHMgaG9yaXpvbnRhbEluZGV4PSItMSIgdmVydGljYWxJbmRleD0iLTEiIGhvcml6b250YWxDZWxscz0iMCIgdmVydGljYWxDZWxscz0iMCIvPgogICAgICAgICAgICA8L0Nyb3NzdGFiU3RhdGU+CiAgICAgICAgICAgIDxDcm9zc3RhYlN0YXRlIGVsZW1lbnQ9InZlNjY0NSI+CiAgICAgICAgICAgICAgICA8VmlzaWJsZUNlbGxzIGhvcml6b250YWxJbmRleD0iLTEiIHZlcnRpY2FsSW5kZXg9Ii0xIiBob3Jpem9udGFsQ2VsbHM9IjAiIHZlcnRpY2FsQ2VsbHM9IjAiLz4KICAgICAgICAgICAgPC9Dcm9zc3RhYlN0YXRlPgogICAgICAgICAgICA8Q3Jvc3N0YWJTdGF0ZSBlbGVtZW50PSJ2ZTY2NTciPgogICAgICAgICAgICAgICAgPFZpc2libGVDZWxscyBob3Jpem9udGFsSW5kZXg9Ii0xIiB2ZXJ0aWNhbEluZGV4PSItMSIgaG9yaXpvbnRhbENlbGxzPSIwIiB2ZXJ0aWNhbENlbGxzPSIwIi8+CiAgICAgICAgICAgIDwvQ3Jvc3N0YWJTdGF0ZT4KICAgICAgICAgICAgPFRhYmxlU3RhdGUgZWxlbWVudD0idmU2NjY5Ij4KICAgICAgICAgICAgICAgIDxWaXNpYmxlQ2VsbHMgaG9yaXpvbnRhbEluZGV4PSItMSIgdmVydGljYWxJbmRleD0iLTEiIGhvcml6b250YWxDZWxscz0iMCIgdmVydGljYWxDZWxscz0iMCIvPgogICAgICAgICAgICA8L1RhYmxlU3RhdGU+CiAgICAgICAgICAgIDxDcm9zc3RhYlN0YXRlIGVsZW1lbnQ9InZlNjY4MCI+CiAgICAgICAgICAgICAgICA8VmlzaWJsZUNlbGxzIGhvcml6b250YWxJbmRleD0iLTEiIHZlcnRpY2FsSW5kZXg9Ii0xIiBob3Jpem9udGFsQ2VsbHM9IjAiIHZlcnRpY2FsQ2VsbHM9IjAiLz4KICAgICAgICAgICAgPC9Dcm9zc3RhYlN0YXRlPgogICAgICAgICAgICA8VGFibGVTdGF0ZSBlbGVtZW50PSJ2ZTY2OTIiPgogICAgICAgICAgICAgICAgPFZpc2libGVDZWxscyBob3Jpem9udGFsSW5kZXg9Ii0xIiB2ZXJ0aWNhbEluZGV4PSItMSIgaG9yaXpvbnRhbENlbGxzPSIwIiB2ZXJ0aWNhbENlbGxzPSIwIi8+CiAgICAgICAgICAgIDwvVGFibGVTdGF0ZT4KICAgICAgICAgICAgPFByb21wdFN0YXRlIGVsZW1lbnQ9InZlNzA3NSI+CiAgICAgICAgICAgICAgICA8U2VsZWN0aW9ucz4KICAgICAgICAgICAgICAgICAgICA8U2VsZWN0aW9uPmVxKCR7Ymk3MDcwfSwnNzQnKTwvU2VsZWN0aW9uPgogICAgICAgICAgICAgICAgPC9TZWxlY3Rpb25zPgogICAgICAgICAgICA8L1Byb21wdFN0YXRlPgogICAgICAgICAgICA8VGFibGVTdGF0ZSBlbGVtZW50PSJ2ZTcyMjIiPgogICAgICAgICAgICAgICAgPFZpc2libGVDZWxscyBob3Jpem9udGFsSW5kZXg9Ii0xIiB2ZXJ0aWNhbEluZGV4PSItMSIgaG9yaXpvbnRhbENlbGxzPSIwIiB2ZXJ0aWNhbENlbGxzPSIwIi8+CiAgICAgICAgICAgIDwvVGFibGVTdGF0ZT4KICAgICAgICAgICAgPFByb21wdFN0YXRlIGVsZW1lbnQ9InZlMzU5NiI+CiAgICAgICAgICAgICAgICA8U2VsZWN0aW9ucz4KICAgICAgICAgICAgICAgICAgICA8U2VsZWN0aW9uPmVxKCR7YmkzNTkyfSwnNzQnKTwvU2VsZWN0aW9uPgogICAgICAgICAgICAgICAgPC9TZWxlY3Rpb25zPgogICAgICAgICAgICA8L1Byb21wdFN0YXRlPgogICAgICAgICAgICA8Q3Jvc3N0YWJTdGF0ZSBlbGVtZW50PSJ2ZTM0OTkiPgogICAgICAgICAgICAgICAgPFZpc2libGVDZWxscyBob3Jpem9udGFsSW5kZXg9Ii0xIiB2ZXJ0aWNhbEluZGV4PSItMSIgaG9yaXpvbnRhbENlbGxzPSIwIiB2ZXJ0aWNhbENlbGxzPSIwIi8+CiAgICAgICAgICAgIDwvQ3Jvc3N0YWJTdGF0ZT4KICAgICAgICAgICAgPENyb3NzdGFiU3RhdGUgZWxlbWVudD0idmUzNzIwIj4KICAgICAgICAgICAgICAgIDxWaXNpYmxlQ2VsbHMgaG9yaXpvbnRhbEluZGV4PSItMSIgdmVydGljYWxJbmRleD0iLTEiIGhvcml6b250YWxDZWxscz0iMCIgdmVydGljYWxDZWxscz0iMCIvPgogICAgICAgICAgICA8L0Nyb3NzdGFiU3RhdGU+CiAgICAgICAgICAgIDxDcm9zc3RhYlN0YXRlIGVsZW1lbnQ9InZlNDk5MiI+CiAgICAgICAgICAgICAgICA8VmlzaWJsZUNlbGxzIGhvcml6b250YWxJbmRleD0iLTEiIHZlcnRpY2FsSW5kZXg9Ii0xIiBob3Jpem9udGFsQ2VsbHM9IjAiIHZlcnRpY2FsQ2VsbHM9IjAiLz4KICAgICAgICAgICAgPC9Dcm9zc3RhYlN0YXRlPgogICAgICAgICAgICA8Q3Jvc3N0YWJTdGF0ZSBlbGVtZW50PSJ2ZTU4MjMiPgogICAgICAgICAgICAgICAgPFZpc2libGVDZWxscyBob3Jpem9udGFsSW5kZXg9Ii0xIiB2ZXJ0aWNhbEluZGV4PSItMSIgaG9yaXpvbnRhbENlbGxzPSIwIiB2ZXJ0aWNhbENlbGxzPSIwIi8+CiAgICAgICAgICAgIDwvQ3Jvc3N0YWJTdGF0ZT4KICAgICAgICAgICAgPENyb3NzdGFiU3RhdGUgZWxlbWVudD0idmU0OTQ5Ij4KICAgICAgICAgICAgICAgIDxWaXNpYmxlQ2VsbHMgaG9yaXpvbnRhbEluZGV4PSItMSIgdmVydGljYWxJbmRleD0iLTEiIGhvcml6b250YWxDZWxscz0iMCIgdmVydGljYWxDZWxscz0iMCIvPgogICAgICAgICAgICA8L0Nyb3NzdGFiU3RhdGU+CiAgICAgICAgICAgIDxDcm9zc3RhYlN0YXRlIGVsZW1lbnQ9InZlNDk2OCI+CiAgICAgICAgICAgICAgICA8VmlzaWJsZUNlbGxzIGhvcml6b250YWxJbmRleD0iLTEiIHZlcnRpY2FsSW5kZXg9Ii0xIiBob3Jpem9udGFsQ2VsbHM9IjAiIHZlcnRpY2FsQ2VsbHM9IjAiLz4KICAgICAgICAgICAgPC9Dcm9zc3RhYlN0YXRlPgogICAgICAgICAgICA8Q3Jvc3N0YWJTdGF0ZSBlbGVtZW50PSJ2ZTM5MjIiPgogICAgICAgICAgICAgICAgPFZpc2libGVDZWxscyBob3Jpem9udGFsSW5kZXg9Ii0xIiB2ZXJ0aWNhbEluZGV4PSItMSIgaG9yaXpvbnRhbENlbGxzPSIwIiB2ZXJ0aWNhbENlbGxzPSIwIi8+CiAgICAgICAgICAgIDwvQ3Jvc3N0YWJTdGF0ZT4KICAgICAgICAgICAgPENyb3NzdGFiU3RhdGUgZWxlbWVudD0idmUzNzU1Ij4KICAgICAgICAgICAgICAgIDxWaXNpYmxlQ2VsbHMgaG9yaXpvbnRhbEluZGV4PSItMSIgdmVydGljYWxJbmRleD0iLTEiIGhvcml6b250YWxDZWxscz0iMCIgdmVydGljYWxDZWxscz0iMCIvPgogICAgICAgICAgICA8L0Nyb3NzdGFiU3RhdGU+CiAgICAgICAgICAgIDxDcm9zc3RhYlN0YXRlIGVsZW1lbnQ9InZlNDgzNCI+CiAgICAgICAgICAgICAgICA8VmlzaWJsZUNlbGxzIGhvcml6b250YWxJbmRleD0iLTEiIHZlcnRpY2FsSW5kZXg9Ii0xIiBob3Jpem9udGFsQ2VsbHM9IjAiIHZlcnRpY2FsQ2VsbHM9IjAiLz4KICAgICAgICAgICAgPC9Dcm9zc3RhYlN0YXRlPgogICAgICAgIDwvVmlzdWFsRWxlbWVudHM+CiAgICA8L1NBU1JlcG9ydFN0YXRlPgo8L1NBU1JlcG9ydD4K</data>
</ReportState>
</file>

<file path=customXml/item60.xml><?xml version="1.0" encoding="utf-8"?>
<ReportState xmlns="sas.reportstate">
  <data type="reportstate">UkNfU1RBUlRbVgVnZ1VjAwAAAFNnYwIAAABjAAAAAGRVBgAAAHZlNjQ2MmRVAAAAAGMAAAAAZ5lmVQEAAABTVgFnmGRVBgAAAGJpODU0N2RVEgAAAFJlZmluYW5jaW5nIE1hcmtlcmFWAWdjAWRVAgAAADcxYxj8//9iAAAAAAAA+H9kVQIAAAA3MWMBAAAAVGMIAAAAYWMAZ2MCAAAAYwAAAABkVQYAAAB2ZTY0NjlkVQAAAABjAAAAAGeZZlUBAAAAU1YBZ5hkVQYAAABiaTg1NDhkVQ4AAABBVFQgQXNzZXQgVHlwZWFWAWdjAWRVCgAAAENvbW1lcmNpYWxjGPz//2IAAAAAAAD4f2RVCgAAAENvbW1lcmNpYWxjAQAAAFRjCAAAAGFjAGdjAgAAAGMAAAAAZFUFAAAAdmU3MjNkVQAAAABjAAAAAGeZZlUBAAAAU1YBZ5hkVQYAAABiaTY0NzZkVQwAAABDdXQgT2ZmIERhdGVhVgFnYwBhYxj8//9iAAAAAACP1kBkVQoAAAAzMS8wMy8yMDIzYwEAAABUYwgAAABhYwBUVgFmVQIAAABTZFUGAAAAYmk2NDc2ZFUGAAAAYmk2NDc3VFYBYVYBZ2RVBgAAAGRkNjQ4MFYBZlUGAAAAU2RVDgAAAD4wIC0gPD0xMDAsMDAwZFUYAAAAPjEsMDAwLDAwMCAtIDw9NSwwMDAsMDAwZFUUAAAAPjEwMCwwMDAgLSA8PTMwMCwwMDBkVRQAAAA+MzAwLDAwMCAtIDw9NTAwLDAwMGRVCgAAAD41LDAwMCwwMDBkVRYAAAA+NTAwLDAwMCAtIDw9MSwwMDAsMDAwVFYBZmdVBwAAAFNWAWfAYwAAAABkVQYAAABiaTY0NzZkVQwAAABDdXQgT2ZmIERhdGVkVQcAAABERE1NWVk4YxgAAABWAWZjVQcAAABTAAAAAACP1kAAAAAAAI/WQAAAAAAAj9ZAAAAAAACP1kAAAAAAAI/WQAAAAAAAj9ZAAAAAAACP1kBUVgFhYwEAAABiBwAAAGIAAAAAAAD4f2IAAAAAAAD4f2IAAAAAAAD4f2IAAAAAAAD4f2IAAAAAAAD4f2FjAGMAYwBjAVYBZ8BjAQAAAGRVBgAAAGJpNjQ3N2RVDAAAAExvYW4gQnVja2V0c2FjGAAAAFYBYVYBZmNVBwAAAFOc////AAAAAAIAAAADAAAABQAAAAEAAAAEAAAAVGMBAAAAYgcAAABiAAAAAAAA+H9iAAAAAAAA+H9iAAAAAAAA+H9iAAAAAAAA+H9iAAAAAAAA+H9hYwBjAGMAYwFWAWfAYwAAAABkVQYAAABiaTY0NzFkVRYAAABBdmVyYWdlIE5vbWluYWwgKDAwMHMpZFUIAAAAQ09NTUExMi5jAgAAAFYBZmNVBwAAAFMKBgUq3cuGQFLTbrktGUdAr48Of/L8ZkBNjaM0wWF4QHksnv0hG4ZA6oXH+kocoEANr5s0FbbGQFRWAWFjAgAAAGIHAAAAYgAAAAAAAPh/YgAAAAAAAPh/YgAAAAAAAPh/YgAAAAAAAPh/YgAAAAAAAPh/YWMAYwBjAGMBVgFnwGMAAAAAZFUGAAAAYmk2NDcyZFUMAAAATm9taW5hbCAobW4pZFUIAAAAQ09NTUExMi5jAAAAAFYBZmNVBwAAAFMJVf09y8LHQObucLSzzm5ALIwU+ex8i0BBmCvbbCOHQLlqfvzQCJdAVoPz+FfNsUD9/7triauwQFRWAWFjAgAAAGIHAAAAYgAAAAAAAPh/YgAAAAAAAPh/YgAAAAAAAPh/YgAAAAAAAPh/YgAAAAAAAPh/YWMAYwBjAGMBVgFnwGMAAAAAZFUGAAAAYmk2NDczZFUYAAAATnVtYmVyIG9mIE1vcnRnYWdlIExvYW5zZFUIAAAAQ09NTUExMi5jGAAAAFYBZmNVBwAAAFMAAAAAQEnQQAAAAAAA17RAAAAAAACvskAAAAAAAKidQAAAAAAASKBAAAAAAABEoUAAAAAAAPB2QFRWAWFjAgAAAGIHAAAAYgAAAAAAAPh/YgAAAAAAAPh/YgAAAAAAAPh/YgAAAAAAAPh/YgAAAAAAAPh/YWMAYwBjAGMBVgFnwGMAAAAAZFUGAAAAYmk2NDc0ZFURAAAAJSBvZiBUb3RhbCBBc3NldHNkVQsAAABQRVJDRU5UMTIuMmMYAAAAVgFmY1UHAAAAUwAAAAAAAPA/QDuuyLS+lD+r5cT+fIKyP//lscpeKa8/b5O76IgFvz9/wfO7mfnXP7f/SqRNc9Y/VFYBYWMCAAAAYgcAAABiAAAAAAAA+H9iAAAAAAAA+H9iAAAAAAAA+H9iAAAAAAAA+H9iAAAAAAAA+H9hYwBjAGMAYwFWAWfAYwAAAABkVQYAAABiaTY0NzVkVREAAAAlIE51bWJlciBvZiBMb2Fuc2RVCwAAAFBFUkNFTlQxMi4yYxgAAABWAWZjVQcAAABTAAAAAAAA8D+yZfPQRHnUP3PpuIr3WtI/G8PShp0ivT+cw4U+i/2/P2YPMTRY9sA/nHdQjtWIlj9UVgFhYwIAAABiBwAAAGIAAAAAAAD4f2IAAAAAAAD4f2IAAAAAAAD4f2IAAAAAAAD4f2IAAAAAAAD4f2FjAGMAYwBjAVRnoGZjVQcAAABTAAAAAAAAAFRWAWVjVQAAAABTVGFWAWFjBwAAAGIHAAAAYwFjAGIAAAAAAAAAAFYBYVYBYVYDZ2dkVQYAAABkZDY0ODBWAWFWAWZnVQEAAABTZ2RVCgAAADMxLzAzLzIwMjNWAWdjAGFjGPz//2IAAAAAAI/WQGRVCgAAADMxLzAzLzIwMjNWAWZnVQcAAABTZ2RVCwAAAE1BVENIRVNfQUxMVgFnYwFkVQsAAABNQVRDSEVTX0FMTGOc////YgAAAAAAAPh/ZFULAAAATUFUQ0hFU19BTExWAWFjAgAAAGMBVgFmY1UBAAAAUwAAAABUVgFhVgFmZ1UFAAAAU1YBZ2MAYWMY/P//YgoGBSrdy4ZAZFUDAAAANzI5VgFnYwBhYxj8//9iCVX9PcvCx0BkVQcAAAAxMsKgMTY2VgFnYwBhYxj8//9iAAAAAEBJ0EBkVQcAAAAxNsKgNjc3VgFnYwBhYxj8//9iAAAAAAAA8D9kVQgAAAAxMDAsMDAgJVYBZ2MAYWMY/P//YgAAAAAAAPA/ZFUIAAAAMTAwLDAwICVUVgFhZ2RVDgAAAD4wIC0gPD0xMDAsMDAwVgFnYwFkVQ4AAAA+MCAtIDw9MTAwLDAwMGMAAAAAYgAAAAAAAPh/ZFUOAAAAPjAgLSA8PTEwMCwwMDBWAWFjAgAAAGMBVgFmY1UBAAAAUwEAAABUVgFhVgFmZ1UFAAAAU1YBZ2MAYWMY/P//YlLTbrktGUdAZFUCAAAANDZWAWdjAGFjGPz//2Lm7nC0s85uQGRVAwAAADI0NlYBZ2MAYWMY/P//YgAAAAAA17RAZFUGAAAANcKgMzM1VgFnYwBhYxj8//9iQDuuyLS+lD9kVQYAAAAyLDAzICVWAWdjAGFjGPz//2KyZfPQRHnUP2RVBwAAADMxLDk5ICVUVgFhZ2RVFAAAAD4xMDAsMDAwIC0gPD0zMDAsMDAwVgFnYwFkVRQAAAA+MTAwLDAwMCAtIDw9MzAwLDAwMGMCAAAAYgAAAAAAAPh/ZFUUAAAAPjEwMCwwMDAgLSA8PTMwMCwwMDBWAWFjAgAAAGMBVgFmY1UBAAAAUwIAAABUVgFhVgFmZ1UFAAAAU1YBZ2MAYWMY/P//Yq+PDn/y/GZAZFUDAAAAMTg0VgFnYwBhYxj8//9iLIwU+ex8i0BkVQMAAAA4ODBWAWdjAGFjGPz//2IAAAAAAK+yQGRVBgAAADTCoDc4M1YBZ2MAYWMY/P//YqvlxP58grI/ZFUGAAAANywyMyAlVgFnYwBhYxj8//9ic+m4ivda0j9kVQcAAAAyOCw2OCAlVFYBYWdkVRQAAAA+MzAwLDAwMCAtIDw9NTAwLDAwMFYBZ2MBZFUUAAAAPjMwMCwwMDAgLSA8PTUwMCwwMDBjAwAAAGIAAAAAAAD4f2RVFAAAAD4zMDAsMDAwIC0gPD01MDAsMDAwVgFhYwIAAABjAVYBZmNVAQAAAFMDAAAAVFYBYVYBZmdVBQAAAFNWAWdjAGFjGPz//2JNjaM0wWF4QGRVAwAAADM5MFYBZ2MAYWMY/P//YkGYK9tsI4dAZFUDAAAANzQwVgFnYwBhYxj8//9iAAAAAAConUBkVQYAAAAxwqA4OThWAWdjAGFjGPz//2L/5bHKXimvP2RVBgAAADYsMDkgJVYBZ2MAYWMY/P//YhvD0oadIr0/ZFUHAAAAMTEsMzggJVRWAWFnZFUWAAAAPjUwMCwwMDAgLSA8PTEsMDAwLDAwMFYBZ2MBZFUWAAAAPjUwMCwwMDAgLSA8PTEsMDAwLDAwMGMFAAAAYgAAAAAAAPh/ZFUWAAAAPjUwMCwwMDAgLSA8PTEsMDAwLDAwMFYBYWMCAAAAYwFWAWZjVQEAAABTBAAAAFRWAWFWAWZnVQUAAABTVgFnYwBhYxj8//9ieSye/SEbhkBkVQMAAAA3MDdWAWdjAGFjGPz//2K5an780AiXQGRVBgAAADHCoDQ3NFYBZ2MAYWMY/P//YgAAAAAASKBAZFUGAAAAMsKgMDg0VgFnYwBhYxj8//9ib5O76IgFvz9kVQcAAAAxMiwxMiAlVgFnYwBhYxj8//9inMOFPov9vz9kVQcAAAAxMiw1MCAlVFYBYWdkVRgAAAA+MSwwMDAsMDAwIC0gPD01LDAwMCwwMDBWAWdjAWRVGAAAAD4xLDAwMCwwMDAgLSA8PTUsMDAwLDAwMGMBAAAAYgAAAAAAAPh/ZFUYAAAAPjEsMDAwLDAwMCAtIDw9NSwwMDAsMDAwVgFhYwIAAABjAVYBZmNVAQAAAFMFAAAAVFYBYVYBZmdVBQAAAFNWAWdjAGFjGPz//2Lqhcf6ShygQGRVBgAAADLCoDA2MlYBZ2MAYWMY/P//YlaD8/hXzbFAZFUGAAAANMKgNTU3VgFnYwBhYxj8//9iAAAAAABEoUBkVQYAAAAywqAyMTBWAWdjAGFjGPz//2J/wfO7mfnXP2RVBwAAADM3LDQ2ICVWAWdjAGFjGPz//2JmDzE0WPbAP2RVBwAAADEzLDI1ICVUVgFhZ2RVCgAAAD41LDAwMCwwMDBWAWdjAWRVCgAAAD41LDAwMCwwMDBjBAAAAGIAAAAAAAD4f2RVCgAAAD41LDAwMCwwMDBWAWFjAgAAAGMBVgFmY1UBAAAAUwYAAABUVgFhVgFmZ1UFAAAAU1YBZ2MAYWMY/P//Yg2vmzQVtsZAZFUHAAAAMTHCoDYyOFYBZ2MAYWMY/P//Yv3/u2uJq7BAZFUGAAAANMKgMjY4VgFnYwBhYxj8//9iAAAAAADwdkBkVQMAAAAzNjdWAWdjAGFjGPz//2K3/0qkTXPWP2RVBwAAADM1LDA4ICVWAWdjAGFjGPz//2Kcd1CO1YiWP2RVBgAAADIsMjAgJVRWAWFUYwEAAABjAVYBYVYBYVYBYVYBYVRjAAAAAGMBVgFhVgFhVgFhVgFhVgFmZ1UBAAAAU2dkVRcAAABkZWZhdWx0Um93QXhpc0hpZXJhcmNoeWRVEAAAAFplaWxlbmhpZXJhcmNoaWVWAWZnVQIAAABTZ2RVBgAAAGJpNjQ3NmRVDAAAAEN1dCBPZmYgRGF0ZWRVBwAAAERETU1ZWThjAAAAAGMBVgFhVgFhZ2RVBgAAAGJpNjQ3N2RVDAAAAExvYW4gQnVja2V0c2FjAQAAAGMBVgFhVgFhVGMAAAAAZ2RVBAAAAHJvb3RWAWFWAWZnVQEAAABTZ2RVCgAAADMxLzAzLzIwMjNWAWdjAGFjGPz//2IAAAAAAI/WQGRVCgAAADMxLzAzLzIwMjN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dkVQQAAAByb290VgFhVgFmZ1UBAAAAU2dkVQoAAAAzMS8wMy8yMDIzVgFnYwBhYxj8//9iAAAAAACP1kBkVQoAAAAzMS8wMy8yMDIzVgFmZ1UGAAAAU2dkVQ4AAAA+MCAtIDw9MTAwLDAwMFYBZ2MBZFUOAAAAPjAgLSA8PTEwMCwwMDBjAAAAAGIAAAAAAAD4f2RVDgAAAD4wIC0gPD0xMDAsMDAwVgFhYwIAAABjAVYBYVYBYVYBYVYBYWdkVRQAAAA+MTAwLDAwMCAtIDw9MzAwLDAwMFYBZ2MBZFUUAAAAPjEwMCwwMDAgLSA8PTMwMCwwMDBjAgAAAGIAAAAAAAD4f2RVFAAAAD4xMDAsMDAwIC0gPD0zMDAsMDAwVgFhYwIAAABjAVYBYVYBYVYBYVYBYWdkVRQAAAA+MzAwLDAwMCAtIDw9NTAwLDAwMFYBZ2MBZFUUAAAAPjMwMCwwMDAgLSA8PTUwMCwwMDBjAwAAAGIAAAAAAAD4f2RVFAAAAD4zMDAsMDAwIC0gPD01MDAsMDAwVgFhYwIAAABjAVYBYVYBYVYBYVYBYWdkVRYAAAA+NTAwLDAwMCAtIDw9MSwwMDAsMDAwVgFnYwFkVRYAAAA+NTAwLDAwMCAtIDw9MSwwMDAsMDAwYwUAAABiAAAAAAAA+H9kVRYAAAA+NTAwLDAwMCAtIDw9MSwwMDAsMDAwVgFhYwIAAABjAVYBYVYBYVYBYVYBYWdkVRgAAAA+MSwwMDAsMDAwIC0gPD01LDAwMCwwMDBWAWdjAWRVGAAAAD4xLDAwMCwwMDAgLSA8PTUsMDAwLDAwMGMBAAAAYgAAAAAAAPh/ZFUYAAAAPjEsMDAwLDAwMCAtIDw9NSwwMDAsMDAwVgFhYwIAAABjAVYBYVYBYVYBYVYBYWdkVQoAAAA+NSwwMDAsMDAwVgFnYwFkVQoAAAA+NSwwMDAsMDAwYwQAAABiAAAAAAAA+H9kVQoAAAA+NSwwMDAsMDAwVgFhYwIAAABjAVYBYVYBYVYBYVYBYVRjAQAAAGMAVgFhVgFhVgFhVgFhVGMAAAAAYwBWAWFWAWFWAWFWAWFjAVRjAWMAYwBiAAAAAAAAAABWAWZVBQAAAFNkVQYAAABiaTY0NzFkVQYAAABiaTY0NzJkVQYAAABiaTY0NzNkVQYAAABiaTY0NzRkVQYAAABiaTY0NzVUYwBjAGMAYWNCBQIAVgFhZFWuCgAAPFJlc3VsdCByZWY9ImRkNjQ4M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2NDc2IiBsYWJlbD0iQ3V0IE9mZiBEYXRlIiByZWY9ImJpNjQ3NiIgY29sdW1uPSJjMCIgZm9ybWF0PSJERE1NWVk4IiB1c2FnZT0iY2F0ZWdvcmljYWwiLz48U3RyaW5nVmFyaWFibGUgdmFybmFtZT0iYmk2NDc3IiBsYWJlbD0iTG9hbiBCdWNrZXRzIiByZWY9ImJpNjQ3NyIgY29sdW1uPSJjMSIgc29ydE9uPSJjdXN0b20iIGN1c3RvbVNvcnQ9ImNzMTUxNiIvPjxOdW1lcmljVmFyaWFibGUgdmFybmFtZT0iYmk2NDcxIiBsYWJlbD0iQXZlcmFnZSBOb21pbmFsICgwMDBzKSIgcmVmPSJiaTY0NzEiIGNvbHVtbj0iYzIiIGZvcm1hdD0iQ09NTUExMi4iIHVzYWdlPSJxdWFudGl0YXRpdmUiIGRlZmluZWRBZ2dyZWdhdGlvbj0iYXZlcmFnZSIvPjxOdW1lcmljVmFyaWFibGUgdmFybmFtZT0iYmk2NDcyIiBsYWJlbD0iTm9taW5hbCAobW4pIiByZWY9ImJpNjQ3MiIgY29sdW1uPSJjMyIgZm9ybWF0PSJDT01NQTEyLiIgdXNhZ2U9InF1YW50aXRhdGl2ZSIgZGVmaW5lZEFnZ3JlZ2F0aW9uPSJzdW0iLz48TnVtZXJpY1ZhcmlhYmxlIHZhcm5hbWU9ImJpNjQ3MyIgbGFiZWw9Ik51bWJlciBvZiBNb3J0Z2FnZSBMb2FucyIgcmVmPSJiaTY0NzMiIGNvbHVtbj0iYzQiIGZvcm1hdD0iQ09NTUExMi4iIHVzYWdlPSJxdWFudGl0YXRpdmUiLz48TnVtZXJpY1ZhcmlhYmxlIHZhcm5hbWU9ImJpNjQ3NCIgbGFiZWw9IiUgb2YgVG90YWwgQXNzZXRzIiByZWY9ImJpNjQ3NCIgY29sdW1uPSJjNSIgZm9ybWF0PSJQRVJDRU5UMTIuMiIgdXNhZ2U9InF1YW50aXRhdGl2ZSIvPjxOdW1lcmljVmFyaWFibGUgdmFybmFtZT0iYmk2NDc1IiBsYWJlbD0iJSBOdW1iZXIgb2YgTG9hbnMiIHJlZj0iYmk2NDc1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3IiBhdmFpbGFibGVSb3dDb3VudD0iNyIgc2l6ZT0iNjIzIiBkYXRhTGF5b3V0PSJtaW5pbWFsIiBncmFuZFRvdGFsPSJmYWxzZSIgaXNJbmRleGVkPSJ0cnVlIiBjb250ZW50S2V5PSJLWjVIRERZTUNYR0dCNFM2T1hJRDZKUVZPNEFIM0taTyI+PCFbQ0RBVEFbMjMxMDAuMCwtMTAwLDcyOS40ODI5OTAzMDIzMjEyLDEyMTY1LjU4NzgyOTI3MTgxMywxNjY3Ny4wLDEuMCwxLjAKMjMxMDAuMCwwLDQ2LjE5NjcwNzg5NjM0MTMyLDI0Ni40NTk0MzY2MjY5ODA0NSw1MzM1LjAsMC4wMjAyNTg3MzYzNzA2MzE0NywwLjMxOTkwMTY2MDk3MDE5ODQ1CjIzMTAwLjAsMiwxODMuOTA0NjAxNjAxMDY2NTYsODc5LjYxNTcwOTQ1NzkwMDcsNDc4My4wLDAuMDcyMzAzNTkyODcyMTM3NTQsMC4yODY4MDIxODI2NDY3NTkKMjMxMDAuMCwzLDM5MC4xMDk2NjkzNDA5Njc5Nyw3NDAuNDI4MTUyNDA5MTU2NywxODk4LjAsMC4wNjA4NjI1MDUxOTA4Nzk1NCwwLjExMzgwOTQzODE0ODM0ODAzCjIzMTAwLjAsNSw3MDcuMzkxNTk3MDE4OTQwMiwxNDc0LjIwNDA4ODE4NzQ2OTMsMjA4NC4wLDAuMTIxMTc4MjA0MzY0MzEwNTgsMC4xMjQ5NjI1MjMyMzU1OTM5MwoyMzEwMC4wLDEsMjA2Mi4xNDY0NDQ1NDQ4ODQ2LDQ1NTcuMzQzNjQyNDQ0MTk1LDIyMTAuMCwwLjM3NDYwOTQwNjk5Mjk1MjYsMC4xMzI1MTc4Mzg5Mzk4NTczCjIzMTAwLjAsNCwxMTYyOC4xNjU2Njc5NzMwMTcsNDI2Ny41MzY4MDAxNDYxLDM2Ny4wLDAuMzUwNzg3NTU0MjA5MDg3NCwwLjAyMjAwNjM1NjA1OTI0MzI2OApdXT48L0RhdGE+PFN0cmluZ1RhYmxlIGZvcm1hdD0iQ1NWIiByb3dDb3VudD0iNiIgc2l6ZT0iMTI4IiBjb250ZW50S2V5PSJQTFkyQzRXVDNLSlFQUkRGQzIyWE5WVkw0QVVWSEtXTSI+PCFbQ0RBVEFbIj4wIC0gPD0xMDAsMDAwIgoiPjEsMDAwLDAwMCAtIDw9NSwwMDAsMDAwIgoiPjEwMCwwMDAgLSA8PTMwMCwwMDAiCiI+MzAwLDAwMCAtIDw9NTAwLDAwMCIKIj41LDAwMCwwMDAiCiI+NTAwLDAwMCAtIDw9MSwwMDAsMDAwIgpdXT48L1N0cmluZ1RhYmxlPjwvUmVzdWx0PlYBYWMAYwBjAGMBYwBjAGMAVgFhYwEAAABjAGMAXUVORF9SQys=</data>
</ReportState>
</file>

<file path=customXml/item61.xml><?xml version="1.0" encoding="utf-8"?>
<ReportState xmlns="sas.reportstate">
  <data type="reportstate">UkNfU1RBUlRbVgVnZ1VjAwAAAFNnYwIAAABjAAAAAGRVBgAAAHZlNjQ2MmRVAAAAAGMAAAAAZ5lmVQEAAABTVgFnmGRVBgAAAGJpODU1NGRVEgAAAFJlZmluYW5jaW5nIE1hcmtlcmFWAWdjAWRVAgAAADcxYxj8//9iAAAAAAAA+H9kVQIAAAA3MWMBAAAAVGMIAAAAYWMAZ2MCAAAAYwAAAABkVQYAAAB2ZTY0NjlkVQAAAABjAAAAAGeZZlUBAAAAU1YBZ5hkVQYAAABiaTg1NTVkVQ4AAABBVFQgQXNzZXQgVHlwZWFWAWdjAWRVCgAAAENvbW1lcmNpYWxjGPz//2IAAAAAAAD4f2RVCgAAAENvbW1lcmNpYWxjAQAAAFRjCAAAAGFjAGdjAgAAAGMAAAAAZFUFAAAAdmU3MjNkVQAAAABjAAAAAGeZZlUBAAAAU1YBZ5hkVQYAAABiaTY1NDdkVQwAAABDdXQgT2ZmIERhdGVhVgFnYwBhYxj8//9iAAAAAACP1kBkVQoAAAAzMS8wMy8yMDIzYwEAAABUYwgAAABhYwBUVgFmVQIAAABTZFUGAAAAYmk2NTQ5ZFUGAAAAYmk2NTQ3VFYBYVYBZ2RVBgAAAGRkNjU1MlYBZlUCAAAAU2RVGQAAADFzdCBsaWVuIC8gTm8gcHJpb3IgcmFua3NkVQUAAABPdGhlclRWAWZnVQMAAABTVgFnwGMAAAAAZFUGAAAAYmk2NTQ3ZFUMAAAAQ3V0IE9mZiBEYXRlZFUHAAAARERNTVlZOGMYAAAAVgFmY1UCAAAAUwAAAAAAj9ZAAAAAAACP1kBUVgFhYwEAAABiAgAAAGIAAAAAAAD4f2IAAAAAAAD4f2IAAAAAAAD4f2IAAAAAAAD4f2IAAAAAAAD4f2FjAGMAYwBjAVYBZ8BjAQAAAGRVBgAAAGJpNjU0OWRVDwAAAExvYW4gYnkgUmFua2luZ2FjGAAAAFYBYVYBZmNVAgAAAFMAAAAAAQAAAFRjAQAAAGICAAAAYgAAAAAAAPh/YgAAAAAAAPh/YgAAAAAAAPh/YgAAAAAAAPh/YgAAAAAAAPh/YWMAYwBjAGMBVgFnwGMAAAAAZFUGAAAAYmk2NTQ4ZFUSAAAAJSBvZiBUT1RBTCBCYWxhbmNlZFULAAAAUEVSQ0VOVDEyLjJjGAAAAFYBZmNVAgAAAFM/nyQyfrXoP7mCbTcHKs0/VFYBYWMCAAAAYgIAAABiAAAAAAAA+H9iAAAAAAAA+H9iAAAAAAAA+H9iAAAAAAAA+H9iAAAAAAAA+H9hYwBjAGMAYwFUZ6BmY1UCAAAAUwAAVFYBZWNVAAAAAFNUYVYBYWMCAAAAYgIAAABjAWMAYgAAAAAAAAAAVgFhVgFhVgNnZ2RVBgAAAGRkNjU1MlYBYVYBZmdVAgAAAFNnZFUZAAAAMXN0IGxpZW4gLyBObyBwcmlvciByYW5rc1YBZ2MBZFUZAAAAMXN0IGxpZW4gLyBObyBwcmlvciByYW5rc2MAAAAAYgAAAAAAAPh/ZFUZAAAAMXN0IGxpZW4gLyBObyBwcmlvciByYW5rc1YBZmdVAQAAAFNnZFUKAAAAMzEvMDMvMjAyM1YBZ2MAYWMY/P//YgAAAAAAj9ZAZFUKAAAAMzEvMDMvMjAyM1YBYWMCAAAAYwFWAWZjVQEAAABTAAAAAFRWAWFWAWZnVQEAAABTVgFnYwBhYxj8//9iP58kMn616D9kVQcAAAA3NywyMiAlVFYBYVRjAQAAAGMBVgFhVgFhVgFhVgFhZ2RVBQAAAE90aGVyVgFnYwFkVQUAAABPdGhlcmMBAAAAYgAAAAAAAPh/ZFUFAAAAT3RoZXJWAWZnVQEAAABTZ2RVCgAAADMxLzAzLzIwMjNWAWdjAGFjGPz//2IAAAAAAI/WQGRVCgAAADMxLzAzLzIwMjNWAWFjAgAAAGMBVgFmY1UBAAAAUwEAAABUVgFhVgFmZ1UBAAAAU1YBZ2MAYWMY/P//YrmCbTcHKs0/ZFUHAAAAMjIsNzggJVRWAWFUYwEAAABjAVYBYVYBYVYBYVYBYVRjAAAAAGMBVgFhVgFhVgFhVgFhVgFmZ1UCAAAAU2dkVRcAAABkZWZhdWx0Um93QXhpc0hpZXJhcmNoeWRVEAAAAFplaWxlbmhpZXJhcmNoaWVWAWZnVQEAAABTZ2RVBgAAAGJpNjU0OWRVDwAAAExvYW4gYnkgUmFua2luZ2FjAQAAAGMBVgFhVgFhVGMAAAAAZ2RVBAAAAHJvb3RWAWFWAWZnVQIAAABTZ2RVGQAAADFzdCBsaWVuIC8gTm8gcHJpb3IgcmFua3NWAWdjAWRVGQAAADFzdCBsaWVuIC8gTm8gcHJpb3IgcmFua3NjAAAAAGIAAAAAAAD4f2RVGQAAADFzdCBsaWVuIC8gTm8gcHJpb3IgcmFua3NWAWFjAQAAAGMBVgFhVgFhVgFhVgFhZ2RVBQAAAE90aGVyVgFnYwFkVQUAAABPdGhlcmMBAAAAYgAAAAAAAPh/ZFUFAAAAT3RoZXJWAWFjAQAAAGMBVgFhVgFhVgFhVgFhVGMAAAAAYwBWAWFWAWFWAWFWAWFnZFUEAAAAcm9vdFYBYVYBZmdVAgAAAFNnZFUZAAAAMXN0IGxpZW4gLyBObyBwcmlvciByYW5rc1YBZ2MBZFUZAAAAMXN0IGxpZW4gLyBObyBwcmlvciByYW5rc2MAAAAAYgAAAAAAAPh/ZFUZAAAAMXN0IGxpZW4gLyBObyBwcmlvciByYW5rc1YBYWMBAAAAYwFWAWFWAWFWAWFWAWFnZFUFAAAAT3RoZXJWAWdjAWRVBQAAAE90aGVyYwEAAABiAAAAAAAA+H9kVQUAAABPdGhlclYBYWMBAAAAYwFWAWFWAWFWAWFWAWFUYwAAAABjAFYBYVYBYVYBYVYBYWMBZ2RVGgAAAGRlZmF1bHRDb2x1bW5BeGlzSGllcmFyY2h5ZFURAAAAU3BhbHRlbmhpZXJhcmNoaWVWAWZnVQEAAABTZ2RVBgAAAGJpNjU0N2RVDAAAAEN1dCBPZmYgRGF0ZWRVBwAAAERETU1ZWThjAAAAAGMBVgFhVgFhVGMAAAAAZ2RVBAAAAHJvb3RWAWFWAWZnVQEAAABTZ2RVCgAAADMxLzAzLzIwMjNWAWdjAGFjGPz//2IAAAAAAI/WQGRVCgAAADMxLzAzLzIwMjNWAWFjAQAAAGMBVgFhVgFhVgFhVgFhVGMAAAAAYwBWAWFWAWFWAWFWAWFnZFUEAAAAcm9vdFYBYVYBZmdVAQAAAFNnZFUKAAAAMzEvMDMvMjAyM1YBZ2MAYWMY/P//YgAAAAAAj9ZAZFUKAAAAMzEvMDMvMjAyM1YBYWMBAAAAYwFWAWFWAWFWAWFWAWFUYwAAAABjAFYBYVYBYVYBYVYBYWMBVGMBYwBjAGIAAAAAAAAAAFYBZlUBAAAAU2RVBgAAAGJpNjU0OFRjAGMAYwBhY0IFAgBWAWFkVcwEAAA8UmVzdWx0IHJlZj0iZGQ2NTUy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E51bWVyaWNWYXJpYWJsZSB2YXJuYW1lPSJiaTY1NDciIGxhYmVsPSJDdXQgT2ZmIERhdGUiIHJlZj0iYmk2NTQ3IiBjb2x1bW49ImMwIiBmb3JtYXQ9IkRETU1ZWTgiIHVzYWdlPSJjYXRlZ29yaWNhbCIvPjxTdHJpbmdWYXJpYWJsZSB2YXJuYW1lPSJiaTY1NDkiIGxhYmVsPSJMb2FuIGJ5IFJhbmtpbmciIHJlZj0iYmk2NTQ5IiBjb2x1bW49ImMxIi8+PE51bWVyaWNWYXJpYWJsZSB2YXJuYW1lPSJiaTY1NDgiIGxhYmVsPSIlIG9mIFRPVEFMIEJhbGFuY2UiIHJlZj0iYmk2NTQ4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yIiBhdmFpbGFibGVSb3dDb3VudD0iMiIgc2l6ZT0iNTkiIGRhdGFMYXlvdXQ9Im1pbmltYWwiIGdyYW5kVG90YWw9ImZhbHNlIiBpc0luZGV4ZWQ9InRydWUiIGNvbnRlbnRLZXk9IjVYR0M0N0JVSVdENDRFTEtTRzRHRUFEWFNSNVRUUTdRIj48IVtDREFUQVsyMzEwMC4wLDAsMC43NzIxNTQ5MDE0NDMxNTE2CjIzMTAwLjAsMSwwLjIyNzg0NTA5ODU1Njg0NjM0Cl1dPjwvRGF0YT48U3RyaW5nVGFibGUgZm9ybWF0PSJDU1YiIHJvd0NvdW50PSIyIiBzaXplPSIzNiIgY29udGVudEtleT0iNVBJQ05MUDZLNkpLRU5DT01QRkE1UUJQUkpHSFlOT0UiPjwhW0NEQVRBWyIxc3QgbGllbiAvIE5vIHByaW9yIHJhbmtzIgoiT3RoZXIiCl1dPjwvU3RyaW5nVGFibGU+PC9SZXN1bHQ+VgFhYwBjAGMAYwFjAGMAYwBWAWFjAQAAAGMAYwBdRU5EX1JDKw==</data>
</ReportState>
</file>

<file path=customXml/item62.xml><?xml version="1.0" encoding="utf-8"?>
<ReportState xmlns="sas.reportstate">
  <data type="reportstate">Q0VDU19TVEFSVFtWAWdVAAAAAFNUXUVORF9DRUNTKys=</data>
</ReportState>
</file>

<file path=customXml/item63.xml><?xml version="1.0" encoding="utf-8"?>
<ReportState xmlns="sas.reportstate">
  <data type="reportstate">UkNfU1RBUlRbVgVnZ1VjAgAAAFNnYwIAAABjAAAAAGRVBgAAAHZlNjYwNWRVAAAAAGMAAAAAZ5lmVQEAAABTVgFnmGRVBgAAAGJpODU1OWRVEgAAAFJlZmluYW5jaW5nIE1hcmtlcmFWAWdjAWRVAgAAADc0Yxj8//9iAAAAAAAA+H9kVQIAAAA3NGMBAAAAVGMIAAAAYWMAZ2MCAAAAYwAAAABkVQUAAAB2ZTcyM2RVAAAAAGMAAAAAZ5lmVQEAAABTVgFnmGRVBgAAAGJpNjY0MGRVDAAAAEN1dCBPZmYgRGF0ZWFWAWdjAGFjGPz//2IAAAAAAI/WQGRVCgAAADMxLzAzLzIwMjNjAQAAAFRjCAAAAGFjAFRWAWZVAgAAAFNkVQYAAABiaTY2NDBkVQYAAABiaTY2NDFUVgFhVgFnZFUGAAAAZGQ2NjQ0VgFmVQIAAABTZFUFAAAAQVNTRVRkVQQAAABCT05EVFYBZmdVBAAAAFNWAWfAYwAAAABkVQYAAABiaTY2NDBkVQwAAABDdXQgT2ZmIERhdGVkVQcAAABERE1NWVk4YxgAAABWAWZjVQMAAABTAAAAAACP1kAAAAAAAI/WQAAAAAAAj9ZAVFYBYWMBAAAAYgMAAABiAAAAAAAA+H9iAAAAAAAA+H9iAAAAAAAA+H9iAAAAAAAA+H9iAAAAAAAA+H9hYwBjAGMAYwFWAWfAYwEAAABkVQYAAABiaTY2NDFkVQwAAABBc3NldCAvIEJvbmRhYxgAAABWAWFWAWZjVQMAAABTnP///wAAAAABAAAAVGMBAAAAYgMAAABiAAAAAAAA+H9iAAAAAAAA+H9iAAAAAAAA+H9iAAAAAAAA+H9iAAAAAAAA+H9hYwBjAGMAYwFWAWfAYwAAAABkVQYAAABiaTY2MzlkVQwAAABBdmVyYWdlIExpZmVkVQkAAABDT01NQTMyLjJjAAAAAFYBZmNVAwAAAFNfpsPq9CE0QAbFmh9j0ytAcg/Zaw3hGEBUVgFhYwIAAABiAwAAAGIAAAAAAAD4f2IAAAAAAAD4f2IAAAAAAAD4f2IAAAAAAAD4f2IAAAAAAAD4f2FjAGMAYwBjAVYBZ8BjAAAAAGRVBgAAAGJpNjYzOGRVIAAAAFdlaWdodGVkIEF2ZXJhZ2UgTGlmZSAoaW4geWVhcnMpZFUJAAAAQ09NTUExMi4xYxgAAABWAWZjVQMAAABTo7nToi1yEkAoX0chUvIVQBYnSQxvMgxAVFYBYWMCAAAAYgMAAABiAAAAAAAA+H9iAAAAAAAA+H9iAAAAAAAA+H9iAAAAAAAA+H9iAAAAAAAA+H9hYwBjAGMAYwFUZ6BmY1UDAAAAUwAAAFRWAWVjVQAAAABTVGFWAWFjAwAAAGIDAAAAYwFjAGIAAAAAAAAAAFYBYVYBYVYDZ2dkVQYAAABkZDY2NDRWAWFWAWZnVQEAAABTZ2RVCgAAADMxLzAzLzIwMjNWAWdjAGFjGPz//2IAAAAAAI/WQGRVCgAAADMxLzAzLzIwMjNWAWZnVQMAAABTZ2RVCwAAAE1BVENIRVNfQUxMVgFnYwFkVQsAAABNQVRDSEVTX0FMTGOc////YgAAAAAAAPh/ZFULAAAATUFUQ0hFU19BTExWAWFjAgAAAGMBVgFmY1UBAAAAUwAAAABUVgFhVgFmZ1UCAAAAU1YBZ2MAYWMY/P//YqO506ItchJAZFUDAAAANCw2VgFnYwBhYxj8//9iX6bD6vQhNEBkVQUAAAAyMCwxM1RWAWFnZFUFAAAAQVNTRVRWAWdjAWRVBQAAAEFTU0VUYwAAAABiAAAAAAAA+H9kVQUAAABBU1NFVFYBYWMCAAAAYwFWAWZjVQEAAABTAQAAAFRWAWFWAWZnVQIAAABTVgFnYwBhYxj8//9iKF9HIVLyFUBkVQMAAAA1LDVWAWdjAGFjGPz//2IGxZofY9MrQGRVBQAAADEzLDkxVFYBYWdkVQQAAABCT05EVgFnYwFkVQQAAABCT05EYwEAAABiAAAAAAAA+H9kVQQAAABCT05EVgFhYwIAAABjAVYBZmNVAQAAAFMCAAAAVFYBYVYBZmdVAgAAAFNWAWdjAGFjGPz//2IWJ0kMbzIMQGRVAwAAADMsNVYBZ2MAYWMY/P//YnIP2WsN4RhAZFUEAAAANiwyMlRWAWFUYwEAAABjAVYBYVYBYVYBYVYBYVRjAAAAAGMBVgFhVgFhVgFhVgFhVgFmZ1UBAAAAU2dkVRcAAABkZWZhdWx0Um93QXhpc0hpZXJhcmNoeWRVEAAAAFplaWxlbmhpZXJhcmNoaWVWAWZnVQIAAABTZ2RVBgAAAGJpNjY0MGRVDAAAAEN1dCBPZmYgRGF0ZWRVBwAAAERETU1ZWThjAAAAAGMBVgFhVgFhZ2RVBgAAAGJpNjY0MWRVDAAAAEFzc2V0IC8gQm9uZGFjAQAAAGMBVgFhVgFhVGMAAAAAZ2RVBAAAAHJvb3RWAWFWAWZnVQEAAABTZ2RVCgAAADMxLzAzLzIwMjNWAWdjAGFjGPz//2IAAAAAAI/WQGRVCgAAADMxLzAzLzIwMjNWAWZnVQIAAABTZ2RVBQAAAEFTU0VUVgFnYwFkVQUAAABBU1NFVGMAAAAAYgAAAAAAAPh/ZFUFAAAAQVNTRVRWAWFjAgAAAGMBVgFhVgFhVgFhVgFhZ2RVBAAAAEJPTkRWAWdjAWRVBAAAAEJPTkRjAQAAAGIAAAAAAAD4f2RVBAAAAEJPTkRWAWFjAgAAAGMBVgFhVgFhVgFhVgFhVGMBAAAAYwBWAWFWAWFWAWFWAWFUYwAAAABjAFYBYVYBYVYBYVYBYWdkVQQAAAByb290VgFhVgFmZ1UBAAAAU2dkVQoAAAAzMS8wMy8yMDIzVgFnYwBhYxj8//9iAAAAAACP1kBkVQoAAAAzMS8wMy8yMDIzVgFmZ1UCAAAAU2dkVQUAAABBU1NFVFYBZ2MBZFUFAAAAQVNTRVRjAAAAAGIAAAAAAAD4f2RVBQAAAEFTU0VUVgFhYwIAAABjAVYBYVYBYVYBYVYBYWdkVQQAAABCT05EVgFnYwFkVQQAAABCT05EYwEAAABiAAAAAAAA+H9kVQQAAABCT05EVgFhYwIAAABjAVYBYVYBYVYBYVYBYVRjAQAAAGMAVgFhVgFhVgFhVgFhVGMAAAAAYwBWAWFWAWFWAWFWAWFjAVRjAWMAYwBiAAAAAAAAAABWAWZVAgAAAFNkVQYAAABiaTY2MzhkVQYAAABiaTY2MzlUYwBjAGMAYWNCBQIAVgFhZFXnBQAAPFJlc3VsdCByZWY9ImRkNjY0N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NS4xMDlaIj48VmFyaWFibGVzPjxOdW1lcmljVmFyaWFibGUgdmFybmFtZT0iYmk2NjQwIiBsYWJlbD0iQ3V0IE9mZiBEYXRlIiByZWY9ImJpNjY0MCIgY29sdW1uPSJjMCIgZm9ybWF0PSJERE1NWVk4IiB1c2FnZT0iY2F0ZWdvcmljYWwiLz48U3RyaW5nVmFyaWFibGUgdmFybmFtZT0iYmk2NjQxIiBsYWJlbD0iQXNzZXQgLyBCb25kIiByZWY9ImJpNjY0MSIgY29sdW1uPSJjMSIvPjxOdW1lcmljVmFyaWFibGUgdmFybmFtZT0iYmk2NjM5IiBsYWJlbD0iQXZlcmFnZSBMaWZlIiByZWY9ImJpNjYzOSIgY29sdW1uPSJjMiIgZm9ybWF0PSJDT01NQTMyLjIiIHVzYWdlPSJxdWFudGl0YXRpdmUiIGRlZmluZWRBZ2dyZWdhdGlvbj0ic3VtIi8+PE51bWVyaWNWYXJpYWJsZSB2YXJuYW1lPSJiaTY2MzgiIGxhYmVsPSJXZWlnaHRlZCBBdmVyYWdlIExpZmUgKGluIHllYXJzKSIgcmVmPSJiaTY2MzgiIGNvbHVtbj0iYzMiIGZvcm1hdD0iQ09NTUExMi4x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L0NvbHVtbnM+PERhdGEgZm9ybWF0PSJDU1YiIHJvd0NvdW50PSIzIiBhdmFpbGFibGVSb3dDb3VudD0iMyIgc2l6ZT0iMTQ0IiBkYXRhTGF5b3V0PSJtaW5pbWFsIiBncmFuZFRvdGFsPSJmYWxzZSIgaXNJbmRleGVkPSJ0cnVlIiBjb250ZW50S2V5PSJFT1VSWU9FN1ZaVkROTkUzQ0JDNVNVQ0FESjdWUFRNRCI+PCFbQ0RBVEFbMjMxMDAuMCwtMTAwLDIwLjEzMjY0MzM4NzU3MTQxNyw0LjYxMTUwMjIxMjY4OTA5MgoyMzEwMC4wLDAsMTMuOTEyODY1NjI2OTQ4MTQzLDUuNDg2NjQxNDI2MDY4NDgxCjIzMTAwLjAsMSw2LjIxOTc3Nzc2MDYyMzI3NSwzLjUyNDYyNTg2OTczNDIzMjUKXV0+PC9EYXRhPjxTdHJpbmdUYWJsZSBmb3JtYXQ9IkNTViIgcm93Q291bnQ9IjIiIHNpemU9IjE1IiBjb250ZW50S2V5PSJQRzVDNk5aNzNVTTdBVFFER09CVlFHSURCUU5WNzVRWCI+PCFbQ0RBVEFbIkFTU0VUIgoiQk9ORCIKXV0+PC9TdHJpbmdUYWJsZT48L1Jlc3VsdD5WAWFjAGMAYwBjAWMAYwBjAFYBYWMBAAAAYwBjAF1FTkRfUkMr</data>
</ReportState>
</file>

<file path=customXml/item64.xml><?xml version="1.0" encoding="utf-8"?>
<ReportState xmlns="sas.reportstate">
  <data type="reportstate">UkNfU1RBUlRbVgVnZ1VjAgAAAFNnYwIAAABjAAAAAGRVBgAAAHZlNjYwNWRVAAAAAGMAAAAAZ5lmVQEAAABTVgFnmGRVBgAAAGJpODU2NGRVEgAAAFJlZmluYW5jaW5nIE1hcmtlcmFWAWdjAWRVAgAAADc0Yxj8//9iAAAAAAAA+H9kVQIAAAA3NGMBAAAAVGMIAAAAYWMAZ2MCAAAAYwAAAABkVQUAAAB2ZTcyM2RVAAAAAGMAAAAAZ5lmVQEAAABTVgFnmGRVBgAAAGJpNjY3MmRVDAAAAEN1dCBPZmYgRGF0ZWFWAWdjAGFjGPz//2IAAAAAAI/WQGRVCgAAADMxLzAzLzIwMjNjAQAAAFRjCAAAAGFjAFRWAWZVAwAAAFNkVQYAAABiaTY2NzRkVQYAAABiaTY2NzVkVQYAAABiaTY2NzJUVgFhVgFnZFUGAAAAZGQ2Njc5VgFmVQIAAABTZFUcAAAARG9tZXN0aWMgKENvdW50cnkgb2YgSXNzdWVyKWRVAgAAAEVVVFYBZmdVBAAAAFNWAWfAYwAAAABkVQYAAABiaTY2NzJkVRMAAABKb2luZWQgQ3V0IE9mZiBEYXRlZFUFAAAAREFURTljGAAAAFYBZmNVAwAAAFMAAAAAAI/WQAAAAAAAj9ZAAAAAAACP1kBUVgFhYwEAAABiAwAAAGIAAAAAAAD4f2IAAAAAAAD4f2IAAAAAAAD4f2IAAAAAAAD4f2IAAAAAAAD4f2FjAGMAYwBjAVYBZ8BjAQAAAGRVBgAAAGJpNjY3NGRVAgAAAEVVYWMYAAAAVgFhVgFmY1UDAAAAU5z///8BAAAAAQAAAFRjAQAAAGIDAAAAYgAAAAAAAPh/YgAAAAAAAPh/YgAAAAAAAPh/YgAAAAAAAPh/YgAAAAAAAPh/YWMAYwBjAGMBVgFnwGMBAAAAZFUGAAAAYmk2Njc1ZFUbAAAAU3Vic3RpdHV0ZSBBc3NldHMgLSBDb3VudHJ5YWMYAAAAVgFhVgFmY1UDAAAAU5z///+c////AAAAAFRjAQAAAGIDAAAAYgAAAAAAAPh/YgAAAAAAAPh/YgAAAAAAAPh/YgAAAAAAAPh/YgAAAAAAAPh/YWMAYwBjAGMBVgFnwGMAAAAAZFUGAAAAYmk2NjczZFUMAAAATm9taW5hbCAobW4pZFUIAAAAQ09NTUExMi5jAAAAAFYBZmNVAwAAAFMAAAAAAAAAAAAAAAAAAAAAAAAAAAAAAABUVgFhYwIAAABiAwAAAGIAAAAAAAD4f2IAAAAAAAD4f2IAAAAAAAD4f2IAAAAAAAD4f2IAAAAAAAD4f2FjAGMAYwBjAVRnoGZjVQMAAABTAAAAVFYBZWNVAAAAAFNUYVYBYWMDAAAAYgMAAABjAWMAYgAAAAAAAAAAVgFhVgFhVgNnZ2RVBgAAAGRkNjY3OVYBYVYBZmdVAgAAAFNnZFULAAAATUFUQ0hFU19BTExWAWdjAWRVCwAAAE1BVENIRVNfQUxMY5z///9iAAAAAAAA+H9kVQsAAABNQVRDSEVTX0FMTFYBZmdVAQAAAFNnZFULAAAATUFUQ0hFU19BTExWAWdjAWRVCwAAAE1BVENIRVNfQUxMY5z///9iAAAAAAAA+H9kVQsAAABNQVRDSEVTX0FMTFYBZmdVAQAAAFNnZFUOAAAAMzEuIE3DpHJ6IDIwMjNWAWdjAGFjGPz//2IAAAAAAI/WQGRVDgAAADMxLiBNw6RyeiAyMDIzVgFhYwMAAABjAVYBZmNVAQAAAFMAAAAAVFYBYVYBZmdVAQAAAFNWAWdjAGFjGPz//2IAAAAAAAAAAGRVAQAAADBUVgFhVGMCAAAAYwFWAWFWAWFWAWFWAWFUYwEAAABjAVYBYVYBYVYBYVYBYWdkVQIAAABFVVYBZ2MBZFUCAAAARVVjAQAAAGIAAAAAAAD4f2RVAgAAAEVVVgFmZ1UCAAAAU2dkVQsAAABNQVRDSEVTX0FMTFYBZ2MBZFULAAAATUFUQ0hFU19BTExjnP///2IAAAAAAAD4f2RVCwAAAE1BVENIRVNfQUxMVgFmZ1UBAAAAU2dkVQ4AAAAzMS4gTcOkcnogMjAyM1YBZ2MAYWMY/P//YgAAAAAAj9ZAZFUOAAAAMzEuIE3DpHJ6IDIwMjNWAWFjAwAAAGMBVgFmY1UBAAAAUwEAAABUVgFhVgFmZ1UBAAAAU1YBZ2MAYWMY/P//YgAAAAAAAAAAZFUBAAAAMFRWAWFUYwIAAABjAVYBYVYBYVYBYVYBYWdkVRwAAABEb21lc3RpYyAoQ291bnRyeSBvZiBJc3N1ZXIpVgFnYwFkVRwAAABEb21lc3RpYyAoQ291bnRyeSBvZiBJc3N1ZXIpYwAAAABiAAAAAAAA+H9kVRwAAABEb21lc3RpYyAoQ291bnRyeSBvZiBJc3N1ZXIpVgFmZ1UBAAAAU2dkVQ4AAAAzMS4gTcOkcnogMjAyM1YBZ2MAYWMY/P//YgAAAAAAj9ZAZFUOAAAAMzEuIE3DpHJ6IDIwMjNWAWFjAwAAAGMBVgFmY1UBAAAAUwIAAABUVgFhVgFmZ1UBAAAAU1YBZ2MAYWMY/P//YgAAAAAAAAAAZFUBAAAAMFRWAWFUYwIAAABjAVYBYVYBYVYBYVYBYVRjAQAAAGMBVgFhVgFhVgFhVgFhVGMAAAAAYwFWAWFWAWFWAWFWAWFWAWZnVQIAAABTZ2RVFwAAAGRlZmF1bHRSb3dBeGlzSGllcmFyY2h5ZFUQAAAAWmVpbGVuaGllcmFyY2hpZVYBZmdVAgAAAFNnZFUGAAAAYmk2Njc0ZFUCAAAARVVhYwEAAABjAVYBYVYBYWdkVQYAAABiaTY2NzVkVRsAAABTdWJzdGl0dXRlIEFzc2V0cyAtIENvdW50cnlhYwEAAABjAVYBYVYBYVRjAAAAAGdkVQQAAAByb290VgFhVgFmZ1UBAAAAU2dkVQIAAABFVVYBZ2MBZFUCAAAARVVjAQAAAGIAAAAAAAD4f2RVAgAAAEVVVgFmZ1UBAAAAU2dkVRwAAABEb21lc3RpYyAoQ291bnRyeSBvZiBJc3N1ZXIpVgFnYwFkVRwAAABEb21lc3RpYyAoQ291bnRyeSBvZiBJc3N1ZXIpYwAAAABiAAAAAAAA+H9kVRwAAABEb21lc3RpYyAoQ291bnRyeSBvZiBJc3N1ZXIpVgFhYwIAAABjAVYBYVYBYVYBYVYBYVRjAQAAAGMAVgFhVgFhVgFhVgFhVGMAAAAAYwBWAWFWAWFWAWFWAWFnZFUEAAAAcm9vdFYBYVYBZmdVAQAAAFNnZFUCAAAARVVWAWdjAWRVAgAAAEVVYwEAAABiAAAAAAAA+H9kVQIAAABFVVYBZmdVAQAAAFNnZFUcAAAARG9tZXN0aWMgKENvdW50cnkgb2YgSXNzdWVyKVYBZ2MBZFUcAAAARG9tZXN0aWMgKENvdW50cnkgb2YgSXNzdWVyKWMAAAAAYgAAAAAAAPh/ZFUcAAAARG9tZXN0aWMgKENvdW50cnkgb2YgSXNzdWVyKVYBYWMCAAAAYwFWAWFWAWFWAWFWAWFUYwEAAABjAFYBYVYBYVYBYVYBYVRjAAAAAGMAVgFhVgFhVgFhVgFhYwFnZFUaAAAAZGVmYXVsdENvbHVtbkF4aXNIaWVyYXJjaHlkVREAAABTcGFsdGVuaGllcmFyY2hpZVYBZmdVAQAAAFNnZFUGAAAAYmk2NjcyZFUTAAAASm9pbmVkIEN1dCBPZmYgRGF0ZWRVBQAAAERBVEU5YwAAAABjAVYBYVYBYVRjAAAAAGdkVQQAAAByb290VgFhVgFmZ1UBAAAAU2dkVQ4AAAAzMS4gTcOkcnogMjAyM1YBZ2MAYWMY/P//YgAAAAAAj9ZAZFUOAAAAMzEuIE3DpHJ6IDIwMjNWAWFjAQAAAGMBVgFhVgFhVgFhVgFhVGMAAAAAYwBWAWFWAWFWAWFWAWFnZFUEAAAAcm9vdFYBYVYBZmdVAQAAAFNnZFUOAAAAMzEuIE3DpHJ6IDIwMjNWAWdjAGFjGPz//2IAAAAAAI/WQGRVDgAAADMxLiBNw6RyeiAyMDIzVgFhYwEAAABjAVYBYVYBYVYBYVYBYVRjAAAAAGMAVgFhVgFhVgFhVgFhYwFUYwFjAGMAYgAAAAAAAAAAVgFmVQEAAABTZFUGAAAAYmk2NjczVGMAYwBjAGFjQgUCAFYBYWRVjwUAADxSZXN1bHQgcmVmPSJkZDY2Nzk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YuMDMwWiI+PFZhcmlhYmxlcz48TnVtZXJpY1ZhcmlhYmxlIHZhcm5hbWU9ImJpNjY3MiIgbGFiZWw9IkpvaW5lZCBDdXQgT2ZmIERhdGUiIHJlZj0iYmk2NjcyIiBjb2x1bW49ImMwIiBmb3JtYXQ9IkRBVEU5IiB1c2FnZT0iY2F0ZWdvcmljYWwiLz48U3RyaW5nVmFyaWFibGUgdmFybmFtZT0iYmk2Njc0IiBsYWJlbD0iRVUiIHJlZj0iYmk2Njc0IiBjb2x1bW49ImMxIi8+PFN0cmluZ1ZhcmlhYmxlIHZhcm5hbWU9ImJpNjY3NSIgbGFiZWw9IlN1YnN0aXR1dGUgQXNzZXRzIC0gQ291bnRyeSIgcmVmPSJiaTY2NzUiIGNvbHVtbj0iYzIiIHNvcnRPbj0iY3VzdG9tIiBjdXN0b21Tb3J0PSJjczQ1MDUiLz48TnVtZXJpY1ZhcmlhYmxlIHZhcm5hbWU9ImJpNjY3MyIgbGFiZWw9Ik5vbWluYWwgKG1uKSIgcmVmPSJiaTY2NzMiIGNvbHVtbj0iYzMiIGZvcm1hdD0iQ09NTUExMi4iIHVzYWdlPSJxdWFudGl0YXRpdmUiIGRlZmluZWRBZ2dyZWdhdGlvbj0ic3Vt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MyIgYXZhaWxhYmxlUm93Q291bnQ9IjMiIHNpemU9IjU3IiBkYXRhTGF5b3V0PSJtaW5pbWFsIiBncmFuZFRvdGFsPSJmYWxzZSIgaXNJbmRleGVkPSJ0cnVlIiBjb250ZW50S2V5PSJEQVFJUkxZSkNCUDM1VFZEWVNMV05SNUxOWFFRTTVGNiI+PCFbQ0RBVEFbMjMxMDAuMCwtMTAwLC0xMDAsMC4wCjIzMTAwLjAsMSwtMTAwLDAuMAoyMzEwMC4wLDEsMCwwLjAKXV0+PC9EYXRhPjxTdHJpbmdUYWJsZSBmb3JtYXQ9IkNTViIgcm93Q291bnQ9IjIiIHNpemU9IjM2IiBjb250ZW50S2V5PSI3SUlZU1pGWVM2RVlXRFRUMkJESVpPRjIzVkE2N01WNSI+PCFbQ0RBVEFbIkRvbWVzdGljIChDb3VudHJ5IG9mIElzc3VlcikiCiJFVSIKXV0+PC9TdHJpbmdUYWJsZT48L1Jlc3VsdD5WAWFjAGMAYwBjAWMAYwBjAFYBYWMBAAAAYwBjAF1FTkRfUkMr</data>
</ReportState>
</file>

<file path=customXml/item65.xml><?xml version="1.0" encoding="utf-8"?>
<ReportState xmlns="sas.reportstate">
  <data type="reportstate">Q0VDU19TVEFSVFtWAWdVAAAAAFNUXUVORF9DRUNTKys=</data>
</ReportState>
</file>

<file path=customXml/item66.xml><?xml version="1.0" encoding="utf-8"?>
<ReportState xmlns="sas.reportstate">
  <data type="reportstate">UEVDU19TVEFSVFtWAWdWAWZnVQEAAABTVgFnYwFkVQIAAAA3MWMY/P//YgAAAAAAAPh/ZFUCAAAANzFUY1UCAAAAUwAAVF1FTkRfUEVDUysr</data>
</ReportState>
</file>

<file path=customXml/item67.xml><?xml version="1.0" encoding="utf-8"?>
<ReportState xmlns="sas.reportstate">
  <data type="reportstate">UkNfU1RBUlRbVgVnZ1VjAgAAAFNnYwIAAABjAAAAAGRVBgAAAHZlMTIzNmRVAAAAAGMAAAAAZ5lmVQEAAABTVgFnmGRVBgAAAGJpODUxMGRVEgAAAFJlZmluYW5jaW5nIE1hcmtlcmFWAWdjAWRVAgAAADcxYxj8//9iAAAAAAAA+H9kVQIAAAA3MWMBAAAAVGMIAAAAYWMAZ2MCAAAAYwAAAABkVQUAAAB2ZTcyM2RVAAAAAGMAAAAAZ5lmVQEAAABTVgFnmGRVBgAAAGJpODUwOWRVDAAAAEN1dCBPZmYgRGF0ZWFWAWdjAGFjGPz//2IAAAAAAI/WQGRVCgAAADMxLzAzLzIwMjNjAQAAAFRjCAAAAGFjAFRWAWZVAgAAAFNkVQUAAABiaTcxOWRVBQAAAGJpNzIwVFYBYVYBZ2RVBgAAAGRkMTAzOVYBZlUEAAAAU2RVBQAAAEFTU0VUZFUEAAAAQk9ORGRVAwAAAENIRmRVAwAAAEVVUlRWAWZnVQMAAABTVgFnwGMBAAAAZFUFAAAAYmk3MTlkVQwAAABBc3NldCAvIEJvbmRhYxgAAABWAWFWAWZjVQYAAABTAAAAAAAAAAAAAAAAAQAAAAEAAAABAAAAVGMBAAAAYgYAAABiAAAAAAAA+H9iAAAAAAAA+H9iAAAAAAAA+H9iAAAAAAAA+H9iAAAAAAAA+H9hYwBjAGMAYwFWAWfAYwEAAABkVQUAAABiaTcyMGRVCAAAAEN1cnJlbmN5YWMYAAAAVgFhVgFmY1UGAAAAU5z///8CAAAAAwAAAJz///8CAAAAAwAAAFRjAQAAAGIGAAAAYgAAAAAAAPh/YgAAAAAAAPh/YgAAAAAAAPh/YgAAAAAAAPh/YgAAAAAAAPh/YWMAYwBjAGMBVgFnwGMAAAAAZFUGAAAAYmkxMDE3ZFUHAAAAQmFsYW5jZWRVCQAAAENPTU1BMzIuMmMAAAAAVgFmY1UGAAAAU85LwlswBBpC43rE9yAbykH3JwRUVzMZQkTL3Al/mxNCEEZWkoXip0G4Hrj+uWsTQlRWAWFjAgAAAGIGAAAAYgAAAAAAAPh/YgAAAAAAAPh/YgAAAAAAAPh/YgAAAAAAAPh/YgAAAAAAAPh/YWMAYwBjAGMBVGegZmNVBgAAAFMAAAAAAABUVgFlY1UAAAAAU1RhVgFhYwYAAABiBgAAAGMBYwBiAAAAAAAAAABWAWFWAWFWA2dnZFUGAAAAZGQxMDM5VgFhVgFmZ1UCAAAAU2dkVQUAAABBU1NFVFYBZ2MBZFUFAAAAQVNTRVRjAAAAAGIAAAAAAAD4f2RVBQAAAEFTU0VUVgFmZ1UDAAAAU2dkVQsAAABNQVRDSEVTX0FMTFYBZ2MBZFULAAAATUFUQ0hFU19BTExjnP///2IAAAAAAAD4f2RVCwAAAE1BVENIRVNfQUxMVgFhYwIAAABjAVYBZmNVAQAAAFMAAAAAVFYBYVYBZmdVAQAAAFNWAWdjAGFjGPz//2LOS8JbMAQaQmRVFAAAADI3wqA5MzTCoDg1NsKgOTQ0LDU3VFYBYWdkVQMAAABDSEZWAWdjAWRVAwAAAENIRmMCAAAAYgAAAAAAAPh/ZFUDAAAAQ0hGVgFhYwIAAABjAVYBZmNVAQAAAFMBAAAAVFYBYVYBZmdVAQAAAFNWAWdjAGFjGPz//2LjesT3IBvKQWRVEAAAADg3NcKgOTcxwqAwNTUsNTRUVgFhZ2RVAwAAAEVVUlYBZ2MBZFUDAAAARVVSYwMAAABiAAAAAAAA+H9kVQMAAABFVVJWAWFjAgAAAGMBVgFmY1UBAAAAUwIAAABUVgFhVgFmZ1UBAAAAU1YBZ2MAYWMY/P//YvcnBFRXMxlCZFUUAAAAMjfCoDA1OMKgODg1wqA4ODksMDRUVgFhVGMBAAAAYwFWAWFWAWFWAWFWAWFnZFUEAAAAQk9ORFYBZ2MBZFUEAAAAQk9ORGMBAAAAYgAAAAAAAPh/ZFUEAAAAQk9ORFYBZmdVAwAAAFNnZFULAAAATUFUQ0hFU19BTExWAWdjAWRVCwAAAE1BVENIRVNfQUxMY5z///9iAAAAAAAA+H9kVQsAAABNQVRDSEVTX0FMTFYBYWMCAAAAYwFWAWZjVQEAAABTAwAAAFRWAWFWAWZnVQEAAABTVgFnYwBhYxj8//9iRMvcCX+bE0JkVRQAAAAyMcKgMDUzwqAyOTPCoDE3NSwyMFRWAWFnZFUDAAAAQ0hGVgFnYwFkVQMAAABDSEZjAgAAAGIAAAAAAAD4f2RVAwAAAENIRlYBYWMCAAAAYwFWAWZjVQEAAABTBAAAAFRWAWFWAWZnVQEAAABTVgFnYwBhYxj8//9iEEZWkoXip0FkVRAAAAAyMDDCoDM2MMKgNjQ5LDE3VFYBYWdkVQMAAABFVVJWAWdjAWRVAwAAAEVVUmMDAAAAYgAAAAAAAPh/ZFUDAAAARVVSVgFhYwIAAABjAVYBZmNVAQAAAFMFAAAAVFYBYVYBZmdVAQAAAFNWAWdjAGFjGPz//2K4Hrj+uWsTQmRVFAAAADIwwqA4NTLCoDkzMsKgNTI2LDAzVFYBYVRjAQAAAGMBVgFhVgFhVgFhVgFhVGMAAAAAYwFWAWFWAWFWAWFWAWFWAWZnVQEAAABTZ2RVFwAAAGRlZmF1bHRSb3dBeGlzSGllcmFyY2h5ZFUQAAAAWmVpbGVuaGllcmFyY2hpZVYBZmdVAgAAAFNnZFUFAAAAYmk3MTlkVQwAAABBc3NldCAvIEJvbmRhYwEAAABjAVYBYVYBYWdkVQUAAABiaTcyMGRVCAAAAEN1cnJlbmN5YWMBAAAAYwFWAWFWAWFUYwAAAABnZFUEAAAAcm9vdFYBYVYBZmdVAgAAAFNnZFUFAAAAQVNTRVRWAWdjAWRVBQAAAEFTU0VUYwAAAABiAAAAAAAA+H9kVQUAAABBU1NFVFYBZmdVAgAAAFNnZFUDAAAAQ0hGVgFnYwFkVQMAAABDSEZjAgAAAGIAAAAAAAD4f2RVAwAAAENIRlYBYWMCAAAAYwFWAWFWAWFWAWFWAWFnZFUDAAAARVVSVgFnYwFkVQMAAABFVVJjAwAAAGIAAAAAAAD4f2RVAwAAAEVVUlYBYWMCAAAAYwFWAWFWAWFWAWFWAWFUYwEAAABjAFYBYVYBYVYBYVYBYWdkVQQAAABCT05EVgFnYwFkVQQAAABCT05EYwEAAABiAAAAAAAA+H9kVQQAAABCT05EVgFmZ1UCAAAAU2dkVQMAAABDSEZWAWdjAWRVAwAAAENIRmMCAAAAYgAAAAAAAPh/ZFUDAAAAQ0hGVgFhYwIAAABjAVYBYVYBYVYBYVYBYWdkVQMAAABFVVJWAWdjAWRVAwAAAEVVUmMDAAAAYgAAAAAAAPh/ZFUDAAAARVVSVgFhYwIAAABjAVYBYVYBYVYBYVYBYVRjAQAAAGMAVgFhVgFhVgFhVgFhVGMAAAAAYwBWAWFWAWFWAWFWAWFnZFUEAAAAcm9vdFYBYVYBZmdVAgAAAFNnZFUFAAAAQVNTRVRWAWdjAWRVBQAAAEFTU0VUYwAAAABiAAAAAAAA+H9kVQUAAABBU1NFVFYBZmdVAgAAAFNnZFUDAAAAQ0hGVgFnYwFkVQMAAABDSEZjAgAAAGIAAAAAAAD4f2RVAwAAAENIRlYBYWMCAAAAYwFWAWFWAWFWAWFWAWFnZFUDAAAARVVSVgFnYwFkVQMAAABFVVJjAwAAAGIAAAAAAAD4f2RVAwAAAEVVUlYBYWMCAAAAYwFWAWFWAWFWAWFWAWFUYwEAAABjAFYBYVYBYVYBYVYBYWdkVQQAAABCT05EVgFnYwFkVQQAAABCT05EYwEAAABiAAAAAAAA+H9kVQQAAABCT05EVgFmZ1UCAAAAU2dkVQMAAABDSEZWAWdjAWRVAwAAAENIRmMCAAAAYgAAAAAAAPh/ZFUDAAAAQ0hGVgFhYwIAAABjAVYBYVYBYVYBYVYBYWdkVQMAAABFVVJWAWdjAWRVAwAAAEVVUmMDAAAAYgAAAAAAAPh/ZFUDAAAARVVSVgFhYwIAAABjAVYBYVYBYVYBYVYBYVRjAQAAAGMAVgFhVgFhVgFhVgFhVGMAAAAAYwBWAWFWAWFWAWFWAWFjAVRjAWMAYwBiAAAAAAAAAABWAWZVAQAAAFNkVQYAAABiaTEwMTdUYwBjAGMAYWNCBQIAVgFhZFX5BAAAPFJlc3VsdCByZWY9ImRkMTAz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NS4xMDlaIj48VmFyaWFibGVzPjxTdHJpbmdWYXJpYWJsZSB2YXJuYW1lPSJiaTcxOSIgbGFiZWw9IkFzc2V0IC8gQm9uZCIgcmVmPSJiaTcxOSIgY29sdW1uPSJjMCIvPjxTdHJpbmdWYXJpYWJsZSB2YXJuYW1lPSJiaTcyMCIgbGFiZWw9IkN1cnJlbmN5IiByZWY9ImJpNzIwIiBjb2x1bW49ImMxIi8+PE51bWVyaWNWYXJpYWJsZSB2YXJuYW1lPSJiaTEwMTciIGxhYmVsPSJCYWxhbmNlIiByZWY9ImJpMTAxNy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2IiBhdmFpbGFibGVSb3dDb3VudD0iNiIgc2l6ZT0iMTUyIiBkYXRhTGF5b3V0PSJtaW5pbWFsIiBncmFuZFRvdGFsPSJmYWxzZSIgaXNJbmRleGVkPSJ0cnVlIiBjb250ZW50S2V5PSJUTkVPRlpPV09PNVZUSkVVRlI3NlEyN0hMQzVaVkNKNCI+PCFbQ0RBVEFbMCwtMTAwLDIuNzkzNDg1Njk0NDU3NDAyOEUxMAowLDIsOC43NTk3MTA1NTUzNTAwMDJFOAowLDMsMi43MDU4ODg1ODg5MDM5MDNFMTAKMSwtMTAwLDIuMTA1MzI5MzE3NTE5ODVFMTAKMSwyLDIuMDAzNjA2NDkxNjg1MDMyOEU4CjEsMywyLjA4NTI5MzI1MjYwM0UxMApdXT48L0RhdGE+PFN0cmluZ1RhYmxlIGZvcm1hdD0iQ1NWIiByb3dDb3VudD0iNCIgc2l6ZT0iMjciIGNvbnRlbnRLZXk9IkRFQlJCNkhBT1lQVENMR1VWWVQ1WFY3Tk9WUExKRkg3Ij48IVtDREFUQVsiQVNTRVQiCiJCT05EIgoiQ0hGIgoiRVVSIgpdXT48L1N0cmluZ1RhYmxlPjwvUmVzdWx0PlYBYWMAYwBjAGMBYwBjAGMAVgFhYwEAAABjAGMAXUVORF9SQys=</data>
</ReportState>
</file>

<file path=customXml/item68.xml><?xml version="1.0" encoding="utf-8"?>
<ReportState xmlns="sas.reportstate">
  <data type="reportstate">U0NTX1NUQVJUW1YBZ1YBYV1FTkRfU0NTKys=</data>
</ReportState>
</file>

<file path=customXml/item69.xml><?xml version="1.0" encoding="utf-8"?>
<ReportState xmlns="sas.reportstate">
  <data type="reportstate">UkNfU1RBUlRbVgVnZ1VjAgAAAFNnYwIAAABjAAAAAGRVBgAAAHZlMzU0MGRVAAAAAGMAAAAAZ5lmVQEAAABTVgFnmGRVBgAAAGJpODU3M2RVEgAAAFJlZmluYW5jaW5nIE1hcmtlcmFWAWdjAWRVAgAAADcxYxj8//9iAAAAAAAA+H9kVQIAAAA3MWMBAAAAVGMIAAAAYWMAZ2MCAAAAYwAAAABkVQUAAAB2ZTcyM2RVAAAAAGMAAAAAZ5lmVQEAAABTVgFnmGRVBgAAAGJpMTY3MmRVDAAAAEN1dCBPZmYgRGF0ZWFWAWdjAGFjGPz//2IAAAAAAI/WQGRVCgAAADMxLzAzLzIwMjNjAQAAAFRjCAAAAGFjAFRWAWZVAgAAAFNkVQYAAABiaTEwNzZkVQYAAABiaTE2NzJUVgFhVgFnZFUGAAAAZGQxNjc3VgFmVQIAAABTZFUKAAAAQ29tbWVyY2lhbGRVCwAAAFJlc2lkZW50aWFsVFYBZmdVBgAAAFNWAWfAYwAAAABkVQYAAABiaTE2NzJkVQwAAABDdXQgT2ZmIERhdGVkVQcAAABERE1NWVk4YxgAAABWAWZjVQMAAABTAAAAAACP1kAAAAAAAI/WQAAAAAAAj9ZAVFYBYWMBAAAAYgMAAABiAAAAAAAA+H9iAAAAAAAA+H9iAAAAAAAA+H9iAAAAAAAA+H9iAAAAAAAA+H9hYwBjAGMAYwFWAWfAYwEAAABkVQYAAABiaTEwNzZkVQ4AAABBVFQgQXNzZXQgVHlwZWFjGAAAAFYBYVYBZmNVAwAAAFOc////AQAAAAAAAABUYwEAAABiAwAAAGIAAAAAAAD4f2IAAAAAAAD4f2IAAAAAAAD4f2IAAAAAAAD4f2IAAAAAAAD4f2FjAGMAYwBjAVYBZ8BjAAAAAGRVBgAAAGJpMTA3N2RVDAAAAE5vbWluYWwgKG1uKWRVCAAAAENPTU1BMTIuYwAAAABWAWZjVQMAAABT3w0u2LZH20Doxl5yoszOQAlV/T3LwsdAVFYBYWMCAAAAYgMAAABiAAAAAAAA+H9iAAAAAAAA+H9iAAAAAAAA+H9iAAAAAAAA+H9iAAAAAAAA+H9hYwBjAGMAYwFWAWfAYwAAAABkVQYAAABiaTc1MTZkVRQAAABOdW1iZXIgb2YgUHJvcGVydGllc2RVCAAAAENPTU1BMzIuYwAAAABWAWZjVQMAAABTAAAAAHg1BEEAAAAAMID/QAAAAACA1eFAVFYBYWMCAAAAYgMAAABiAAAAAAAA+H9iAAAAAAAA+H9iAAAAAAAA+H9iAAAAAAAA+H9iAAAAAAAA+H9hYwBjAGMAYwFWAWfAYwAAAABkVQYAAABiaTEyMzJkVRgAAABOdW1iZXIgb2YgTW9ydGdhZ2UgTG9hbnNkVQgAAABDT01NQTEyLmMYAAAAVgFmY1UDAAAAUwAAAAAAT/tAAAAAALA890AAAAAAQEnQQFRWAWFjAgAAAGIDAAAAYgAAAAAAAPh/YgAAAAAAAPh/YgAAAAAAAPh/YgAAAAAAAPh/YgAAAAAAAPh/YWMAYwBjAGMBVgFnwGMAAAAAZFUGAAAAYmk3NDQ2ZFURAAAATk8uIE9GIEJPUlJPV0VSUzpkVQgAAABDT01NQTEyLmMYAAAAVgFmY1UDAAAAUwAAAADw4fVAAAAAAJBs80AAAAAAgGPEQFRWAWFjAgAAAGIDAAAAYgAAAAAAAPh/YgAAAAAAAPh/YgAAAAAAAPh/YgAAAAAAAPh/YgAAAAAAAPh/YWMAYwBjAGMBVGegZmNVAwAAAFMAAABUVgFlY1UAAAAAU1RhVgFhYwMAAABiAwAAAGMBYwBiAAAAAAAAAABWAWFWAWFWA2dnZFUGAAAAZGQxNjc3VgFhVgFmZ1UDAAAAU2dkVQsAAABNQVRDSEVTX0FMTFYBZ2MBZFULAAAATUFUQ0hFU19BTExjnP///2IAAAAAAAD4f2RVCwAAAE1BVENIRVNfQUxMVgFmZ1UBAAAAU2dkVQoAAAAzMS8wMy8yMDIzVgFnYwBhYxj8//9iAAAAAACP1kBkVQoAAAAzMS8wMy8yMDIzVgFhYwIAAABjAVYBZmNVAQAAAFMAAAAAVFYBYVYBZmdVBAAAAFNWAWdjAGFjGPz//2LfDS7YtkfbQGRVBwAAADI3wqA5MzVWAWdjAGFjGPz//2IAAAAAAE/7QGRVCAAAADExMcKgODU2VgFnYwBhYxj8//9iAAAAAPDh9UBkVQcAAAA4OcKgNjMxVgFnYwBhYxj8//9iAAAAAHg1BEFkVQgAAAAxNjXCoDU1MVRWAWFUYwEAAABjAVYBYVYBYVYBYVYBYWdkVQsAAABSZXNpZGVudGlhbFYBZ2MBZFULAAAAUmVzaWRlbnRpYWxjAQAAAGIAAAAAAAD4f2RVCwAAAFJlc2lkZW50aWFsVgFmZ1UBAAAAU2dkVQoAAAAzMS8wMy8yMDIzVgFnYwBhYxj8//9iAAAAAACP1kBkVQoAAAAzMS8wMy8yMDIzVgFhYwIAAABjAVYBZmNVAQAAAFMBAAAAVFYBYVYBZmdVBAAAAFNWAWdjAGFjGPz//2Loxl5yoszOQGRVBwAAADE1wqA3NjlWAWdjAGFjGPz//2IAAAAAsDz3QGRVBwAAADk1wqAxNzlWAWdjAGFjGPz//2IAAAAAkGzzQGRVBwAAADc5wqA1NjFWAWdjAGFjGPz//2IAAAAAMID/QGRVCAAAADEyOcKgMDI3VFYBYVRjAQAAAGMBVgFhVgFhVgFhVgFhZ2RVCgAAAENvbW1lcmNpYWxWAWdjAWRVCgAAAENvbW1lcmNpYWxjAAAAAGIAAAAAAAD4f2RVCgAAAENvbW1lcmNpYWxWAWZnVQEAAABTZ2RVCgAAADMxLzAzLzIwMjNWAWdjAGFjGPz//2IAAAAAAI/WQGRVCgAAADMxLzAzLzIwMjNWAWFjAgAAAGMBVgFmY1UBAAAAUwIAAABUVgFhVgFmZ1UEAAAAU1YBZ2MAYWMY/P//YglV/T3LwsdAZFUHAAAAMTLCoDE2NlYBZ2MAYWMY/P//YgAAAABASdBAZFUHAAAAMTbCoDY3N1YBZ2MAYWMY/P//YgAAAACAY8RAZFUHAAAAMTDCoDQzOVYBZ2MAYWMY/P//YgAAAACA1eFAZFUHAAAAMzbCoDUyNFRWAWFUYwEAAABjAVYBYVYBYVYBYVYBYVRjAAAAAGMBVgFhVgFhVgFhVgFhVgFmZ1UCAAAAU2dkVRcAAABkZWZhdWx0Um93QXhpc0hpZXJhcmNoeWRVEAAAAFplaWxlbmhpZXJhcmNoaWVWAWZnVQEAAABTZ2RVBgAAAGJpMTA3NmRVDgAAAEFUVCBBc3NldCBUeXBlYWMBAAAAYwFWAWFWAWFUYwAAAABnZFUEAAAAcm9vdFYBYVYBZmdVAgAAAFNnZFULAAAAUmVzaWRlbnRpYWxWAWdjAWRVCwAAAFJlc2lkZW50aWFsYwEAAABiAAAAAAAA+H9kVQsAAABSZXNpZGVudGlhbFYBYWMBAAAAYwFWAWFWAWFWAWFWAWFnZFUKAAAAQ29tbWVyY2lhbFYBZ2MBZFUKAAAAQ29tbWVyY2lhbGMAAAAAYgAAAAAAAPh/ZFUKAAAAQ29tbWVyY2lhbFYBYWMBAAAAYwFWAWFWAWFWAWFWAWFUYwAAAABjAFYBYVYBYVYBYVYBYWdkVQQAAAByb290VgFhVgFmZ1UCAAAAU2dkVQsAAABSZXNpZGVudGlhbFYBZ2MBZFULAAAAUmVzaWRlbnRpYWxjAQAAAGIAAAAAAAD4f2RVCwAAAFJlc2lkZW50aWFsVgFhYwEAAABjAVYBYVYBYVYBYVYBYWdkVQoAAABDb21tZXJjaWFsVgFnYwFkVQoAAABDb21tZXJjaWFsYwAAAABiAAAAAAAA+H9kVQoAAABDb21tZXJjaWFsVgFhYwEAAABjAVYBYVYBYVYBYVYBYVRjAAAAAGMAVgFhVgFhVgFhVgFhYwFnZFUaAAAAZGVmYXVsdENvbHVtbkF4aXNIaWVyYXJjaHlkVREAAABTcGFsdGVuaGllcmFyY2hpZVYBZmdVAQAAAFNnZFUGAAAAYmkxNjcyZFUMAAAAQ3V0IE9mZiBEYXRlZFUHAAAARERNTVlZOGMAAAAAYwFWAWFWAWFUYwAAAABnZFUEAAAAcm9vdFYBYVYBZmdVAQAAAFNnZFUKAAAAMzEvMDMvMjAyM1YBZ2MAYWMY/P//YgAAAAAAj9ZAZFUKAAAAMzEvMDMvMjAyM1YBYWMBAAAAYwFWAWFWAWFWAWFWAWFUYwAAAABjAFYBYVYBYVYBYVYBYWdkVQQAAAByb290VgFhVgFmZ1UBAAAAU2dkVQoAAAAzMS8wMy8yMDIzVgFnYwBhYxj8//9iAAAAAACP1kBkVQoAAAAzMS8wMy8yMDIzVgFhYwEAAABjAVYBYVYBYVYBYVYBYVRjAAAAAGMAVgFhVgFhVgFhVgFhYwFUYwFjAGMAYgAAAAAAAAAAVgFmVQQAAABTZFUGAAAAYmkxMDc3ZFUGAAAAYmkxMjMyZFUGAAAAYmk3NDQ2ZFUGAAAAYmk3NTE2VGMAYwBjAGFjQgUCAFYBYWRVuAcAADxSZXN1bHQgcmVmPSJkZDE2Nzc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TnVtZXJpY1ZhcmlhYmxlIHZhcm5hbWU9ImJpMTY3MiIgbGFiZWw9IkN1dCBPZmYgRGF0ZSIgcmVmPSJiaTE2NzIiIGNvbHVtbj0iYzAiIGZvcm1hdD0iRERNTVlZOCIgdXNhZ2U9ImNhdGVnb3JpY2FsIi8+PFN0cmluZ1ZhcmlhYmxlIHZhcm5hbWU9ImJpMTA3NiIgbGFiZWw9IkFUVCBBc3NldCBUeXBlIiByZWY9ImJpMTA3NiIgY29sdW1uPSJjMSIgc29ydE9uPSJjdXN0b20iIGN1c3RvbVNvcnQ9ImNzNjEyMCIvPjxOdW1lcmljVmFyaWFibGUgdmFybmFtZT0iYmkxMDc3IiBsYWJlbD0iTm9taW5hbCAobW4pIiByZWY9ImJpMTA3NyIgY29sdW1uPSJjMiIgZm9ybWF0PSJDT01NQTEyLiIgdXNhZ2U9InF1YW50aXRhdGl2ZSIgZGVmaW5lZEFnZ3JlZ2F0aW9uPSJzdW0iLz48TnVtZXJpY1ZhcmlhYmxlIHZhcm5hbWU9ImJpNzUxNiIgbGFiZWw9Ik51bWJlciBvZiBQcm9wZXJ0aWVzIiByZWY9ImJpNzUxNiIgY29sdW1uPSJjMyIgZm9ybWF0PSJDT01NQTMyLiIgdXNhZ2U9InF1YW50aXRhdGl2ZSIgZGVmaW5lZEFnZ3JlZ2F0aW9uPSJzdW0iLz48TnVtZXJpY1ZhcmlhYmxlIHZhcm5hbWU9ImJpMTIzMiIgbGFiZWw9Ik51bWJlciBvZiBNb3J0Z2FnZSBMb2FucyIgcmVmPSJiaTEyMzIiIGNvbHVtbj0iYzQiIGZvcm1hdD0iQ09NTUExMi4iIHVzYWdlPSJxdWFudGl0YXRpdmUiLz48TnVtZXJpY1ZhcmlhYmxlIHZhcm5hbWU9ImJpNzQ0NiIgbGFiZWw9Ik5PLiBPRiBCT1JST1dFUlM6IiByZWY9ImJpNzQ0NiIgY29sdW1uPSJjNSIgZm9ybWF0PSJDT01NQTEyL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C9Db2x1bW5zPjxEYXRhIGZvcm1hdD0iQ1NWIiByb3dDb3VudD0iMyIgYXZhaWxhYmxlUm93Q291bnQ9IjMiIHNpemU9IjE2NSIgZGF0YUxheW91dD0ibWluaW1hbCIgZ3JhbmRUb3RhbD0iZmFsc2UiIGlzSW5kZXhlZD0idHJ1ZSIgY29udGVudEtleT0iM1BLTDVIQVVYSTZJMjZRMkM0UTdPVElTRUI0UEkzT1AiPjwhW0NEQVRBWzIzMTAwLjAsLTEwMCwyNzkzNC44NTY5NDQ1NzM5MjMsMTY1NTUxLjAsMTExODU2LjAsODk2MzEuMAoyMzEwMC4wLDEsMTU3NjkuMjY5MTE1MzAyMjAyLDEyOTAyNy4wLDk1MTc5LjAsNzk1NjEuMAoyMzEwMC4wLDAsMTIxNjUuNTg3ODI5MjcxODEzLDM2NTI0LjAsMTY2NzcuMCwxMDQzOS4wCl1dPjwvRGF0YT48U3RyaW5nVGFibGUgZm9ybWF0PSJDU1YiIHJvd0NvdW50PSIyIiBzaXplPSIyNyIgY29udGVudEtleT0iRFVFN1lSQVAyM1pRS1RJVjQ2WENEUlNNS0JTQVdDMk0iPjwhW0NEQVRBWyJDb21tZXJjaWFsIgoiUmVzaWRlbnRpYWwiCl1dPjwvU3RyaW5nVGFibGU+PC9SZXN1bHQ+VgFhYwBjAGMAYwFjAGMAYwBWAWFjAQAAAGMAYwBdRU5EX1JDKw==</data>
</ReportState>
</file>

<file path=customXml/item7.xml><?xml version="1.0" encoding="utf-8"?>
<ReportState xmlns="sas.reportstate">
  <data type="reportstate">U0NTX1NUQVJUW1YBZ1YBYV1FTkRfU0NTKys=</data>
</ReportState>
</file>

<file path=customXml/item70.xml><?xml version="1.0" encoding="utf-8"?>
<ReportState xmlns="sas.reportstate">
  <data type="reportstate">Q0VDU19TVEFSVFtWAWdVAAAAAFNUXUVORF9DRUNTKys=</data>
</ReportState>
</file>

<file path=customXml/item71.xml><?xml version="1.0" encoding="utf-8"?>
<ReportState xmlns="sas.reportstate">
  <data type="reportstate">UkNfU1RBUlRbVgVnZ1VjAgAAAFNnYwIAAABjAAAAAGRVBQAAAHZlNzIzZFUAAAAAYwAAAABnmWZVAQAAAFNWAWeYZFUGAAAAYmk4NTMzZFUMAAAAQ3V0IE9mZiBEYXRlYVYBZ2MAYWMY/P//YgAAAAAAj9ZAZFUKAAAAMzEvMDMvMjAyM2MBAAAAVGMIAAAAYWMAZ2MQAAAAYwIAAABkVQYAAAB2ZTM1NjlkVQAAAABjAAAAAGeZZlUBAAAAU1YBZ5hkVQYAAABiaTM1NjVkVRIAAABSZWZpbmFuY2luZyBNYXJrZXJhVgFnYwFkVQIAAAA3MWMY/P//YgAAAAAAAPh/ZFUCAAAANzFjAQAAAFRjCAAAAGFjAFRWAWZVAQAAAFNkVQYAAABiaTM1NjVUVgFhVgFnZFUGAAAAZGQzNTY0VgFmVQEAAABTZFUCAAAANzFUVgFmZ1UBAAAAU1YBZ8BjAQAAAGRVBgAAAGJpMzU2NWRVEgAAAFJlZmluYW5jaW5nIE1hcmtlcmFjGAAAAFYBYVYBZmNVAQAAAFMAAAAAVGMBAAAAYgEAAABiAAAAAAAA+H9iAAAAAAAA+H9iAAAAAAAA+H9iAAAAAAAA+H9iAAAAAAAA+H9hYwBjAGMAYwFUZ6BmY1UBAAAAUwBUVgFlY1UAAAAAU1RhVgFhYwEAAABiAQAAAGMBYwBiAAAAAAAAAABWAWFWAWFWA2FhY0IEAgBWAWFkVYkCAAA8UmVzdWx0IHJlZj0iZGQzNTY0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MzU2NSIgbGFiZWw9IlJlZmluYW5jaW5nIE1hcmtlciIgcmVmPSJiaTM1NjU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72.xml><?xml version="1.0" encoding="utf-8"?>
<ReportState xmlns="sas.reportstate">
  <data type="reportstate">UkNfU1RBUlRbVgVnZ1VjAgAAAFNnYwIAAABjAAAAAGRVBgAAAHZlMzU5NmRVAAAAAGMAAAAAZ5lmVQEAAABTVgFnmGRVBgAAAGJpODUzMWRVEgAAAFJlZmluYW5jaW5nIE1hcmtlcmFWAWdjAWRVAgAAADc0Yxj8//9iAAAAAAAA+H9kVQIAAAA3NGMBAAAAVGMIAAAAYWMAZ2MCAAAAYwAAAABkVQUAAAB2ZTcyM2RVAAAAAGMAAAAAZ5lmVQEAAABTVgFnmGRVBgAAAGJpMzUxOGRVDAAAAEN1dCBPZmYgRGF0ZWFWAWdjAGFjGPz//2IAAAAAAI/WQGRVCgAAADMxLzAzLzIwMjNjAQAAAFRjCAAAAGFjAFRWAWZVAQAAAFNkVQYAAABiaTM1MThUVgFhVgFnZFUGAAAAZGQzNTAyVgFhVgFmZ1UEAAAAU1YBZ8BjAAAAAGRVBgAAAGJpMzUxOGRVDAAAAEN1dCBPZmYgRGF0ZWRVBwAAAERETU1ZWThjGAAAAFYBZmNVAQAAAFMAAAAAAI/WQFRWAWFjAQAAAGIBAAAAYgAAAAAAAPh/YgAAAAAAAPh/YgAAAAAAAPh/YgAAAAAAAPh/YgAAAAAAAPh/YWMAYwBjAGMBVgFnwGMAAAAAZFUGAAAAYmkzNTE0ZFUMAAAATk8uIE9GIExPQU5TZFUIAAAAQ09NTUExMi5jGAAAAFYBZmNVAQAAAFMAAAAAAHHCQFRWAWFjAgAAAGIBAAAAYgAAAAAAAPh/YgAAAAAAAPh/YgAAAAAAAPh/YgAAAAAAAPh/YgAAAAAAAPh/YWMAYwBjAGMBVgFnwGMAAAAAZFUGAAAAYmkzNTIyZFURAAAATk8uIE9GIEJPUlJPV0VSUzpkVQgAAABDT01NQTEyLmMYAAAAVgFmY1UBAAAAUwAAAAAA47RAVFYBYWMCAAAAYgEAAABiAAAAAAAA+H9iAAAAAAAA+H9iAAAAAAAA+H9iAAAAAAAA+H9iAAAAAAAA+H9hYwBjAGMAYwFWAWfAYwAAAABkVQYAAABiaTM2ODlkVREAAABOTy4gT0YgR1VBUkFOVE9SU2RVCAAAAENPTU1BMTIuYxgAAABWAWZjVQEAAABTAAAAAACAaEBUVgFhYwIAAABiAQAAAGIAAAAAAAD4f2IAAAAAAAD4f2IAAAAAAAD4f2IAAAAAAAD4f2IAAAAAAAD4f2FjAGMAYwBjAVRnoGZjVQEAAABTAFRWAWVjVQAAAABTVGFWAWFjAQAAAGIBAAAAYwFjAGIAAAAAAAAAAFYBYVYBYVYDZ2dkVQYAAABkZDM1MDJWAWFWAWZnVQEAAABTZ2RVCgAAADMxLzAzLzIwMjNWAWdjAGFjGPz//2IAAAAAAI/WQGRVCgAAADMxLzAzLzIwMjNWAWFjAQAAAGMBVgFmY1UBAAAAUwAAAABUVgFhVgFmZ1UDAAAAU1YBZ2MAYWMY/P//YgAAAAAAccJAZFUGAAAAOcKgNDQyVgFnYwBhYxj8//9iAAAAAADjtEBkVQYAAAA1wqAzNDdWAWdjAGFjGPz//2IAAAAAAIBoQGRVAwAAADE5NlRWAWFUYwAAAABjAVYBYVYBYVYBYVYBYVYBZmdVAQAAAFNnZFUXAAAAZGVmYXVsdFJvd0F4aXNIaWVyYXJjaHlkVRAAAABaZWlsZW5oaWVyYXJjaGllVgFmZ1UBAAAAU2dkVQYAAABiaTM1MThkVQwAAABDdXQgT2ZmIERhdGVkVQcAAABERE1NWVk4YwAAAABjAVYBYVYBYVRjAAAAAGdkVQQAAAByb290VgFhVgFmZ1UBAAAAU2dkVQoAAAAzMS8wMy8yMDIzVgFnYwBhYxj8//9iAAAAAACP1kBkVQoAAAAzMS8wMy8yMDIzVgFhYwEAAABjAVYBYVYBYVYBYVYBYVRjAAAAAGMAVgFhVgFhVgFhVgFhZ2RVBAAAAHJvb3RWAWFWAWZnVQEAAABTZ2RVCgAAADMxLzAzLzIwMjNWAWdjAGFjGPz//2IAAAAAAI/WQGRVCgAAADMxLzAzLzIwMjNWAWFjAQAAAGMBVgFhVgFhVgFhVgFhVGMAAAAAYwBWAWFWAWFWAWFWAWFjAVRjAWMAYwBiAAAAAAAAAABWAWZVAwAAAFNkVQYAAABiaTM1MTRkVQYAAABiaTM1MjJkVQYAAABiaTM2ODlUYwBjAGMAYWNCBQIAVgFhZFXzBAAAPFJlc3VsdCByZWY9ImRkMzUwM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zNTE4IiBsYWJlbD0iQ3V0IE9mZiBEYXRlIiByZWY9ImJpMzUxOCIgY29sdW1uPSJjMCIgZm9ybWF0PSJERE1NWVk4IiB1c2FnZT0iY2F0ZWdvcmljYWwiLz48TnVtZXJpY1ZhcmlhYmxlIHZhcm5hbWU9ImJpMzUxNCIgbGFiZWw9Ik5PLiBPRiBMT0FOUyIgcmVmPSJiaTM1MTQiIGNvbHVtbj0iYzEiIGZvcm1hdD0iQ09NTUExMi4iIHVzYWdlPSJxdWFudGl0YXRpdmUiLz48TnVtZXJpY1ZhcmlhYmxlIHZhcm5hbWU9ImJpMzUyMiIgbGFiZWw9Ik5PLiBPRiBCT1JST1dFUlM6IiByZWY9ImJpMzUyMiIgY29sdW1uPSJjMiIgZm9ybWF0PSJDT01NQTEyLiIgdXNhZ2U9InF1YW50aXRhdGl2ZSIvPjxOdW1lcmljVmFyaWFibGUgdmFybmFtZT0iYmkzNjg5IiBsYWJlbD0iTk8uIE9GIEdVQVJBTlRPUlMiIHJlZj0iYmkzNjg5IiBjb2x1bW49ImMzIiBmb3JtYXQ9IkNPTU1BMTIuIiB1c2FnZT0icXVhbnRpdGF0aXZlIi8+PC9WYXJpYWJsZXM+PENvbHVtbnM+PE51bWVyaWNDb2x1bW4gY29sbmFtZT0iYzAiIGVuY29kaW5nPSJ0ZXh0IiBkYXRhVHlwZT0iZGF0ZSIvPjxOdW1lcmljQ29sdW1uIGNvbG5hbWU9ImMxIiBlbmNvZGluZz0idGV4dCIgZGF0YVR5cGU9ImRvdWJsZSIvPjxOdW1lcmljQ29sdW1uIGNvbG5hbWU9ImMyIiBlbmNvZGluZz0idGV4dCIgZGF0YVR5cGU9ImRvdWJsZSIvPjxOdW1lcmljQ29sdW1uIGNvbG5hbWU9ImMzIiBlbmNvZGluZz0idGV4dCIgZGF0YVR5cGU9ImRvdWJsZSIvPjwvQ29sdW1ucz48RGF0YSBmb3JtYXQ9IkNTViIgcm93Q291bnQ9IjEiIGF2YWlsYWJsZVJvd0NvdW50PSIxIiBzaXplPSIyOCIgZGF0YUxheW91dD0ibWluaW1hbCIgZ3JhbmRUb3RhbD0iZmFsc2UiIGlzSW5kZXhlZD0iZmFsc2UiIGNvbnRlbnRLZXk9IjNORllGNEZBSVFPRjVMWVMzUUxOM01XTzZYUjJLTEdTIj48IVtDREFUQVsyMzEwMC4wLDk0NDIuMCw1MzQ3LjAsMTk2LjAKXV0+PC9EYXRhPjwvUmVzdWx0PlYBYWMAYwBjAGMBYwBjAGMAVgFhYwEAAABjAGMAXUVORF9SQys=</data>
</ReportState>
</file>

<file path=customXml/item73.xml><?xml version="1.0" encoding="utf-8"?>
<ReportState xmlns="sas.reportstate">
  <data type="reportstate">UkNfU1RBUlRbVgVnZ1VjAgAAAFNnYwIAAABjAAAAAGRVBgAAAHZlMzU5NmRVAAAAAGMAAAAAZ5lmVQEAAABTVgFnmGRVBgAAAGJpODU0MWRVEgAAAFJlZmluYW5jaW5nIE1hcmtlcmFWAWdjAWRVAgAAADc0Yxj8//9iAAAAAAAA+H9kVQIAAAA3NGMBAAAAVGMIAAAAYWMAZ2MCAAAAYwAAAABkVQUAAAB2ZTcyM2RVAAAAAGMAAAAAZ5lmVQEAAABTVgFnmGRVBgAAAGJpNDk0NGRVDAAAAEN1dCBPZmYgRGF0ZWFWAWdjAGFjGPz//2IAAAAAAI/WQGRVCgAAADMxLzAzLzIwMjNjAQAAAFRjCAAAAGFjAFRWAWZVAgAAAFNkVQYAAABiaTQ5NDRkVQYAAABiaTQ5NDVUVgFhVgFnZFUGAAAAZGQ0OTQ4VgFmVQIAAABTZFUKAAAARml4ZWQgcmF0ZWRVDQAAAEZsb2F0aW5nIHJhdGVUVgFmZ1UDAAAAU1YBZ8BjAAAAAGRVBgAAAGJpNDk0NGRVDAAAAEN1dCBPZmYgRGF0ZWRVBwAAAERETU1ZWThjGAAAAFYBZmNVAwAAAFMAAAAAAI/WQAAAAAAAj9ZAAAAAAACP1kBUVgFhYwEAAABiAwAAAGIAAAAAAAD4f2IAAAAAAAD4f2IAAAAAAAD4f2IAAAAAAAD4f2IAAAAAAAD4f2FjAGMAYwBjAVYBZ8BjAQAAAGRVBgAAAGJpNDk0NWRVEgAAAEludGVyZXN0IFJhdGUgVHlwZWFjGAAAAFYBYVYBZmNVAwAAAFOc////AAAAAAEAAABUYwEAAABiAwAAAGIAAAAAAAD4f2IAAAAAAAD4f2IAAAAAAAD4f2IAAAAAAAD4f2IAAAAAAAD4f2FjAGMAYwBjAVYBZ8BjAAAAAGRVBgAAAGJpNDk0M2RVEgAAACUgb2YgVE9UQUwgQmFsYW5jZWRVCwAAAFBFUkNFTlQxMi4yYxgAAABWAWZjVQMAAABTAAAAAAAA8D9eQBv3JQHcP75fcgRt/+E/VFYBYWMCAAAAYgMAAABiAAAAAAAA+H9iAAAAAAAA+H9iAAAAAAAA+H9iAAAAAAAA+H9iAAAAAAAA+H9hYwBjAGMAYwFUZ6BmY1UDAAAAUwAAAFRWAWVjVQAAAABTVGFWAWFjAwAAAGIDAAAAYwFjAGIAAAAAAAAAAFYBYVYBYVYDZ2dkVQYAAABkZDQ5NDhWAWFWAWZnVQEAAABTZ2RVCgAAADMxLzAzLzIwMjNWAWdjAGFjGPz//2IAAAAAAI/WQGRVCgAAADMxLzAzLzIwMjNWAWZnVQMAAABTZ2RVCwAAAE1BVENIRVNfQUxMVgFnYwFkVQsAAABNQVRDSEVTX0FMTGOc////YgAAAAAAAPh/ZFULAAAATUFUQ0hFU19BTExWAWFjAgAAAGMBVgFmY1UBAAAAUwAAAABUVgFhVgFmZ1UBAAAAU1YBZ2MAYWMY/P//YgAAAAAAAPA/ZFUIAAAAMTAwLDAwICVUVgFhZ2RVCgAAAEZpeGVkIHJhdGVWAWdjAWRVCgAAAEZpeGVkIHJhdGVjAAAAAGIAAAAAAAD4f2RVCgAAAEZpeGVkIHJhdGVWAWFjAgAAAGMBVgFmY1UBAAAAUwEAAABUVgFhVgFmZ1UBAAAAU1YBZ2MAYWMY/P//Yl5AG/clAdw/ZFUHAAAANDMsNzYgJVRWAWFnZFUNAAAARmxvYXRpbmcgcmF0ZVYBZ2MBZFUNAAAARmxvYXRpbmcgcmF0ZWMBAAAAYgAAAAAAAPh/ZFUNAAAARmxvYXRpbmcgcmF0ZVYBYWMCAAAAYwFWAWZjVQEAAABTAgAAAFRWAWFWAWZnVQEAAABTVgFnYwBhYxj8//9ivl9yBG3/4T9kVQcAAAA1NiwyNCAlVFYBYVRjAQAAAGMBVgFhVgFhVgFhVgFhVGMAAAAAYwFWAWFWAWFWAWFWAWFWAWZnVQEAAABTZ2RVFwAAAGRlZmF1bHRSb3dBeGlzSGllcmFyY2h5ZFUQAAAAWmVpbGVuaGllcmFyY2hpZVYBZmdVAgAAAFNnZFUGAAAAYmk0OTQ0ZFUMAAAAQ3V0IE9mZiBEYXRlZFUHAAAARERNTVlZOGMAAAAAYwFWAWFWAWFnZFUGAAAAYmk0OTQ1ZFUSAAAASW50ZXJlc3QgUmF0ZSBUeXBlYWMBAAAAYwFWAWFWAWFUYwAAAABnZFUEAAAAcm9vdFYBYVYBZmdVAQAAAFNnZFUKAAAAMzEvMDMvMjAyM1YBZ2MAYWMY/P//YgAAAAAAj9ZAZFUKAAAAMzEvMDMvMjAyM1YBZmdVAgAAAFNnZFUKAAAARml4ZWQgcmF0ZVYBZ2MBZFUKAAAARml4ZWQgcmF0ZWMAAAAAYgAAAAAAAPh/ZFUKAAAARml4ZWQgcmF0ZVYBYWMCAAAAYwFWAWFWAWFWAWFWAWFnZFUNAAAARmxvYXRpbmcgcmF0ZVYBZ2MBZFUNAAAARmxvYXRpbmcgcmF0ZWMBAAAAYgAAAAAAAPh/ZFUNAAAARmxvYXRpbmcgcmF0ZVYBYWMCAAAAYwFWAWFWAWFWAWFWAWFUYwEAAABjAFYBYVYBYVYBYVYBYVRjAAAAAGMAVgFhVgFhVgFhVgFhZ2RVBAAAAHJvb3RWAWFWAWZnVQEAAABTZ2RVCgAAADMxLzAzLzIwMjNWAWdjAGFjGPz//2IAAAAAAI/WQGRVCgAAADMxLzAzLzIwMjNWAWZnVQIAAABTZ2RVCgAAAEZpeGVkIHJhdGVWAWdjAWRVCgAAAEZpeGVkIHJhdGVjAAAAAGIAAAAAAAD4f2RVCgAAAEZpeGVkIHJhdGVWAWFjAgAAAGMBVgFhVgFhVgFhVgFhZ2RVDQAAAEZsb2F0aW5nIHJhdGVWAWdjAWRVDQAAAEZsb2F0aW5nIHJhdGVjAQAAAGIAAAAAAAD4f2RVDQAAAEZsb2F0aW5nIHJhdGVWAWFjAgAAAGMBVgFhVgFhVgFhVgFhVGMBAAAAYwBWAWFWAWFWAWFWAWFUYwAAAABjAFYBYVYBYVYBYVYBYWMBVGMBYwBjAGIAAAAAAAAAAFYBZlUBAAAAU2RVBgAAAGJpNDk0M1RjAGMAYwBhY0IFAgBWAWFkVf0EAAA8UmVzdWx0IHJlZj0iZGQ0OTQ4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E51bWVyaWNWYXJpYWJsZSB2YXJuYW1lPSJiaTQ5NDQiIGxhYmVsPSJDdXQgT2ZmIERhdGUiIHJlZj0iYmk0OTQ0IiBjb2x1bW49ImMwIiBmb3JtYXQ9IkRETU1ZWTgiIHVzYWdlPSJjYXRlZ29yaWNhbCIvPjxTdHJpbmdWYXJpYWJsZSB2YXJuYW1lPSJiaTQ5NDUiIGxhYmVsPSJJbnRlcmVzdCBSYXRlIFR5cGUiIHJlZj0iYmk0OTQ1IiBjb2x1bW49ImMxIiBzb3J0T249ImN1c3RvbSIgY3VzdG9tU29ydD0iY3M2MTE5Ii8+PE51bWVyaWNWYXJpYWJsZSB2YXJuYW1lPSJiaTQ5NDMiIGxhYmVsPSIlIG9mIFRPVEFMIEJhbGFuY2UiIHJlZj0iYmk0OTQz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zIiBhdmFpbGFibGVSb3dDb3VudD0iMyIgc2l6ZT0iNzYiIGRhdGFMYXlvdXQ9Im1pbmltYWwiIGdyYW5kVG90YWw9ImZhbHNlIiBpc0luZGV4ZWQ9InRydWUiIGNvbnRlbnRLZXk9IkxZN0NEVkk3VExKUVFGNllGM0szNzVWSVpCQ0s1T0NDIj48IVtDREFUQVsyMzEwMC4wLC0xMDAsMS4wCjIzMTAwLjAsMCwwLjQzNzU3MDA4Njc3OTQ5MjgzCjIzMTAwLjAsMSwwLjU2MjQyOTkxMzIyMDUwNTEKXV0+PC9EYXRhPjxTdHJpbmdUYWJsZSBmb3JtYXQ9IkNTViIgcm93Q291bnQ9IjIiIHNpemU9IjI5IiBjb250ZW50S2V5PSJFQ1FVVTZSNzVQQTRQQUtSUVAzWE5PVEJRT1RGVlRVSiI+PCFbQ0RBVEFbIkZpeGVkIHJhdGUiCiJGbG9hdGluZyByYXRlIgpdXT48L1N0cmluZ1RhYmxlPjwvUmVzdWx0PlYBYWMAYwBjAGMBYwBjAGMAVgFhYwEAAABjAGMAXUVORF9SQys=</data>
</ReportState>
</file>

<file path=customXml/item74.xml><?xml version="1.0" encoding="utf-8"?>
<ReportState xmlns="sas.reportstate">
  <data type="reportstate">Q0VDU19TVEFSVFtWAWdVAAAAAFNUXUVORF9DRUNTKys=</data>
</ReportState>
</file>

<file path=customXml/item75.xml><?xml version="1.0" encoding="utf-8"?>
<ReportState xmlns="sas.reportstate">
  <data type="reportstate">UkNfU1RBUlRbVgVnZ1VjAgAAAFNnYwIAAABjAAAAAGRVBgAAAHZlNjk0MGRVAAAAAGMAAAAAZ5lmVQEAAABTVgFnmGRVBgAAAGJpODU2OWRVEgAAAFJlZmluYW5jaW5nIE1hcmtlcmFWAWdjAWRVAgAAADcxYxj8//9iAAAAAAAA+H9kVQIAAAA3MWMBAAAAVGMIAAAAYWMAZ2MCAAAAYwAAAABkVQUAAAB2ZTcyM2RVAAAAAGMAAAAAZ5lmVQEAAABTVgFnmGRVBgAAAGJpODU2OGRVDAAAAEN1dCBPZmYgRGF0ZWFWAWdjAGFjGPz//2IAAAAAAI/WQGRVCgAAADMxLzAzLzIwMjNjAQAAAFRjCAAAAGFjAFRWAWZVCAAAAFNkVQYAAABiaTY5NThkVQYAAABiaTY5NjBkVQYAAABiaTY5NjRkVQYAAABiaTY5NzVkVQYAAABiaTczNzRkVQYAAABiaTY5NjdkVQYAAABiaTY5NzhkVQYAAABiaTcwNjhUVgFhVgFnZFUGAAAAZGQ2OTU2VgFmVXIAAABTZFUCAAAAMVlkVQwAAABBVDAwMDBBMTZUTTZkVQwAAABBVDAwMDBBMTdaVjJkVQwAAABBVDAwMDBBMTdaWDhkVQwAAABBVDAwMDBBMTdaWjNkVQwAAABBVDAwMDBBMThYSDRkVQwAAABBVDAwMDBBMTkxRzZkVQwAAABBVDAwMDBBMUFLTDRkVQwAAABBVDAwMDBBMUpWUzdkVQwAAABBVDAwMDBBMUxMQzhkVQwAAABBVDAwMDBBMjg2TTJkVQwAAABBVDAwMDBBMjg2VzFkVQwAAABBVDAwMDBBMkE2VzNkVQwAAABBVDAwMDBBMkNEVDZkVQwAAABBVDAwMDBBMkhCMzdkVQwAAABBVDAwMDBBMlFCUjRkVQwAAABBVDAwMDBBMlVYTTFkVQwAAABBVDAwMDBBMlVYTjlkVQwAAABBVDAwMDBBMzA2SjRkVQwAAABBVDAwMDBBMzFRNTVkVQwAAABBVDAwMDBBMzI0RjVkVQwAAABBVDAwMDBBMzI2MTJkVQwAAABBVDAwMDBBMzJTMzdkVQwAAABBVDAwMDBBMzM5ODJkVQwAAABBVDAwMEIwMDgwNzNkVQwAAABBVDAwMEIwMDgxMTVkVQwAAABDSDAxMTc5NDA2NDBkVQwAAABDSDAxMzU5OTg2MzhkVQMAAABDSEZkVQMAAABFVVJkVQ4AAABFVVIvRVVSSUJPUi8zTWRVBQAAAEZpeGVkZFUFAAAARmxvYXRkVQIAAABQQWRVDAAAAFFPWERCQTAwNjM1NmRVDAAAAFFPWERCQTAxMzE5NmRVDAAAAFFPWERCQTAxMzc5MGRVDAAAAFFPWERCQTAxNDIwMmRVDAAAAFFPWERCQTAxNDk5NmRVDAAAAFFPWERCQTAxNTQxNWRVDAAAAFFPWERCQTAxNTQzMWRVDAAAAFFPWERCQTAxNTQ4MGRVDAAAAFFPWERCQTAxNTUxNGRVDAAAAFFPWERCQTAxNTU2M2RVDAAAAFFPWERCQTAxNTU4OWRVDAAAAFFPWERCQTAxNjI0OWRVDAAAAFFPWERCQTAxNjI3MmRVDAAAAFFPWERCQTAxNjI5OGRVDAAAAFFPWERCQTAxNjMxNGRVDAAAAFFPWERCQTAxNjQ1NGRVDAAAAFFPWERCQTAxNzY0M2RVDAAAAFFPWERCQTAxNzY1MGRVDAAAAFFPWERCQTAxNzY3NmRVDAAAAFFPWERCQTAxNzcwMGRVDAAAAFFPWERCQTAxNzcxOGRVDAAAAFFPWERCQTAxNzcyNmRVDAAAAFFPWERCQTAxNzczNGRVDAAAAFFPWERCQTAxNzc1OWRVDAAAAFFPWERCQTAxNzg0MWRVDAAAAFFPWERCQTAxNzg4MmRVDAAAAFFPWERCQTAxNzkwOGRVDAAAAFFPWERCQTAxNzkxNmRVDAAAAFFPWERCQTAxNzkyNGRVDAAAAFFPWERCQTAxNzkzMmRVDAAAAFFPWERCQTAxODExMmRVDAAAAFFPWERCQTAxODEyMGRVDAAAAFFPWERCQTAxODEzOGRVDAAAAFFPWERCQTAyMTgzNWRVDAAAAFFPWERCQTAyMTg0M2RVDAAAAFFPWERCQTAyMTg1MGRVDAAAAFFPWERCQTAyMTg2OGRVDAAAAFFPWERCQTAyMTg3NmRVDAAAAFFPWERCQTAyMTg4NGRVDAAAAFFPWERCQTAyMTg5MmRVDAAAAFFPWERCQTAyMTkwMGRVDAAAAFFPWERCQTAyMTkxOGRVDAAAAFFPWERCQTAyMTkyNmRVDAAAAFFPWERCQTAyMTkzNGRVDAAAAFFPWERCQTAyMTk0MmRVDAAAAFFPWERCQTAyNzkxNWRVDAAAAFFPWERCQTAyNzkyM2RVDAAAAFFPWERCQTAyNzkzMWRVDAAAAFFPWERCQTAyNzk0OWRVDAAAAFFPWERCQTAyNzk1NmRVDAAAAFFPWERCQTAyNzk2NGRVDAAAAFFPWERCQTAyNzk3MmRVDAAAAFFPWERCQTAyNzk4MGRVDAAAAFFPWERCQTAyNzk5OGRVDAAAAFFPWERCQTAyODAwNGRVDAAAAFFPWERCQTAyODAxMmRVDAAAAFFPWERCQTAyODAyMGRVDAAAAFFPWERCQTAyODAzOGRVDAAAAFFPWERCQTAyODA0NmRVDAAAAFFPWERCQTAyODA1M2RVDAAAAFFPWERCQTAyODA2MWRVDAAAAFFPWERCQTAyODE0NWRVDAAAAFFPWERCQTAyODE2MGRVDAAAAFFPWERCQTAyODE4NmRVDAAAAFFPWERCQTAyODE5NGRVDAAAAFFPWERCQTAyODIwMmRVDAAAAFFPWERCQTAyODI1MWRVDAAAAFFPWERCQTAyODI2OWRVDAAAAFFPWERCQTAzMjMyOWRVDAAAAFFPWERCQTAzMjM2MGRVDAAAAFFPWERCQTAzMjQzNmRVDAAAAFFPWERCQTA0NjAyMmRVDAAAAFFPWERCQTA0NjAzMGRVAwAAAFFUUmRVDAAAAFhTMTE4MTQ0ODU2MWRVDAAAAFhTMTU1MDIwMzE4M2RVDAAAAFhTMTc1MDk3NDY1OGRVDAAAAFhTMTgwNzQ5NTYwOGRVDAAAAFhTMTg0NTE2MTc5MGRVAgAAAFpDVFYBZmdVCwAAAFNWAWfAYwEAAABkVQYAAABiaTY5NThkVQkAAABJU0lOIENvZGVhYxgAAABWAWFWAWZjVWkAAABTFwAAACQAAAAEAAAACQAAAAMAAAAKAAAAAgAAAA8AAAAVAAAAAQAAAA4AAAAiAAAABwAAAEIAAAANAAAAGAAAAAwAAAAGAAAAFgAAAAsAAAAwAAAANAAAADYAAAAZAAAAGgAAABsAAAA+AAAAIwAAAEMAAAAlAAAALgAAABQAAAAFAAAALAAAABMAAAArAAAATgAAAC0AAABWAAAALwAAAFoAAAAxAAAAMgAAADMAAABiAAAANQAAAGYAAAA3AAAAOAAAADkAAAA6AAAAOwAAADwAAAA9AAAAKgAAAD8AAABAAAAAQQAAABIAAAApAAAARAAAAEUAAABKAAAAKAAAABEAAABJAAAASAAAAEsAAABMAAAATQAAACcAAABPAAAAUAAAAFEAAABSAAAAUwAAAFQAAABVAAAARwAAAFcAAABYAAAAWQAAAEYAAABbAAAAXAAAAF0AAABeAAAAXwAAAGAAAABhAAAAJgAAAGMAAABkAAAAZQAAABAAAABnAAAAaAAAAGkAAABqAAAAbAAAAG0AAABuAAAAbwAAAHAAAAAIAAAAVGMBAAAAYmkAAABiAAAAAAAA+H9iAAAAAAAA+H9iAAAAAAAA+H9iAAAAAAAA+H9iAAAAAAAA+H9kVQwAAABBVDAwMDBBMzM5ODJjAGMAYwBjAFYBZ8BjAAAAAGRVBgAAAGJpNjk2MGRVCgAAAElzc3VlIERhdGVkVQcAAABERE1NWVk4YxgAAABWAWZjVWkAAABTAAAAAMCM1kAAAAAAgAfSQAAAAAAAZtNAAAAAAAAm1EAAAAAAAGbTQAAAAACAK9VAAAAAAABm00AAAAAAANLVQAAAAACAfdZAAAAAAMBX00AAAAAAgI/VQAAAAACAjdFAAAAAAACS00AAAAAAAOrSQAAAAABAatVAAAAAAEAv0UAAAAAAwErVQAAAAAAAd9NAAAAAAECE1kAAAAAAAC3VQAAAAAAAQ9JAAAAAAABK0kAAAAAAwEvSQAAAAABAO9FAAAAAAEAd0kAAAAAAwG/SQAAAAADAmdJAAAAAAAD90UAAAAAAAOrSQAAAAACAEtJAAAAAAMA80kAAAAAAAHvWQAAAAABAdNNAAAAAAIA50kAAAAAAwG7WQAAAAADANdJAAAAAAADq0kAAAAAAwDrSQAAAAABAL9NAAAAAAAA+0kAAAAAAwDHTQAAAAACAStJAAAAAAIBK0kAAAAAAAErSQAAAAADARtNAAAAAAMBL0kAAAAAAQPTTQAAAAADAS9JAAAAAAMBL0kAAAAAAwF/SQAAAAACAjtJAAAAAAACX0kAAAAAAwJnSQAAAAADAmdJAAAAAAMAz0kAAAAAAwJnSQAAAAAAA6tJAAAAAAADq0kAAAAAAwF7WQAAAAAAALtJAAAAAAADq0kAAAAAAAOrSQAAAAAAA6tJAAAAAAIAq0kAAAAAAQCDWQAAAAAAA6tJAAAAAAADq0kAAAAAAAOrSQAAAAAAA6tJAAAAAAADq0kAAAAAAwCnSQAAAAABAL9NAAAAAAEAv00AAAAAAQC/TQAAAAABAL9NAAAAAAEAv00AAAAAAQC/TQAAAAABAL9NAAAAAAADq0kAAAAAAQC/TQAAAAACALtNAAAAAAMAx00AAAAAAAOrSQAAAAADAMdNAAAAAAMAx00AAAAAAwDHTQAAAAADAMdNAAAAAAIA200AAAAAAwDbTQAAAAADARtNAAAAAAMAj0kAAAAAAwEbTQAAAAADAj9NAAAAAAMCP00AAAAAAQCDWQAAAAADASdRAAAAAAEDN1EAAAAAAQH3WQAAAAABAfdZAAAAAAACn00AAAAAAQFnUQAAAAABAtNRAAAAAAMDK1EAAAAAAQNzUQAAAAACAANRAVFYBYWMBAAAAYmkAAABiAAAAAEAv0UBiAAAAAEAv0UBiAAAAAMCM1kBiAAAAAAAA+H9iAAAAAAAA+H9hYwBjAGMAYwBWAWfAYwAAAABkVQYAAABiaTY5NjRkVQ0AAABNYXR1cml0eSBEYXRlZFUHAAAARERNTVlZOGMYAAAAVgFmY1VpAAAAUwAAAAAADNlAAAAAAMAp2UAAAAAAAAnYQAAAAABAztdAAAAAAED31kAAAAAAQPTWQAAAAADArddAAAAAAIDD2EAAAAAAAFjZQAAAAAAA6dZAAAAAAABq2EAAAAAAQOfWQAAAAABA9dZAAAAAAMCR1kAAAAAAgPvYQAAAAACAUdhAAAAAAADc2EAAAAAAQAjXQAAAAAAA3ttAAAAAAMCG2kAAAAAAQCjYQAAAAADAkdZAAAAAAIC32EAAAAAAAALYQAAAAACAP9lAAAAAAIDJ10AAAAAAgPPXQAAAAABAH9lAAAAAAMCR1kAAAAAAgLXWQAAAAABAO9dAAAAAAACf2EAAAAAAgPfYQAAAAADAVdhAAAAAAAAA2kAAAAAAgI/XQAAAAADAkdZAAAAAAEC42UAAAAAAAHfXQAAAAAAA89dAAAAAAIB510AAAAAAQKTXQAAAAABApNdAAAAAAABs2UAAAAAAAGnaQAAAAAAAbtlAAAAAAICX2EAAAAAAgLfYQAAAAACAt9hAAAAAAEBw2EAAAAAAwMnXQAAAAADAAtlAAAAAAIDz10AAAAAAgPPXQAAAAACAjddAAAAAAIDz10AAAAAAwJHWQAAAAADAkdZAAAAAAEA52UAAAAAAwH3ZQAAAAADAkdZAAAAAAMCR1kAAAAAAwJHWQAAAAADATNlAAAAAAAB620AAAAAAwJHWQAAAAADAkdZAAAAAAMCR1kAAAAAAwJHWQAAAAADAkdZAAAAAAAA62EAAAAAAAHfXQAAAAAAAd9dAAAAAAAB310AAAAAAAHfXQAAAAAAAd9dAAAAAAAB310AAAAAAAHfXQAAAAADAkdZAAAAAAAB310AAAAAAQIjYQAAAAACAeddAAAAAAMCR1kAAAAAAgHnXQAAAAACAeddAAAAAAIB510AAAAAAgHnXQAAAAAAAYdpAAAAAAICY2EAAAAAAAGnaQAAAAAAANNhAAAAAAABp2kAAAAAAwFbaQAAAAADAVtpAAAAAAIBx2EAAAAAAADbYQAAAAAAAA9hAAAAAAICf3UAAAAAAgJ/dQAAAAABAONdAAAAAAEDq10AAAAAAQEXYQAAAAABApddAAAAAAEAA10AAAAAAQFrZQFRWAWFjAQAAAGJpAAAAYgAAAADAkdZAYgAAAADAkdZAYgAAAACAn91AYgAAAAAAAPh/YgAAAAAAAPh/YWMAYwBjAGMAVgFnwGMBAAAAZFUGAAAAYmk2OTc1ZFUIAAAAQ3VycmVuY3lhYxgAAABWAWFWAWZjVWkAAABTHQAAAB0AAAAdAAAAHQAAAB0AAAAdAAAAHQAAAB0AAAAdAAAAHQAAAB0AAAAdAAAAHQAAAB0AAAAdAAAAHQAAAB0AAAAdAAAAHQAAAB0AAAAdAAAAHQAAAB0AAAAdAAAAHAAAABw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VGMBAAAAYmkAAABiAAAAAAAA+H9iAAAAAAAA+H9iAAAAAAAA+H9iAAAAAAAA+H9iAAAAAAAA+H9kVQMAAABFVVJjAGMAYwBjAFYBZ8BjAAAAAGRVBgAAAGJpODQxNGRVFgAAAE5vdGlvbmFsIFZhbHVlIGFkYXB0ZWRkVQkAAABDT01NQTEyLjJjAAAAAFYBZmNVaQAAAFMAAAAAZc3dwcP1KES1QmzBAAAAAGXN3cEAAADAC1rWwQAAAACE18fBAAAAADicfMEAAAAAZc3NwQAAAABlzd3BAAAAANASc8EAAAAAhNdnwQAAAABlzd3BAAAAADicbMEAAAAA0BJzwQAAAACAhC7BAAAAwAtaxsEAAAAAPO91wQAAAABlzb3BAAAAAPQGdMEAAAAA9AZ0wQAAAABlzb3BAAAAANASY8EAAAAA0BJTwQAAAADQElPBAAAAADzvdcEAAAAAhNeXwQAAAACE15fBAAAAANASU8EAAAAA0BJjwQAAAACAhC7BAAAAANASY8EAAAAA0BJTwQAAAABlzc3BAAAAANASQ8EAAAAA0BJjwQAAAABckH3BzczMfBhjYcEAAAAAgIQuwQAAAADQEmPBAAAAAICELsEAAAAA0BJTwQAAAABg42bBAAAAANASY8EAAAAA0BJTwQAAAAAqdYXBAAAAANASU8EAAAAAhNd3wQAAAADQEmPBAAAAANASU8EAAAAAgIQewQAAAADQEnPBAAAAANASY8EAAAAA0BJTwQAAAADQEmPBAAAAANASU8EAAAAA0BJTwQAAAACAhB7BAAAAAICELsEAAAAAYONmwQAAAMALWsbBAAAAANASY8EAAAAAgIQ+wQAAAABg42bBAAAAAICETsEAAAAAYONWwQAAAMALWsbBAAAAANASU8EAAAAAgIQuwQAAAACAhE7BAAAAAICELsEAAAAAgIQuwQAAAADQElPBAAAAAICEfsEAAAAAOJxswQAAAADws2rBAAAAANASU8EAAAAAYONGwQAAAACAhC7BAAAAAICELsEAAAAAgIQ+wQAAAACAhC7BAAAAAHawgMEAAAAA0BJzwQAAAACAhD7BAAAAANASU8EAAAAA0BJTwQAAAADQElPBAAAAAGDjRsEAAAAA0BJjwQAAAAA4nGzBAAAAANASU8EAAAAA0BJTwQAAAAA4nGzBAAAAAICEPsEAAAAA0BJTwQAAAMALWsbBAAAAAGDjRsEAAAAA0BJzwQAAAACAhC7BAAAAAICETsEAAAAAZc29wQAAAMALWsbBAAAAAGXNzcEAAADAC1rGwQAAAMALWsbBAAAAANASY8FUVgFhYwIAAABiaQAAAGIAAAAAAAD4f2IAAAAAZc3dwWIAAAAAgIQewWIAAAAAgIQewWIAAAAAAAD4f2FjAGMAYwBjAFYBZ8BjAQAAAGRVBgAAAGJpNzM3NGRVFQAAAFNvZnQgQnVsbGV0IEluZGljYXRvcmFjGAAAAFYBYVYBZmNVaQAAAFMAAAAAAAAAAP///////////////wAAAAD/////AAAAAP//////////AAAAAP///////////////wAAAAD/////AAAAAP////8AAAAAAAAAAP//////////////////////////////////////////////////////////AAAAAP//////////AAAAAP//////////////////////////////////////////////////////////////////////////////////////////////////////////////////////////AAAAAP//////////////////////////AAAAAP//////////////////////////////////////////////////////////////////////////////////////////////////////////////////////////////////////////////////////////AAAAAP////////////////////////////////////8AAAAAAAAAAP////9UYwEAAABiaQAAAGIAAAAAAAD4f2IAAAAAAAD4f2IAAAAAAAD4f2IAAAAAAAD4f2IAAAAAAAD4f2RVAgAAADFZYwFjAGMAYwBWAWfAYwEAAABkVQYAAABiaTY5NjdkVRAAAABDb3Vwb24gRnJlcXVlbmN5YWMYAAAAVgFhVgFmY1VpAAAAU2sAAAAhAAAAawAAAGsAAABrAAAAawAAAGsAAABrAAAAawAAAGsAAABrAAAAIQAAACEAAAAhAAAAIQAAACEAAAAhAAAAIQAAACEAAAAhAAAAIQAAACEAAAAhAAAAIQAAACEAAAAhAAAAIQAAACEAAAAhAAAAIQAAACEAAAAhAAAAIQAAACEAAAAhAAAAc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FRjAQAAAGJpAAAAYgAAAAAAAPh/YgAAAAAAAPh/YgAAAAAAAPh/YgAAAAAAAPh/YgAAAAAAAPh/ZFUDAAAAUVRSYwBjAGMAYwBWAWfAYwAAAABkVQYAAABiaTY5OTJkVQYAAABDb3Vwb25kVQkAAABDT01NQTMyLjRjAAAAAFYBZmNVaQAAAFOKQWDl0CIHQMP1KFyPwu0/vXSTGARWBUDsUbgehesHQL10kxgEVgVA2/l+arx0BUC9dJMYBFYFQJzEILByaAZAa7x0kxgEBECF61G4HoUJQC/dJAaBlQdAmpmZmZmZE0AAAAAAAADwPwAAAAAAAABAmpmZmZmZuT8fhetRuB4TQHsUrkfheoQ/4XoUrkfh9j9xPQrXo3AJQAAAAAAAAOw/mpmZmZmZEUC5HoXrUTgRQDMzMzMzMxJAPgrXo3A9E0AAAAAAAAACQAAAAAAAAABAAAAAAAAADECamZmZmZkNQAAAAAAAAABAcT0K16NwCECF61G4HoURQAAAAAAAAApAMzMzMzMzAUBSuB6F61ERQIXrUbgehQdAAAAAAAAAAAAAAAAAAAAAQMP1KFyPwhFAKVyPwvUoBEAVrkfhehQRQDMzMzMzMwRA16NwPQrXEUDXo3A9CtcRQAAAAAAAABJAH4XrUbgeB0A+CtejcD0SQOomMQisHPY/MzMzMzMzEkAzMzMzMzMSQGdmZmZmZhFAZ2ZmZmZmDEAAAAAAAAAMQAAAAAAAAAxAAAAAAAAADEA+CtejcD0QQAAAAAAAAAxAAAAAAAAAAEAAAAAAAAAAQAAAAAAAAARASOF6FK7HEEAAAAAAAAAAQAAAAAAAAABAAAAAAAAAAEAAAAAAAAAPQAAAAAAAAOA/AAAAAAAAAEAAAAAAAAAAQAAAAAAAAABAAAAAAAAAAEAAAAAAAAAAQHE9CtejcA9AKVyPwvUoBEApXI/C9SgEQClcj8L1KARAKVyPwvUoBEApXI/C9SgEQClcj8L1KARAKVyPwvUoBEAAAAAAAAAAQClcj8L1KARAMzMzMzMzBkAzMzMzMzMEQAAAAAAAAABAMzMzMzMzBEAzMzMzMzMEQDMzMzMzMwRAMzMzMzMzBEAVrkfhehQIQAAAAAAAAAhAkML1KFyPCEA+CtejcD0MQB+F61G4HgdAFa5H4XoUAEAVrkfhehQAQHsUrkfheoQ/AAAAAAAA6D/hehSuR+HqP6RwPQrXowpApHA9CtejCkAAAAAAAADoPwAAAAAAAOQ/AAAAAAAA6D8AAAAAAADkPwAAAAAAANA/w/UoXI/C9T9UVgFhYwIAAABiaQAAAGJ7FK5H4XqEP2IAAAAAAAAAAGKamZmZmZkTQGIAAAAAAAAAAGIAAAAAAAD4f2FjAGMAYwBjAFYBZ8BjAQAAAGRVBgAAAGJpNjk3OGRVDQAAAEludGVyZXN0IFR5cGVhYxgAAABWAWFWAWZjVWkAAABTIAAAACAAAAAgAAAAIAAAACAAAAAgAAAAIAAAACAAAAAgAAAAIAAAACA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VGMBAAAAYmkAAABiAAAAAAAA+H9iAAAAAAAA+H9iAAAAAAAA+H9iAAAAAAAA+H9iAAAAAAAA+H9kVQUAAABGbG9hdGMAYwBjAGMAVgFnwGMBAAAAZFUGAAAAYmk3MDY4ZFUFAAAASW5kZXhhYxgAAABWAWFWAWZjVWkAAABTHgAAAP////8eAAAAHgAAAB4AAAAeAAAAHgAAAB4AAAAeAAAAHgAAAB4AAAD/////////////////////////////////////////////////////////////////////////////////////////////////////////////////////////////////////////////////////////////////////////////////////////////////////////////////////////////////////////////////////////////////////////////////////////////////////////////////////////////////////////////////////////////////////////////////////////////////////////////////////////////////////////////////////////////////////////////////////////////////////////////////////VGMBAAAAYmkAAABiAAAAAAAA+H9iAAAAAAAA+H9iAAAAAAAA+H9iAAAAAAAA+H9iAAAAAAAA+H9kVQ4AAABFVVIvRVVSSUJPUi8zTWMBYwBjAGMAVgFnwGMAAAAAZFUGAAAAYmk3MDA0ZFUGAAAAU3ByZWFkZFUJAAAAQ09NTUEzMi40YwAAAABWAWZjVWkAAABTAAAAAAAAAAAAAAAAAAAAAAAAAAAAAAAAAAAAAAAAAAAAAAAAAAAAAC1DHOviNko/AAAAAAAAAAAAAAAAAAAAAC1DHOviNlo//Knx0k1iYD8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VFYBYWMCAAAAYmkAAABiLUMc6+I2Sj9iAAAAAAAAAABi/Knx0k1iYD9iAAAAAAAAAABiAAAAAAAA+H9hYwBjAGMAYwBUZ6BmY1VpAAAAUwAAAAAAAAAAAAAAAAAAAAAAAAAAAAAAAAAAAAAAAAAAAAAAAAAAAAAAAAAAAAAAAAAAAAAAAAAAAAAAAAAAAAAAAAAAAAAAAAAAAAAAAAAAAAAAAAAAAAAAAAAAAAAAAAAAAAAAAAAAAFRWAWVjVQAAAABTVGFWAWFjaQAAAGJpAAAAYwFjAGIAAAAAAAAAAFYBYVYBYVYDYWFjQgQCBFYBYWRVKyYAADxSZXN1bHQgcmVmPSJkZDY5NTY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QuMTk3WiI+PFZhcmlhYmxlcz48U3RyaW5nVmFyaWFibGUgdmFybmFtZT0iYmk2OTU4IiBsYWJlbD0iSVNJTiBDb2RlIiByZWY9ImJpNjk1OCIgY29sdW1uPSJjMCIvPjxOdW1lcmljVmFyaWFibGUgdmFybmFtZT0iYmk2OTYwIiBsYWJlbD0iSXNzdWUgRGF0ZSIgcmVmPSJiaTY5NjAiIGNvbHVtbj0iYzEiIGZvcm1hdD0iRERNTVlZOCIgdXNhZ2U9ImNhdGVnb3JpY2FsIi8+PE51bWVyaWNWYXJpYWJsZSB2YXJuYW1lPSJiaTY5NjQiIGxhYmVsPSJNYXR1cml0eSBEYXRlIiByZWY9ImJpNjk2NCIgY29sdW1uPSJjMiIgZm9ybWF0PSJERE1NWVk4IiB1c2FnZT0iY2F0ZWdvcmljYWwiLz48U3RyaW5nVmFyaWFibGUgdmFybmFtZT0iYmk2OTc1IiBsYWJlbD0iQ3VycmVuY3kiIHJlZj0iYmk2OTc1IiBjb2x1bW49ImMzIi8+PE51bWVyaWNWYXJpYWJsZSB2YXJuYW1lPSJiaTg0MTQiIGxhYmVsPSJOb3Rpb25hbCBWYWx1ZSBhZGFwdGVkIiByZWY9ImJpODQxNCIgY29sdW1uPSJjNCIgZm9ybWF0PSJDT01NQTEyLjIiIHVzYWdlPSJxdWFudGl0YXRpdmUiIGRlZmluZWRBZ2dyZWdhdGlvbj0ic3VtIi8+PFN0cmluZ1ZhcmlhYmxlIHZhcm5hbWU9ImJpNzM3NCIgbGFiZWw9IlNvZnQgQnVsbGV0IEluZGljYXRvciIgcmVmPSJiaTczNzQiIGNvbHVtbj0iYzUiLz48U3RyaW5nVmFyaWFibGUgdmFybmFtZT0iYmk2OTY3IiBsYWJlbD0iQ291cG9uIEZyZXF1ZW5jeSIgcmVmPSJiaTY5NjciIGNvbHVtbj0iYzYiLz48TnVtZXJpY1ZhcmlhYmxlIHZhcm5hbWU9ImJpNjk5MiIgbGFiZWw9IkNvdXBvbiIgcmVmPSJiaTY5OTIiIGNvbHVtbj0iYzciIGZvcm1hdD0iQ09NTUEzMi40IiB1c2FnZT0icXVhbnRpdGF0aXZlIiBkZWZpbmVkQWdncmVnYXRpb249InN1bSIvPjxTdHJpbmdWYXJpYWJsZSB2YXJuYW1lPSJiaTY5NzgiIGxhYmVsPSJJbnRlcmVzdCBUeXBlIiByZWY9ImJpNjk3OCIgY29sdW1uPSJjOCIvPjxTdHJpbmdWYXJpYWJsZSB2YXJuYW1lPSJiaTcwNjgiIGxhYmVsPSJJbmRleCIgcmVmPSJiaTcwNjgiIGNvbHVtbj0iYzkiLz48TnVtZXJpY1ZhcmlhYmxlIHZhcm5hbWU9ImJpNzAwNCIgbGFiZWw9IlNwcmVhZCIgcmVmPSJiaTcwMDQiIGNvbHVtbj0iYzEwIiBmb3JtYXQ9IkNPTU1BMzIuNCIgdXNhZ2U9InF1YW50aXRhdGl2ZSIgZGVmaW5lZEFnZ3JlZ2F0aW9uPSJzdW0iLz48L1ZhcmlhYmxlcz48Q29sdW1ucz48U3RyaW5nQ29sdW1uIGNvbG5hbWU9ImMwIiBlbmNvZGluZz0idGV4dCIgbWF4TGVuZ3RoPSIzIi8+PE51bWVyaWNDb2x1bW4gY29sbmFtZT0iYzEiIGVuY29kaW5nPSJ0ZXh0IiBkYXRhVHlwZT0iZGF0ZSIvPjxOdW1lcmljQ29sdW1uIGNvbG5hbWU9ImMyIiBlbmNvZGluZz0idGV4dCIgZGF0YVR5cGU9ImRhdGUiLz48U3RyaW5nQ29sdW1uIGNvbG5hbWU9ImMzIiBlbmNvZGluZz0idGV4dCIgbWF4TGVuZ3RoPSIyIi8+PE51bWVyaWNDb2x1bW4gY29sbmFtZT0iYzQiIGVuY29kaW5nPSJ0ZXh0IiBkYXRhVHlwZT0iZG91YmxlIi8+PFN0cmluZ0NvbHVtbiBjb2xuYW1lPSJjNSIgZW5jb2Rpbmc9InRleHQiIG1heExlbmd0aD0iMSIvPjxTdHJpbmdDb2x1bW4gY29sbmFtZT0iYzYiIGVuY29kaW5nPSJ0ZXh0IiBtYXhMZW5ndGg9IjMiLz48TnVtZXJpY0NvbHVtbiBjb2xuYW1lPSJjNyIgZW5jb2Rpbmc9InRleHQiIGRhdGFUeXBlPSJkb3VibGUiLz48U3RyaW5nQ29sdW1uIGNvbG5hbWU9ImM4IiBlbmNvZGluZz0idGV4dCIgbWF4TGVuZ3RoPSIyIi8+PFN0cmluZ0NvbHVtbiBjb2xuYW1lPSJjOSIgZW5jb2Rpbmc9InRleHQiIG1heExlbmd0aD0iMiIvPjxOdW1lcmljQ29sdW1uIGNvbG5hbWU9ImMxMCIgZW5jb2Rpbmc9InRleHQiIGRhdGFUeXBlPSJkb3VibGUiLz48L0NvbHVtbnM+PERhdGEgZm9ybWF0PSJDU1YiIHJvd0NvdW50PSIxMDUiIGF2YWlsYWJsZVJvd0NvdW50PSIxMDUiIHNpemU9IjU2ODciIGRhdGFMYXlvdXQ9Im1pbmltYWwiIGdyYW5kVG90YWw9ImZhbHNlIiBpc0luZGV4ZWQ9InRydWUiIGNvbnRlbnRLZXk9IldXTFZNQ1pXM05GM0E3NlhRMlFMVkRCREdUVUJJU1NHIj48IVtDREFUQVsyMywyMzA5MS4wLDI1NjQ4LjAsMjksLTIuMEU5LDAsMTA3LDIuODkyMDAwMDAwMDAwMDAwMywzMiwzMCwwLjAKMzYsMTg0NjIuMCwyNTc2Ny4wLDI5LC0xLjQ4MTY2ODIxM0U3LDAsMzMsMC45MywzMiwtMSwwLjAKNCwxOTg2NC4wLDI0NjEyLjAsMjksLTIuMEU5LC0xLDEwNywyLjY2NzAwMDAwMDAwMDAwMDMsMzIsMzAsMC4wCjksMjA2MzIuMCwyNDM3Ny4wLDI5LC0xLjVFOSwtMSwxMDcsMi45OSwzMiwzMCwwLjAKMywxOTg2NC4wLDIzNTE3LjAsMjksLTguMEU4LC0xLDEwNywyLjY2NzAwMDAwMDAwMDAwMDMsMzIsMzAsMC4wCjEwLDIxNjc4LjAsMjM1MDUuMCwyOSwtMy4wRTcsMCwxMDcsMi42ODIsMzIsMzAsOC4wRS00CjIsMTk4NjQuMCwyNDI0Ny4wLDI5LC0xLjBFOSwtMSwxMDcsMi42NjcwMDAwMDAwMDAwMDAzLDMyLDMwLDAuMAoxNSwyMjM0NC4wLDI1MzU4LjAsMjksLTIuMEU5LDAsMTA3LDIuODAxLDMyLDMwLDAuMAoyMSwyMzAzMC4wLDI1OTUyLjAsMjksLTIuMEU3LC0xLDEwNywyLjUwMjAwMDAwMDAwMDAwMDIsMzIsMzAsMC4wMDE2CjEsMTk4MDcuMCwyMzQ2MC4wLDI5LC0xLjI1RTcsLTEsMTA3LDMuMTksMzIsMzAsMC4wMDIKMTQsMjIwNzguMCwyNTAwMC4wLDI5LC0yLjBFOSwwLDEwNywyLjk0OCwzMiwzMCwwLjAKMzQsMTc5NzQuMCwyMzQ1My4wLDI5LC0xLjVFNywtMSwzMyw0LjksMzEsLTEsMC4wCjcsMjAwNDAuMCwyMzUwOS4wLDI5LC0yLjBFNywtMSwzMywxLjAsMzEsLTEsMC4wCjY2LDE5MzY4LjAsMjMxMTEuMCwyOSwtMTAwMDAwMC4wLC0xLDMzLDIuMCwzMSwtMSwwLjAKMTMsMjE5MjkuMCwyNTU4Mi4wLDI5LC03LjVFOCwwLDMzLDAuMSwzMSwtMSwwLjAKMjQsMTc1OTcuMCwyNDkwMi4wLDI5LC0yLjNFNywtMSwzMyw0Ljc4LDMxLC0xLDAuMAoxMiwyMTgwMy4wLDI1NDU2LjAsMjksLTUuMEU4LDAsMzMsMC4wMSwzMSwtMSwwLjAKNiwxOTkzMi4wLDIzNTg1LjAsMjksLTIuMUU3LC0xLDMzLDEuNDMsMzEsLTEsMC4wCjIyLDIzMDU3LjAsMjg1MzYuMCwyOSwtMi4xRTcsMCwzMywzLjE4LDMxLC0xLDAuMAoxMSwyMTY4NC4wLDI3MTYzLjAsMjksLTUuMEU4LDAsMzMsMC44NzUsMzEsLTEsMC4wCjQ4LDE4NzAwLjAsMjQ3MzcuMCwyOSwtMS4wRTcsLTEsMzMsNC40LDMxLC0xLDAuMAo1MiwxODcyOC4wLDIzMTExLjAsMjksLTUwMDAwMDAuMCwtMSwzMyw0LjMwNTAwMDAwMDAwMDAwMSwzMSwtMSwwLjAKNTQsMTg3MzUuMCwyNTMxMC4wLDI5LC01MDAwMDAwLjAsLTEsMzMsNC41NSwzMSwtMSwwLjAKMjUsMTc2NDUuMCwyNDU4NC4wLDI5LC0yLjNFNywtMSwzMyw0LjgxMDAwMDAwMDAwMDAwMDUsMzEsLTEsMC4wCjI2LDE4NTQ5LjAsMjU4NTQuMCwyOCwtMS4wRTgsLTEsMzMsMi4yNSwzMSwtMSwwLjAKMjcsMTg4NzkuMCwyNDM1OC4wLDI4LC0xLjBFOCwtMSwzMywyLjAsMzEsLTEsMC4wCjYyLDE5MDQ3LjAsMjQ1MjYuMCwyOSwtNTAwMDAwMC4wLC0xLDMzLDMuNSwzMSwtMSwwLjAKMzUsMTg0MjAuMCwyNTcyNS4wLDI5LC0xLjBFNywtMSwzMywzLjcsMzEsLTEsMC4wCjY3LDE5MzY4LjAsMjMxMTEuMCwyOSwtMTAwMDAwMC4wLC0xLDMzLDIuMCwzMSwtMSwwLjAKMzcsMTg1MDYuMCwyMzI1NC4wLDI5LC0xLjBFNywtMSwzMywzLjA1NSwzMSwtMSwwLjAKNDYsMTg2NzUuMCwyMzc4OS4wLDI5LC01MDAwMDAwLjAsLTEsMzMsNC4zOCwzMSwtMSwwLjAKMjAsMjMwMjAuMCwyNTIxMi4wLDI5LC0xLjBFOSwwLDMzLDMuMjUsMzEsLTEsMC4wCjUsMTk5MjEuMCwyNTU2Ni4wLDI5LC0yNTAwMDAwLjAsLTEsMzMsMi4xNSwzMSwtMSwwLjAKNDQsMTg2NjIuMCwyNDkxOS4wLDI5LC0xLjBFNywtMSwzMyw0LjMzLDMxLC0xLDAuMAoxOSwyMjk3MS4wLDI2NjI0LjAsMjksLTMuMUU3LDAsMzMsMi45NCwzMSwtMSwwLjAKNDMsMTg2NDcuMCwyNDEyNi4wLDI5LC05MTE1ODQzLjksLTEsMTEzLDAuMCwzMSwtMSwwLjAKNzgsMTkzNjguMCwyMzExMS4wLDI5LC0xMDAwMDAwLjAsLTEsMzMsMi4wLDMxLC0xLDAuMAo0NSwxODY2Ny4wLDI2MzM3LjAsMjksLTEuMEU3LC0xLDMzLDQuNDQsMzEsLTEsMC4wCjg2LDE5NjQ1LjAsMjQwMjguMCwyOSwtMTAwMDAwMC4wLC0xLDMzLDIuNTIsMzEsLTEsMC4wCjQ3LDE4NjgwLjAsMjQ1MjQuMCwyOSwtNTAwMDAwMC4wLC0xLDMzLDQuMjcwMDAwMDAwMDAwMDAwNSwzMSwtMSwwLjAKOTAsMTk2NTUuMCwyNDAzOC4wLDI5LC0xLjJFNywtMSwzMywyLjUyNSwzMSwtMSwwLjAKNDksMTg3MzAuMCwyNDIwOS4wLDI5LC0xLjBFNywtMSwzMyw0LjQ2LDMxLC0xLDAuMAo1MCwxODczMC4wLDI0MjA5LjAsMjksLTUwMDAwMDAuMCwtMSwzMyw0LjQ2LDMxLC0xLDAuMAo1MSwxODcyOC4wLDI2MDMyLjAsMjksLTQuNUU3LC0xLDMzLDQuNSwzMSwtMSwwLjAKOTgsMTk3MzkuMCwyNzA0NC4wLDI5LC01MDAwMDAwLjAsLTEsMzMsMi44OSwzMSwtMSwwLjAKNTMsMTg3MzUuMCwyNjA0MC4wLDI5LC0yLjVFNywtMSwzMyw0LjU2MDAwMDAwMDAwMDAwMDUsMzEsLTEsMC4wCjEwMiwyMDQzMy4wLDI1MTgyLjAsMjksLTEuMEU3LC0xLDMzLDEuMzgyMDAwMDAwMDAwMDAwMSwzMSwtMSwwLjAKNTUsMTg3MzUuMCwyNTMxMC4wLDI5LC01MDAwMDAwLjAsLTEsMzMsNC41NSwzMSwtMSwwLjAKNTYsMTg3MzUuMCwyNTMxMC4wLDI5LC01MDAwMDAuMCwtMSwzMyw0LjU1LDMxLC0xLDAuMAo1NywxODgxNS4wLDI1MDI1LjAsMjksLTIuMEU3LC0xLDMzLDQuMzUwMDAwMDAwMDAwMDAwNSwzMSwtMSwwLjAKNTgsMTkwMDIuMCwyNDM1OS4wLDI5LC0xLjBFNywtMSwzMywzLjU1MDAwMDAwMDAwMDAwMDMsMzEsLTEsMC4wCjU5LDE5MDM2LjAsMjU2MTEuMCwyOSwtNTAwMDAwMC4wLC0xLDMzLDMuNSwzMSwtMSwwLjAKNjAsMTkwNDcuMCwyNDUyNi4wLDI5LC0xLjBFNywtMSwzMywzLjUsMzEsLTEsMC4wCjYxLDE5MDQ3LjAsMjQ1MjYuMCwyOSwtNTAwMDAwMC4wLC0xLDMzLDMuNSwzMSwtMSwwLjAKNDIsMTg2MzkuMCwyNDExOC4wLDI5LC01MDAwMDAwLjAsLTEsMzMsNC4wNjAwMDAwMDAwMDAwMDA1LDMxLC0xLDAuMAo2MywxOTA0Ny4wLDI0NTI2LjAsMjksLTUwMDAwMC4wLC0xLDMzLDMuNSwzMSwtMSwwLjAKNjQsMTkzNjguMCwyMzExMS4wLDI5LC0xMDAwMDAwLjAsLTEsMzMsMi4wLDMxLC0xLDAuMAo2NSwxOTM2OC4wLDIzMTExLjAsMjksLTEuMkU3LC0xLDMzLDIuMCwzMSwtMSwwLjAKMTgsMjI5MDcuMCwyNTgyOS4wLDI5LC03LjVFOCwwLDMzLDIuNSwzMSwtMSwwLjAKNDEsMTg2MTYuMCwyNjEwMy4wLDI5LC0xLjBFNywtMSwzMyw0LjE5NSwzMSwtMSwwLjAKNjgsMTkzNjguMCwyMzExMS4wLDI5LC0yMDAwMDAwLjAsLTEsMzMsMi4wLDMxLC0xLDAuMAo2OSwxOTM2OC4wLDIzMTExLjAsMjksLTEuMkU3LC0xLDMzLDIuMCwzMSwtMSwwLjAKNzQsMTkzNjguMCwyMzExMS4wLDI5LC00MDAwMDAwLjAsLTEsMzMsMi4wLDMxLC0xLDAuMAo0MCwxODYwMi4wLDI1OTA3LjAsMjksLTYwMDAwMDAuMCwtMSwzMywzLjg3NSwzMSwtMSwwLjAKMTcsMjI2NTcuMCwyODEzNi4wLDI5LC03LjVFOCwwLDMzLDAuNSwzMSwtMSwwLjAKNzMsMTkzNjguMCwyMzExMS4wLDI5LC01MDAwMDAwLjAsLTEsMzMsMi4wLDMxLC0xLDAuMAo3MiwxOTM2OC4wLDIzMTExLjAsMjksLTEwMDAwMDAuMCwtMSwzMywyLjAsMzEsLTEsMC4wCjc1LDE5MzY4LjAsMjMxMTEuMCwyOSwtNDAwMDAwMC4wLC0xLDMzLDIuMCwzMSwtMSwwLjAKNzYsMTkzNjguMCwyMzExMS4wLDI5LC0xMDAwMDAwLjAsLTEsMzMsMi4wLDMxLC0xLDAuMAo3NywxOTM2OC4wLDIzMTExLjAsMjksLTEwMDAwMDAuMCwtMSwzMywyLjAsMzEsLTEsMC4wCjM5LDE4NTk5LjAsMjQ4MDguMCwyOSwtNTAwMDAwMC4wLC0xLDMzLDMuOTMsMzEsLTEsMC4wCjc5LDE5NjQ1LjAsMjQwMjguMCwyOSwtMy4yRTcsLTEsMzMsMi41MiwzMSwtMSwwLjAKODAsMTk2NDUuMCwyNDAyOC4wLDI5LC0xLjVFNywtMSwzMywyLjUyLDMxLC0xLDAuMAo4MSwxOTY0NS4wLDI0MDI4LjAsMjksLTEuNEU3LC0xLDMzLDIuNTIsMzEsLTEsMC4wCjgyLDE5NjQ1LjAsMjQwMjguMCwyOSwtNTAwMDAwMC4wLC0xLDMzLDIuNTIsMzEsLTEsMC4wCjgzLDE5NjQ1LjAsMjQwMjguMCwyOSwtMzAwMDAwMC4wLC0xLDMzLDIuNTIsMzEsLTEsMC4wCjg0LDE5NjQ1LjAsMjQwMjguMCwyOSwtMTAwMDAwMC4wLC0xLDMzLDIuNTIsMzEsLTEsMC4wCjg1LDE5NjQ1LjAsMjQwMjguMCwyOSwtMTAwMDAwMC4wLC0xLDMzLDIuNTIsMzEsLTEsMC4wCjcxLDE5MzY4LjAsMjMxMTEuMCwyOSwtMjAwMDAwMC4wLC0xLDMzLDIuMCwzMSwtMSwwLjAKODcsMTk2NDUuMCwyNDAyOC4wLDI5LC0xMDAwMDAwLjAsLTEsMzMsMi41MiwzMSwtMSwwLjAKODgsMTk2NDIuMCwyNTEyMS4wLDI5LC0zLjVFNywtMSwzMywyLjc3NSwzMSwtMSwwLjAKODksMTk2NTUuMCwyNDAzOC4wLDI5LC0yLjBFNywtMSwzMywyLjUyNSwzMSwtMSwwLjAKNzAsMTkzNjguMCwyMzExMS4wLDI5LC0yMDAwMDAwLjAsLTEsMzMsMi4wLDMxLC0xLDAuMAo5MSwxOTY1NS4wLDI0MDM4LjAsMjksLTUwMDAwMDAuMCwtMSwzMywyLjUyNSwzMSwtMSwwLjAKOTIsMTk2NTUuMCwyNDAzOC4wLDI5LC01MDAwMDAwLjAsLTEsMzMsMi41MjUsMzEsLTEsMC4wCjkzLDE5NjU1LjAsMjQwMzguMCwyOSwtNTAwMDAwMC4wLC0xLDMzLDIuNTI1LDMxLC0xLDAuMAo5NCwxOTY1NS4wLDI0MDM4LjAsMjksLTMwMDAwMDAuMCwtMSwzMywyLjUyNSwzMSwtMSwwLjAKOTUsMTk2NzQuMCwyNzAxMi4wLDI5LC0xLjBFNywtMSwzMywzLjAxMDAwMDAwMDAwMDAwMDIsMzEsLTEsMC4wCjk2LDE5Njc1LjAsMjUxODYuMCwyOSwtMS41RTcsLTEsMzMsMy4wLDMxLC0xLDAuMAo5NywxOTczOS4wLDI3MDQ0LjAsMjksLTUwMDAwMDAuMCwtMSwzMywzLjA3MDAwMDAwMDAwMDAwMDMsMzEsLTEsMC4wCjM4LDE4NTc1LjAsMjQ3ODQuMCwyOSwtNTAwMDAwMC4wLC0xLDMzLDMuNTMwMDAwMDAwMDAwMDAwMiwzMSwtMSwwLjAKOTksMTk3MzkuMCwyNzA0NC4wLDI5LC0xLjVFNywtMSwzMywyLjg5LDMxLC0xLDAuMAoxMDAsMjAwMzEuMCwyNjk3MS4wLDI5LC0yMDAwMDAwLjAsLTEsMzMsMi4wMTAwMDAwMDAwMDAwMDAyLDMxLC0xLDAuMAoxMDEsMjAwMzEuMCwyNjk3MS4wLDI5LC01MDAwMDAwLjAsLTEsMzMsMi4wMTAwMDAwMDAwMDAwMDAyLDMxLC0xLDAuMAoxNiwyMjY1Ny4wLDI1MDMwLjAsMjksLTcuNUU4LDAsMzMsMC4wMSwzMSwtMSwwLjAKMTAzLDIwNzc1LjAsMjQ3OTIuMCwyOSwtMzAwMDAwMC4wLC0xLDMzLDAuNzUsMzEsLTEsMC4wCjEwNCwyMTMwMS4wLDI0NTg4LjAsMjksLTIuMEU3LC0xLDMzLDAuODQsMzEsLTEsMC4wCjEwNSwyMzAyOS4wLDMwMzM0LjAsMjksLTEwMDAwMDAuMCwtMSwzMywzLjMzLDMxLC0xLDAuMAoxMDYsMjMwMjkuMCwzMDMzNC4wLDI5LC00MDAwMDAwLjAsLTEsMzMsMy4zMywzMSwtMSwwLjAKMTA4LDIwMTI0LjAsMjM3NzcuMCwyOSwtNS4wRTgsLTEsMzMsMC43NSwzMSwtMSwwLjAKMTA5LDIwODM3LjAsMjQ0ODkuMCwyOSwtNy41RTgsLTEsMzMsMC42MjUsMzEsLTEsMC4wCjExMCwyMTIwMS4wLDI0ODUzLjAsMjksLTEuMEU5LC0xLDMzLDAuNzUsMzEsLTEsMC4wCjExMSwyMTI5MS4wLDI0MjEzLjAsMjksLTcuNUU4LDAsMzMsMC42MjUsMzEsLTEsMC4wCjExMiwyMTM2MS4wLDIzNTUzLjAsMjksLTcuNUU4LDAsMzMsMC4yNSwzMSwtMSwwLjAKOCwyMDQ4Mi4wLDI1OTYxLjAsMjksLTEuMEU3LC0xLDMzLDEuMzYsMzEsLTEsMC4wCl1dPjwvRGF0YT48U3RyaW5nVGFibGUgZm9ybWF0PSJDU1YiIHJvd0NvdW50PSIxMTQiIHNpemU9IjE2NDEiIGNvbnRlbnRLZXk9Ik82SUZPRVBPM0ZCRkpNVVhVWEVZSjNPNEpSSVFQUjRRIj48IVtDREFUQVsiMVkiCiJBVDAwMDBBMTZUTTYiCiJBVDAwMDBBMTdaVjIiCiJBVDAwMDBBMTdaWDgiCiJBVDAwMDBBMTdaWjMiCiJBVDAwMDBBMThYSDQiCiJBVDAwMDBBMTkxRzYiCiJBVDAwMDBBMUFLTDQiCiJBVDAwMDBBMUpWUzciCiJBVDAwMDBBMUxMQzgiCiJBVDAwMDBBMjg2TTIiCiJBVDAwMDBBMjg2VzEiCiJBVDAwMDBBMkE2VzMiCiJBVDAwMDBBMkNEVDYiCiJBVDAwMDBBMkhCMzciCiJBVDAwMDBBMlFCUjQiCiJBVDAwMDBBMlVYTTEiCiJBVDAwMDBBMlVYTjkiCiJBVDAwMDBBMzA2SjQiCiJBVDAwMDBBMzFRNTUiCiJBVDAwMDBBMzI0RjUiCiJBVDAwMDBBMzI2MTIiCiJBVDAwMDBBMzJTMzciCiJBVDAwMDBBMzM5ODIiCiJBVDAwMEIwMDgwNzMiCiJBVDAwMEIwMDgxMTUiCiJDSDAxMTc5NDA2NDAiCiJDSDAxMzU5OTg2MzgiCiJDSEYiCiJFVVIiCiJFVVIvRVVSSUJPUi8zTSIKIkZpeGVkIgoiRmxvYXQiCiJQQSIKIlFPWERCQTAwNjM1NiIKIlFPWERCQTAxMzE5NiIKIlFPWERCQTAxMzc5MCIKIlFPWERCQTAxNDIwMiIKIlFPWERCQTAxNDk5NiIKIlFPWERCQTAxNTQxNSIKIlFPWERCQTAxNTQzMSIKIlFPWERCQTAxNTQ4MCIKIlFPWERCQTAxNTUxNCIKIlFPWERCQTAxNTU2MyIKIlFPWERCQTAxNTU4OSIKIlFPWERCQTAxNjI0OSIKIlFPWERCQTAxNjI3MiIKIlFPWERCQTAxNjI5OCIKIlFPWERCQTAxNjMxNCIKIlFPWERCQTAxNjQ1NCIKIlFPWERCQTAxNzY0MyIKIlFPWERCQTAxNzY1MCIKIlFPWERCQTAxNzY3NiIKIlFPWERCQTAxNzcwMCIKIlFPWERCQTAxNzcxOCIKIlFPWERCQTAxNzcyNiIKIlFPWERCQTAxNzczNCIKIlFPWERCQTAxNzc1OSIKIlFPWERCQTAxNzg0MSIKIlFPWERCQTAxNzg4MiIKIlFPWERCQTAxNzkwOCIKIlFPWERCQTAxNzkxNiIKIlFPWERCQTAxNzkyNCIKIlFPWERCQTAxNzkzMiIKIlFPWERCQTAxODExMiIKIlFPWERCQTAxODEyMCIKIlFPWERCQTAxODEzOCIKIlFPWERCQTAyMTgzNSIKIlFPWERCQTAyMTg0MyIKIlFPWERCQTAyMTg1MCIKIlFPWERCQTAyMTg2OCIKIlFPWERCQTAyMTg3NiIKIlFPWERCQTAyMTg4NCIKIlFPWERCQTAyMTg5MiIKIlFPWERCQTAyMTkwMCIKIlFPWERCQTAyMTkxOCIKIlFPWERCQTAyMTkyNiIKIlFPWERCQTAyMTkzNCIKIlFPWERCQTAyMTk0MiIKIlFPWERCQTAyNzkxNSIKIlFPWERCQTAyNzkyMyIKIlFPWERCQTAyNzkzMSIKIlFPWERCQTAyNzk0OSIKIlFPWERCQTAyNzk1NiIKIlFPWERCQTAyNzk2NCIKIlFPWERCQTAyNzk3MiIKIlFPWERCQTAyNzk4MCIKIlFPWERCQTAyNzk5OCIKIlFPWERCQTAyODAwNCIKIlFPWERCQTAyODAxMiIKIlFPWERCQTAyODAyMCIKIlFPWERCQTAyODAzOCIKIlFPWERCQTAyODA0NiIKIlFPWERCQTAyODA1MyIKIlFPWERCQTAyODA2MSIKIlFPWERCQTAyODE0NSIKIlFPWERCQTAyODE2MCIKIlFPWERCQTAyODE4NiIKIlFPWERCQTAyODE5NCIKIlFPWERCQTAyODIwMiIKIlFPWERCQTAyODI1MSIKIlFPWERCQTAyODI2OSIKIlFPWERCQTAzMjMyOSIKIlFPWERCQTAzMjM2MCIKIlFPWERCQTAzMjQzNiIKIlFPWERCQTA0NjAyMiIKIlFPWERCQTA0NjAzMCIKIlFUUiIKIlhTMTE4MTQ0ODU2MSIKIlhTMTU1MDIwMzE4MyIKIlhTMTc1MDk3NDY1OCIKIlhTMTgwNzQ5NTYwOCIKIlhTMTg0NTE2MTc5MCIKIlpDIgpdXT48L1N0cmluZ1RhYmxlPjwvUmVzdWx0PlYBYWMAYwBjAGMBYwBjAGMAVgFhYwEAAABjAGMAXUVORF9SQys=</data>
</ReportState>
</file>

<file path=customXml/item76.xml><?xml version="1.0" encoding="utf-8"?>
<ReportState xmlns="sas.reportstate">
  <data type="reportstate">UkNfU1RBUlRbVgVnZ1VjAgAAAFNnYwIAAABjAAAAAGRVBgAAAHZlMzU0MGRVAAAAAGMAAAAAZ5lmVQEAAABTVgFnmGRVBgAAAGJpODUxMmRVEgAAAFJlZmluYW5jaW5nIE1hcmtlcmFWAWdjAWRVAgAAADcxYxj8//9iAAAAAAAA+H9kVQIAAAA3MWMBAAAAVGMIAAAAYWMAZ2MCAAAAYwAAAABkVQUAAAB2ZTcyM2RVAAAAAGMAAAAAZ5lmVQEAAABTVgFnmGRVBgAAAGJpMTY4NGRVDAAAAEN1dCBPZmYgRGF0ZWFWAWdjAGFjGPz//2IAAAAAAI/WQGRVCgAAADMxLzAzLzIwMjNjAQAAAFRjCAAAAGFjAFRWAWZVAwAAAFNkVQYAAABiaTE2ODRkVQYAAABiaTI4MzhkVQYAAABiaTI3ODFUVgFhVgFnZFUGAAAAZGQxMjU3VgFmVQQAAABTZFUKAAAAQ29tbWVyY2lhbGRVCgAAAEZpeGVkIHJhdGVkVQ0AAABGbG9hdGluZyByYXRlZFULAAAAUmVzaWRlbnRpYWxUVgFmZ1UEAAAAU1YBZ8BjAQAAAGRVBgAAAGJpMjc4MWRVDgAAAEFUVCBBc3NldCBUeXBlYWMYAAAAVgFhVgFmY1UJAAAAU5z///+c////nP///wMAAAADAAAAAwAAAAAAAAAAAAAAAAAAAFRjAQAAAGIJAAAAYgAAAAAAAPh/YgAAAAAAAPh/YgAAAAAAAPh/YgAAAAAAAPh/YgAAAAAAAPh/YWMAYwBjAGMBVgFnwGMAAAAAZFUGAAAAYmkxNjg0ZFUMAAAAQ3V0IE9mZiBEYXRlZFUHAAAARERNTVlZOGMYAAAAVgFmY1UJAAAAUwAAAAAAj9ZAAAAAAACP1kAAAAAAAI/WQAAAAAAAj9ZAAAAAAACP1kAAAAAAAI/WQAAAAAAAj9ZAAAAAAACP1kAAAAAAAI/WQFRWAWFjAQAAAGIJAAAAYgAAAAAAAPh/YgAAAAAAAPh/YgAAAAAAAPh/YgAAAAAAAPh/YgAAAAAAAPh/YWMAYwBjAGMBVgFnwGMBAAAAZFUGAAAAYmkyODM4ZFUSAAAASW50ZXJlc3QgUmF0ZSBUeXBlYWMYAAAAVgFhVgFmY1UJAAAAU5z///8CAAAAAQAAAJz///8CAAAAAQAAAJz///8CAAAAAQAAAFRjAQAAAGIJAAAAYgAAAAAAAPh/YgAAAAAAAPh/YgAAAAAAAPh/YgAAAAAAAPh/YgAAAAAAAPh/YWMAYwBjAGMBVgFnwGMAAAAAZFUGAAAAYmkyNzkzZFUSAAAAJSBvZiBUT1RBTCBCYWxhbmNlZFULAAAAUEVSQ0VOVDEyLjJjGAAAAFYBZmNVCQAAAFMAAAAAAADwP39H4hEyxeA/x3E73Jt13j839x58ZRDiP1i9ZvxWuM8/ao8Kep9E1D9+EsIHNd/bPxowkaU4rtE/YsRhxPhhxD9UVgFhYwIAAABiCQAAAGIAAAAAAAD4f2IAAAAAAAD4f2IAAAAAAAD4f2IAAAAAAAD4f2IAAAAAAAD4f2FjAGMAYwBjAVRnoGZjVQkAAABTAAAAAAAAAAAAVFYBZWNVAAAAAFNUYVYBYWMJAAAAYgkAAABjAWMAYgAAAAAAAAAAVgFhVgFhVgNnZ2RVBgAAAGRkMTI1N1YBYVYBZmdVAQAAAFNnZFUKAAAAMzEvMDMvMjAyM1YBZ2MAYWMY/P//YgAAAAAAj9ZAZFUKAAAAMzEvMDMvMjAyM1YBZmdVAwAAAFNnZFULAAAATUFUQ0hFU19BTExWAWdjAWRVCwAAAE1BVENIRVNfQUxMY5z///9iAAAAAAAA+H9kVQsAAABNQVRDSEVTX0FMTFYBZmdVAwAAAFNnZFULAAAATUFUQ0hFU19BTExWAWdjAWRVCwAAAE1BVENIRVNfQUxMY5z///9iAAAAAAAA+H9kVQsAAABNQVRDSEVTX0FMTFYBYWMDAAAAYwFWAWZjVQEAAABTAAAAAFRWAWFWAWZnVQEAAABTVgFnYwBhYxj8//9iAAAAAAAA8D9kVQgAAAAxMDAsMDAgJVRWAWFnZFULAAAAUmVzaWRlbnRpYWxWAWdjAWRVCwAAAFJlc2lkZW50aWFsYwMAAABiAAAAAAAA+H9kVQsAAABSZXNpZGVudGlhbFYBYWMDAAAAYwFWAWZjVQEAAABTAwAAAFRWAWFWAWZnVQEAAABTVgFnYwBhYxj8//9iN/cefGUQ4j9kVQcAAAA1Niw0NSAlVFYBYWdkVQoAAABDb21tZXJjaWFsVgFnYwFkVQoAAABDb21tZXJjaWFsYwAAAABiAAAAAAAA+H9kVQoAAABDb21tZXJjaWFsVgFhYwMAAABjAVYBZmNVAQAAAFMGAAAAVFYBYVYBZmdVAQAAAFNWAWdjAGFjGPz//2J+EsIHNd/bP2RVBwAAADQzLDU1ICVUVgFhVGMCAAAAYwFWAWFWAWFWAWFWAWFnZFUNAAAARmxvYXRpbmcgcmF0ZVYBZ2MBZFUNAAAARmxvYXRpbmcgcmF0ZWMCAAAAYgAAAAAAAPh/ZFUNAAAARmxvYXRpbmcgcmF0ZVYBZmdVAwAAAFNnZFULAAAATUFUQ0hFU19BTExWAWdjAWRVCwAAAE1BVENIRVNfQUxMY5z///9iAAAAAAAA+H9kVQsAAABNQVRDSEVTX0FMTFYBYWMDAAAAYwFWAWZjVQEAAABTAQAAAFRWAWFWAWZnVQEAAABTVgFnYwBhYxj8//9if0fiETLF4D9kVQcAAAA1Miw0MSAlVFYBYWdkVQsAAABSZXNpZGVudGlhbFYBZ2MBZFULAAAAUmVzaWRlbnRpYWxjAwAAAGIAAAAAAAD4f2RVCwAAAFJlc2lkZW50aWFsVgFhYwMAAABjAVYBZmNVAQAAAFMEAAAAVFYBYVYBZmdVAQAAAFNWAWdjAGFjGPz//2JYvWb8VrjPP2RVBwAAADI0LDc4ICVUVgFhZ2RVCgAAAENvbW1lcmNpYWxWAWdjAWRVCgAAAENvbW1lcmNpYWxjAAAAAGIAAAAAAAD4f2RVCgAAAENvbW1lcmNpYWxWAWFjAwAAAGMBVgFmY1UBAAAAUwcAAABUVgFhVgFmZ1UBAAAAU1YBZ2MAYWMY/P//YhowkaU4rtE/ZFUHAAAAMjcsNjMgJVRWAWFUYwIAAABjAVYBYVYBYVYBYVYBYWdkVQoAAABGaXhlZCByYXRlVgFnYwFkVQoAAABGaXhlZCByYXRlYwEAAABiAAAAAAAA+H9kVQoAAABGaXhlZCByYXRlVgFmZ1UDAAAAU2dkVQsAAABNQVRDSEVTX0FMTFYBZ2MBZFULAAAATUFUQ0hFU19BTExjnP///2IAAAAAAAD4f2RVCwAAAE1BVENIRVNfQUxMVgFhYwMAAABjAVYBZmNVAQAAAFMCAAAAVFYBYVYBZmdVAQAAAFNWAWdjAGFjGPz//2LHcTvcm3XeP2RVBwAAADQ3LDU5ICVUVgFhZ2RVCwAAAFJlc2lkZW50aWFsVgFnYwFkVQsAAABSZXNpZGVudGlhbGMDAAAAYgAAAAAAAPh/ZFULAAAAUmVzaWRlbnRpYWxWAWFjAwAAAGMBVgFmY1UBAAAAUwUAAABUVgFhVgFmZ1UBAAAAU1YBZ2MAYWMY/P//YmqPCnqfRNQ/ZFUHAAAAMzEsNjcgJVRWAWFnZFUKAAAAQ29tbWVyY2lhbFYBZ2MBZFUKAAAAQ29tbWVyY2lhbGMAAAAAYgAAAAAAAPh/ZFUKAAAAQ29tbWVyY2lhbFYBYWMDAAAAYwFWAWZjVQEAAABTCAAAAFRWAWFWAWZnVQEAAABTVgFnYwBhYxj8//9iYsRhxPhhxD9kVQcAAAAxNSw5MiAlVFYBYVRjAgAAAGMBVgFhVgFhVgFhVgFhVGMBAAAAYwFWAWFWAWFWAWFWAWFUYwAAAABjAVYBYVYBYVYBYVYBYVYBZmdVAgAAAFNnZFUXAAAAZGVmYXVsdFJvd0F4aXNIaWVyYXJjaHlkVRAAAABaZWlsZW5oaWVyYXJjaGllVgFmZ1UCAAAAU2dkVQYAAABiaTE2ODRkVQwAAABDdXQgT2ZmIERhdGVkVQcAAABERE1NWVk4YwAAAABjAVYBYVYBYWdkVQYAAABiaTI4MzhkVRIAAABJbnRlcmVzdCBSYXRlIFR5cGVhYwEAAABjAVYBYVYBYVRjAAAAAGdkVQQAAAByb290VgFhVgFmZ1UBAAAAU2dkVQoAAAAzMS8wMy8yMDIzVgFnYwBhYxj8//9iAAAAAACP1kBkVQoAAAAzMS8wMy8yMDIzVgFmZ1UCAAAAU2dkVQ0AAABGbG9hdGluZyByYXRlVgFnYwFkVQ0AAABGbG9hdGluZyByYXRlYwIAAABiAAAAAAAA+H9kVQ0AAABGbG9hdGluZyByYXRlVgFhYwIAAABjAVYBYVYBYVYBYVYBYWdkVQoAAABGaXhlZCByYXRlVgFnYwFkVQoAAABGaXhlZCByYXRlYwEAAABiAAAAAAAA+H9kVQoAAABGaXhlZCByYXRlVgFhYwIAAABjAVYBYVYBYVYBYVYBYVRjAQAAAGMAVgFhVgFhVgFhVgFhVGMAAAAAYwBWAWFWAWFWAWFWAWFnZFUEAAAAcm9vdFYBYVYBZmdVAQAAAFNnZFUKAAAAMzEvMDMvMjAyM1YBZ2MAYWMY/P//YgAAAAAAj9ZAZFUKAAAAMzEvMDMvMjAyM1YBZmdVAgAAAFNnZFUNAAAARmxvYXRpbmcgcmF0ZVYBZ2MBZFUNAAAARmxvYXRpbmcgcmF0ZWMCAAAAYgAAAAAAAPh/ZFUNAAAARmxvYXRpbmcgcmF0ZVYBYWMCAAAAYwFWAWFWAWFWAWFWAWFnZFUKAAAARml4ZWQgcmF0ZVYBZ2MBZFUKAAAARml4ZWQgcmF0ZWMBAAAAYgAAAAAAAPh/ZFUKAAAARml4ZWQgcmF0ZVYBYWMCAAAAYwFWAWFWAWFWAWFWAWFUYwEAAABjAFYBYVYBYVYBYVYBYVRjAAAAAGMAVgFhVgFhVgFhVgFhYwFnZFUaAAAAZGVmYXVsdENvbHVtbkF4aXNIaWVyYXJjaHlkVREAAABTcGFsdGVuaGllcmFyY2hpZVYBZmdVAQAAAFNnZFUGAAAAYmkyNzgxZFUOAAAAQVRUIEFzc2V0IFR5cGVhYwEAAABjAVYBYVYBYVRjAAAAAGdkVQQAAAByb290VgFhVgFmZ1UCAAAAU2dkVQsAAABSZXNpZGVudGlhbFYBZ2MBZFULAAAAUmVzaWRlbnRpYWxjAwAAAGIAAAAAAAD4f2RVCwAAAFJlc2lkZW50aWFsVgFhYwEAAABjAVYBYVYBYVYBYVYBYWdkVQoAAABDb21tZXJjaWFsVgFnYwFkVQoAAABDb21tZXJjaWFsYwAAAABiAAAAAAAA+H9kVQoAAABDb21tZXJjaWFsVgFhYwEAAABjAVYBYVYBYVYBYVYBYVRjAAAAAGMAVgFhVgFhVgFhVgFhZ2RVBAAAAHJvb3RWAWFWAWZnVQIAAABTZ2RVCwAAAFJlc2lkZW50aWFsVgFnYwFkVQsAAABSZXNpZGVudGlhbGMDAAAAYgAAAAAAAPh/ZFULAAAAUmVzaWRlbnRpYWxWAWFjAQAAAGMBVgFhVgFhVgFhVgFhZ2RVCgAAAENvbW1lcmNpYWxWAWdjAWRVCgAAAENvbW1lcmNpYWxjAAAAAGIAAAAAAAD4f2RVCgAAAENvbW1lcmNpYWxWAWFjAQAAAGMBVgFhVgFhVgFhVgFhVGMAAAAAYwBWAWFWAWFWAWFWAWFjAVRjAWMAYwBiAAAAAAAAAABWAWZVAQAAAFNkVQYAAABiaTI3OTNUYwBjAGMAYWNCBQIAVgFhZFWXBgAAPFJlc3VsdCByZWY9ImRkMTI1N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TdHJpbmdWYXJpYWJsZSB2YXJuYW1lPSJiaTI3ODEiIGxhYmVsPSJBVFQgQXNzZXQgVHlwZSIgcmVmPSJiaTI3ODEiIGNvbHVtbj0iYzAiIHNvcnRPbj0iY3VzdG9tIiBjdXN0b21Tb3J0PSJjczYxMjAiLz48TnVtZXJpY1ZhcmlhYmxlIHZhcm5hbWU9ImJpMTY4NCIgbGFiZWw9IkN1dCBPZmYgRGF0ZSIgcmVmPSJiaTE2ODQiIGNvbHVtbj0iYzEiIGZvcm1hdD0iRERNTVlZOCIgdXNhZ2U9ImNhdGVnb3JpY2FsIi8+PFN0cmluZ1ZhcmlhYmxlIHZhcm5hbWU9ImJpMjgzOCIgbGFiZWw9IkludGVyZXN0IFJhdGUgVHlwZSIgcmVmPSJiaTI4MzgiIGNvbHVtbj0iYzIiIHNvcnRPbj0iY3VzdG9tIiBjdXN0b21Tb3J0PSJjczYxMTkiLz48TnVtZXJpY1ZhcmlhYmxlIHZhcm5hbWU9ImJpMjc5MyIgbGFiZWw9IiUgb2YgVE9UQUwgQmFsYW5jZSIgcmVmPSJiaTI3OTMiIGNvbHVtbj0iYzMiIGZvcm1hdD0iUEVSQ0VOVDEyLjIiIHVzYWdlPSJxdWFudGl0YXRpdmUiLz48L1ZhcmlhYmxlcz48Q29sdW1ucz48U3RyaW5nQ29sdW1uIGNvbG5hbWU9ImMwIiBlbmNvZGluZz0idGV4dCIgbWF4TGVuZ3RoPSIxIi8+PE51bWVyaWNDb2x1bW4gY29sbmFtZT0iYzEiIGVuY29kaW5nPSJ0ZXh0IiBkYXRhVHlwZT0iZGF0ZSIvPjxTdHJpbmdDb2x1bW4gY29sbmFtZT0iYzIiIGVuY29kaW5nPSJ0ZXh0IiBtYXhMZW5ndGg9IjEiLz48TnVtZXJpY0NvbHVtbiBjb2xuYW1lPSJjMyIgZW5jb2Rpbmc9InRleHQiIGRhdGFUeXBlPSJkb3VibGUiLz48L0NvbHVtbnM+PERhdGEgZm9ybWF0PSJDU1YiIHJvd0NvdW50PSI5IiBhdmFpbGFibGVSb3dDb3VudD0iOSIgc2l6ZT0iMjgyIiBkYXRhTGF5b3V0PSJtaW5pbWFsIiBncmFuZFRvdGFsPSJmYWxzZSIgaXNJbmRleGVkPSJ0cnVlIiBjb250ZW50S2V5PSJJWEZYU1ZGVjNFSjdZQU1WSVNEQUFRSDZWRzRBM0YyUyI+PCFbQ0RBVEFbLTEwMCwyMzEwMC4wLC0xMDAsMS4wCi0xMDAsMjMxMDAuMCwyLDAuNTI0MDcxNzI2NzMxNzc2MgotMTAwLDIzMTAwLjAsMSwwLjQ3NTkyODI3MzI2ODIzNDgKMywyMzEwMC4wLC0xMDAsMC41NjQ1MDE1MTY3NDYyODIKMywyMzEwMC4wLDIsMC4yNDc4MTMxMDM5MDc0MjgwNgozLDIzMTAwLjAsMSwwLjMxNjY4ODQxMjgzODg0OTEKMCwyMzEwMC4wLC0xMDAsMC40MzU0OTg0ODMyNTM3MzExCjAsMjMxMDAuMCwyLDAuMjc2MjU4NjIyODI0MzQ1CjAsMjMxMDAuMCwxLDAuMTU5MjM5ODYwNDI5MzgzMjYKXV0+PC9EYXRhPjxTdHJpbmdUYWJsZSBmb3JtYXQ9IkNTViIgcm93Q291bnQ9IjQiIHNpemU9IjU2IiBjb250ZW50S2V5PSJWUDM0VzZIVE0ySFRWQVhMSTNRV1lITUVRRTVKNFhaUCI+PCFbQ0RBVEFbIkNvbW1lcmNpYWwiCiJGaXhlZCByYXRlIgoiRmxvYXRpbmcgcmF0ZSIKIlJlc2lkZW50aWFsIgpdXT48L1N0cmluZ1RhYmxlPjwvUmVzdWx0PlYBYWMAYwBjAGMBYwBjAGMAVgFhYwEAAABjAGMAXUVORF9SQys=</data>
</ReportState>
</file>

<file path=customXml/item77.xml><?xml version="1.0" encoding="utf-8"?>
<ReportState xmlns="sas.reportstate">
  <data type="reportstate">UkNfU1RBUlRbVgVnZ1VjAgAAAFNnYwIAAABjAAAAAGRVBgAAAHZlMzU0MGRVAAAAAGMAAAAAZ5lmVQEAAABTVgFnmGRVBgAAAGJpODUyNWRVEgAAAFJlZmluYW5jaW5nIE1hcmtlcmFWAWdjAWRVAgAAADcxYxj8//9iAAAAAAAA+H9kVQIAAAA3MWMBAAAAVGMIAAAAYWMAZ2MCAAAAYwAAAABkVQUAAAB2ZTcyM2RVAAAAAGMAAAAAZ5lmVQEAAABTVgFnmGRVBgAAAGJpMjUxOWRVDAAAAEN1dCBPZmYgRGF0ZWFWAWdjAGFjGPz//2IAAAAAAI/WQGRVCgAAADMxLzAzLzIwMjNjAQAAAFRjCAAAAGFjAFRWAWZVAwAAAFNkVQYAAABiaTI1MjJkVQYAAABiaTI1MTlkVQYAAABiaTI1MThUVgFhVgFnZFUGAAAAZGQyNTI2VgFmVQsAAABTZFUOAAAAMTk2MjkxMTMxODk3NDFkVQ4AAAAxOTY2MDAxMTgwNTg0MGRVDgAAADE5NjYwMDEzOTI2OTQwZFUOAAAAMTk2NjAwMTU2NjIwNDBkVQ4AAAAxOTY2MDAxNTY2NDQ0NWRVDgAAADE5NjY1MDEwMzA1NTEyZFUOAAAAMTk2NjUwMTAzMjAwNzdkVQ4AAAAxOTg4NDE1Njk3NzMwM2RVDgAAADE5ODg0MTg2NTc0MjAyZFUOAAAAMTk4ODQ1NTI1MzU1MDFkVQoAAABDb21tZXJjaWFsVFYBZmdVBQAAAFNWAWfAYwAAAABkVQYAAABiaTI1MTlkVQwAAABDdXQgT2ZmIERhdGVkVQcAAABERE1NWVk4YxgAAABWAWZjVQwAAABTAAAAAACP1kAAAAAAAI/WQAAAAAAAj9ZAAAAAAACP1kAAAAAAAI/WQAAAAAAAj9ZAAAAAAACP1kAAAAAAAI/WQAAAAAAAj9ZAAAAAAACP1kAAAAAAAI/WQAAAAAAAj9ZAVFYBYWMBAAAAYgwAAABiAAAAAAAA+H9iAAAAAAAA+H9iAAAAAAAA+H9iAAAAAAAA+H9iAAAAAAAA+H9hYwBjAGMAYwFWAWfAYwEAAABkVQYAAABiaTI1MThkVQ4AAABBVFQgQXNzZXQgVHlwZWFjGAAAAFYBYVYBZmNVDAAAAFMKAAAACgAAAAoAAAAKAAAACgAAAAoAAAAKAAAACgAAAAoAAAAKAAAACgAAAAoAAABUYwEAAABiDAAAAGIAAAAAAAD4f2IAAAAAAAD4f2IAAAAAAAD4f2IAAAAAAAD4f2IAAAAAAAD4f2FjAGMAYwBjAVYBZ8BjAQAAAGRVBgAAAGJpMjUyMmRVEQAAAFJlcG9ydGluZyBMb2FuIElEYWMYAAAAVgFhVgFmY1UMAAAAU5z///8AAAAAAQAAAAIAAAADAAAABAAAAAUAAAAGAAAABwAAAAgAAAAJAAAAnf///1RjAQAAAGIMAAAAYgAAAAAAAPh/YgAAAAAAAPh/YgAAAAAAAPh/YgAAAAAAAPh/YgAAAAAAAPh/YWMAYwBjAGMBVgFnwGMAAAAAZFUGAAAAYmkyNTIwZFUSAAAAVE9UQUwgTG9hbiBCYWxhbmNlZFUJAAAAQ09NTUExMi4yYxgAAABWAWZjVQwAAABTzCyqGwGpBkIdOGdknC2RQVK4Hk1oHKlBAAAAdn9vgEHZDWuy1j2SQQEAACDsa45BAAAAAHawkEEAAAAAo+GRQUjheq7mjoRBCtejls2ni0FxPQrrnZyFQWTkgaTlQwVCVFYBYWMCAAAAYgwAAABiAAAAAAAA+H9iAAAAAAAA+H9iAAAAAAAA+H9iAAAAAAAA+H9iAAAAAAAA+H9hYwBjAGMAYwFWAWfAYwAAAABkVQYAAABiaTI1MjFkVRIAAAAlIG9mIFRPVEFMIEJhbGFuY2VkVQsAAABQRVJDRU5UMTIuMmMYAAAAVgFmY1UMAAAAUwAAAAAAAPA/zJxCwytCeD+Ce13r/7qRP/3ydv6yNWc/qFzZRJrCeT/kHmGq7np1Pyt+TCFwkXc/UtCI2mVAeT9AZOduGwhtP6a6Ta3whnM/T0p80f2Ebj84+a49tAfuP1RWAWFjAgAAAGIMAAAAYgAAAAAAAPh/YgAAAAAAAPh/YgAAAAAAAPh/YgAAAAAAAPh/YgAAAAAAAPh/YWMAYwBjAGMBVGegZmNVDAAAAFMAAAAAAAAAAAAAAABUVgFlY1UAAAAAU1RhVgFhYwwAAABiDAAAAGMBYwBiAAAAAAAAAABWAWFWAWFWA2dnZFUGAAAAZGQyNTI2VgFhVgFmZ1UMAAAAU2dkVQsAAABNQVRDSEVTX0FMTFYBZ2MBZFULAAAATUFUQ0hFU19BTExjnP///2IAAAAAAAD4f2RVCwAAAE1BVENIRVNfQUxMVgFmZ1UBAAAAU2dkVQoAAAAzMS8wMy8yMDIzVgFnYwBhYxj8//9iAAAAAACP1kBkVQoAAAAzMS8wMy8yMDIzVgFmZ1UBAAAAU2dkVQoAAABDb21tZXJjaWFsVgFnYwFkVQoAAABDb21tZXJjaWFsYwoAAABiAAAAAAAA+H9kVQoAAABDb21tZXJjaWFsVgFhYwMAAABjAVYBZmNVAQAAAFMAAAAAVFYBYVYBZmdVAgAAAFNWAWdjAGFjGPz//2LMLKobAakGQmRVFAAAADEywqAxNjXCoDU4N8KgODI5LDI3VgFnYwBhYxj8//9iAAAAAAAA8D9kVQgAAAAxMDAsMDAgJVRWAWFUYwIAAABjAVYBYVYBYVYBYVYBYVRjAQAAAGMBVgFhVgFhVgFhVgFhZ2RVDgAAADE5NjI5MTEzMTg5NzQxVgFnYwFkVQ4AAAAxOTYyOTExMzE4OTc0MWMAAAAAYgAAAAAAAPh/ZFUOAAAAMTk2MjkxMTMxODk3NDFWAWZnVQEAAABTZ2RVCgAAADMxLzAzLzIwMjNWAWdjAGFjGPz//2IAAAAAAI/WQGRVCgAAADMxLzAzLzIwMjNWAWZnVQEAAABTZ2RVCgAAAENvbW1lcmNpYWxWAWdjAWRVCgAAAENvbW1lcmNpYWxjCgAAAGIAAAAAAAD4f2RVCgAAAENvbW1lcmNpYWxWAWFjAwAAAGMBVgFmY1UBAAAAUwEAAABUVgFhVgFmZ1UCAAAAU1YBZ2MAYWMY/P//Yh04Z2ScLZFBZFUPAAAANzLCoDA1MMKgNDU3LDEwVgFnYwBhYxj8//9izJxCwytCeD9kVQYAAAAwLDU5ICVUVgFhVGMCAAAAYwFWAWFWAWFWAWFWAWFUYwEAAABjAVYBYVYBYVYBYVYBYWdkVQ4AAAAxOTY2MDAxMTgwNTg0MFYBZ2MBZFUOAAAAMTk2NjAwMTE4MDU4NDBjAQAAAGIAAAAAAAD4f2RVDgAAADE5NjYwMDExODA1ODQwVgFmZ1UBAAAAU2dkVQoAAAAzMS8wMy8yMDIzVgFnYwBhYxj8//9iAAAAAACP1kBkVQoAAAAzMS8wMy8yMDIzVgFmZ1UBAAAAU2dkVQoAAABDb21tZXJjaWFsVgFnYwFkVQoAAABDb21tZXJjaWFsYwoAAABiAAAAAAAA+H9kVQoAAABDb21tZXJjaWFsVgFhYwMAAABjAVYBZmNVAQAAAFMCAAAAVFYBYVYBZmdVAgAAAFNWAWdjAGFjGPz//2JSuB5NaBypQWRVEAAAADIxMMKgNjQ2wqAwNTQsNTZWAWdjAGFjGPz//2KCe13r/7qRP2RVBgAAADEsNzMgJVRWAWFUYwIAAABjAVYBYVYBYVYBYVYBYVRjAQAAAGMBVgFhVgFhVgFhVgFhZ2RVDgAAADE5NjYwMDEzOTI2OTQwVgFnYwFkVQ4AAAAxOTY2MDAxMzkyNjk0MGMCAAAAYgAAAAAAAPh/ZFUOAAAAMTk2NjAwMTM5MjY5NDBWAWZnVQEAAABTZ2RVCgAAADMxLzAzLzIwMjNWAWdjAGFjGPz//2IAAAAAAI/WQGRVCgAAADMxLzAzLzIwMjNWAWZnVQEAAABTZ2RVCgAAAENvbW1lcmNpYWxWAWdjAWRVCgAAAENvbW1lcmNpYWxjCgAAAGIAAAAAAAD4f2RVCgAAAENvbW1lcmNpYWxWAWFjAwAAAGMBVgFmY1UBAAAAUwMAAABUVgFhVgFmZ1UCAAAAU1YBZ2MAYWMY/P//YgAAAHZ/b4BBZFUPAAAAMzTCoDQ2N8KgODIyLDc1VgFnYwBhYxj8//9i/fJ2/rI1Zz9kVQYAAAAwLDI4ICVUVgFhVGMCAAAAYwFWAWFWAWFWAWFWAWFUYwEAAABjAVYBYVYBYVYBYVYBYWdkVQ4AAAAxOTY2MDAxNTY2MjA0MFYBZ2MBZFUOAAAAMTk2NjAwMTU2NjIwNDBjAwAAAGIAAAAAAAD4f2RVDgAAADE5NjYwMDE1NjYyMDQwVgFmZ1UBAAAAU2dkVQoAAAAzMS8wMy8yMDIzVgFnYwBhYxj8//9iAAAAAACP1kBkVQoAAAAzMS8wMy8yMDIzVgFmZ1UBAAAAU2dkVQoAAABDb21tZXJjaWFsVgFnYwFkVQoAAABDb21tZXJjaWFsYwoAAABiAAAAAAAA+H9kVQoAAABDb21tZXJjaWFsVgFhYwMAAABjAVYBZmNVAQAAAFMEAAAAVFYBYVYBZmdVAgAAAFNWAWdjAGFjGPz//2LZDWuy1j2SQWRVDwAAADc2wqA1MTDCoDYzNiw2MFYBZ2MAYWMY/P//Yqhc2USawnk/ZFUGAAAAMCw2MyAlVFYBYVRjAgAAAGMBVgFhVgFhVgFhVgFhVGMBAAAAYwFWAWFWAWFWAWFWAWFnZFUOAAAAMTk2NjAwMTU2NjQ0NDVWAWdjAWRVDgAAADE5NjYwMDE1NjY0NDQ1YwQAAABiAAAAAAAA+H9kVQ4AAAAxOTY2MDAxNTY2NDQ0NVYBZmdVAQAAAFNnZFUKAAAAMzEvMDMvMjAyM1YBZ2MAYWMY/P//YgAAAAAAj9ZAZFUKAAAAMzEvMDMvMjAyM1YBZmdVAQAAAFNnZFUKAAAAQ29tbWVyY2lhbFYBZ2MBZFUKAAAAQ29tbWVyY2lhbGMKAAAAYgAAAAAAAPh/ZFUKAAAAQ29tbWVyY2lhbFYBYWMDAAAAYwFWAWZjVQEAAABTBQAAAFRWAWFWAWZnVQIAAABTVgFnYwBhYxj8//9iAQAAIOxrjkFkVQ8AAAA2M8KgNzk4wqA2NjAsMDBWAWdjAGFjGPz//2LkHmGq7np1P2RVBgAAADAsNTIgJVRWAWFUYwIAAABjAVYBYVYBYVYBYVYBYVRjAQAAAGMBVgFhVgFhVgFhVgFhZ2RVDgAAADE5NjY1MDEwMzA1NTEyVgFnYwFkVQ4AAAAxOTY2NTAxMDMwNTUxMmMFAAAAYgAAAAAAAPh/ZFUOAAAAMTk2NjUwMTAzMDU1MTJWAWZnVQEAAABTZ2RVCgAAADMxLzAzLzIwMjNWAWdjAGFjGPz//2IAAAAAAI/WQGRVCgAAADMxLzAzLzIwMjNWAWZnVQEAAABTZ2RVCgAAAENvbW1lcmNpYWxWAWdjAWRVCgAAAENvbW1lcmNpYWxjCgAAAGIAAAAAAAD4f2RVCgAAAENvbW1lcmNpYWxWAWFjAwAAAGMBVgFmY1UBAAAAUwYAAABUVgFhVgFmZ1UCAAAAU1YBZ2MAYWMY/P//YgAAAAB2sJBBZFUPAAAANzDCoDAwMMKgMDAwLDAwVgFnYwBhYxj8//9iK35MIXCRdz9kVQYAAAAwLDU4ICVUVgFhVGMCAAAAYwFWAWFWAWFWAWFWAWFUYwEAAABjAVYBYVYBYVYBYVYBYWdkVQ4AAAAxOTY2NTAxMDMyMDA3N1YBZ2MBZFUOAAAAMTk2NjUwMTAzMjAwNzdjBgAAAGIAAAAAAAD4f2RVDgAAADE5NjY1MDEwMzIwMDc3VgFmZ1UBAAAAU2dkVQoAAAAzMS8wMy8yMDIzVgFnYwBhYxj8//9iAAAAAACP1kBkVQoAAAAzMS8wMy8yMDIzVgFmZ1UBAAAAU2dkVQoAAABDb21tZXJjaWFsVgFnYwFkVQoAAABDb21tZXJjaWFsYwoAAABiAAAAAAAA+H9kVQoAAABDb21tZXJjaWFsVgFhYwMAAABjAVYBZmNVAQAAAFMHAAAAVFYBYVYBZmdVAgAAAFNWAWdjAGFjGPz//2IAAAAAo+GRQWRVDwAAADc1wqAwMDDCoDAwMCwwMFYBZ2MAYWMY/P//YlLQiNplQHk/ZFUGAAAAMCw2MiAlVFYBYVRjAgAAAGMBVgFhVgFhVgFhVgFhVGMBAAAAYwFWAWFWAWFWAWFWAWFnZFUOAAAAMTk4ODQxNTY5NzczMDNWAWdjAWRVDgAAADE5ODg0MTU2OTc3MzAzYwcAAABiAAAAAAAA+H9kVQ4AAAAxOTg4NDE1Njk3NzMwM1YBZmdVAQAAAFNnZFUKAAAAMzEvMDMvMjAyM1YBZ2MAYWMY/P//YgAAAAAAj9ZAZFUKAAAAMzEvMDMvMjAyM1YBZmdVAQAAAFNnZFUKAAAAQ29tbWVyY2lhbFYBZ2MBZFUKAAAAQ29tbWVyY2lhbGMKAAAAYgAAAAAAAPh/ZFUKAAAAQ29tbWVyY2lhbFYBYWMDAAAAYwFWAWZjVQEAAABTCAAAAFRWAWFWAWZnVQIAAABTVgFnYwBhYxj8//9iSOF6ruaOhEFkVQ8AAAA0M8KgMTEzwqA2ODUsODFWAWdjAGFjGPz//2JAZOduGwhtP2RVBgAAADAsMzUgJVRWAWFUYwIAAABjAVYBYVYBYVYBYVYBYVRjAQAAAGMBVgFhVgFhVgFhVgFhZ2RVDgAAADE5ODg0MTg2NTc0MjAyVgFnYwFkVQ4AAAAxOTg4NDE4NjU3NDIwMmMIAAAAYgAAAAAAAPh/ZFUOAAAAMTk4ODQxODY1NzQyMDJWAWZnVQEAAABTZ2RVCgAAADMxLzAzLzIwMjNWAWdjAGFjGPz//2IAAAAAAI/WQGRVCgAAADMxLzAzLzIwMjNWAWZnVQEAAABTZ2RVCgAAAENvbW1lcmNpYWxWAWdjAWRVCgAAAENvbW1lcmNpYWxjCgAAAGIAAAAAAAD4f2RVCgAAAENvbW1lcmNpYWxWAWFjAwAAAGMBVgFmY1UBAAAAUwkAAABUVgFhVgFmZ1UCAAAAU1YBZ2MAYWMY/P//YgrXo5bNp4tBZFUPAAAANTfCoDk5N8KgNzQ2LDgzVgFnYwBhYxj8//9iprpNrfCGcz9kVQYAAAAwLDQ4ICVUVgFhVGMCAAAAYwFWAWFWAWFWAWFWAWFUYwEAAABjAVYBYVYBYVYBYVYBYWdkVQ4AAAAxOTg4NDU1MjUzNTUwMVYBZ2MBZFUOAAAAMTk4ODQ1NTI1MzU1MDFjCQAAAGIAAAAAAAD4f2RVDgAAADE5ODg0NTUyNTM1NTAxVgFmZ1UBAAAAU2dkVQoAAAAzMS8wMy8yMDIzVgFnYwBhYxj8//9iAAAAAACP1kBkVQoAAAAzMS8wMy8yMDIzVgFmZ1UBAAAAU2dkVQoAAABDb21tZXJjaWFsVgFnYwFkVQoAAABDb21tZXJjaWFsYwoAAABiAAAAAAAA+H9kVQoAAABDb21tZXJjaWFsVgFhYwMAAABjAVYBZmNVAQAAAFMKAAAAVFYBYVYBZmdVAgAAAFNWAWdjAGFjGPz//2JxPQrrnZyFQWRVDwAAADQ1wqAzMjPCoDE5NywzOFYBZ2MAYWMY/P//Yk9KfNH9hG4/ZFUGAAAAMCwzNyAlVFYBYVRjAgAAAGMBVgFhVgFhVgFhVgFhVGMBAAAAYwFWAWFWAWFWAWFWAWFnZFUOAAAAQWxsZSBTb25zdGlnZW5WAWdjAWRVAgAAAH5PY53///9iAAAAAAAA+H9kVQ4AAABBbGxlIFNvbnN0aWdlblYBZmdVAQAAAFNnZFUKAAAAMzEvMDMvMjAyM1YBZ2MAYWMY/P//YgAAAAAAj9ZAZFUKAAAAMzEvMDMvMjAyM1YBZmdVAQAAAFNnZFUKAAAAQ29tbWVyY2lhbFYBZ2MBZFUKAAAAQ29tbWVyY2lhbGMKAAAAYgAAAAAAAPh/ZFUKAAAAQ29tbWVyY2lhbFYBYWMDAAAAYwFWAWZjVQEAAABTCwAAAFRWAWFWAWZnVQIAAABTVgFnYwBhYxj8//9iZOSBpOVDBUJkVRQAAAAxMcKgNDE2wqA2NznCoDU2OCwyNFYBZ2MAYWMY/P//Yjj5rj20B+4/ZFUHAAAAOTMsODQgJVRWAWFUYwIAAABjAVYBYVYBYVYBYVYBYVRjAQAAAGMBVgFhVgFhVgFhVgFhVGMAAAAAYwFWAWFWAWFWAWFWAWFWAWZnVQIAAABTZ2RVFwAAAGRlZmF1bHRSb3dBeGlzSGllcmFyY2h5ZFUQAAAAWmVpbGVuaGllcmFyY2hpZVYBZmdVAQAAAFNnZFUGAAAAYmkyNTIyZFURAAAAUmVwb3J0aW5nIExvYW4gSURhYwEAAABjAVYBYVYBYVRjAAAAAGdkVQQAAAByb290VgFhVgFmZ1ULAAAAU2dkVQ4AAAAxOTYyOTExMzE4OTc0MVYBZ2MBZFUOAAAAMTk2MjkxMTMxODk3NDFjAAAAAGIAAAAAAAD4f2RVDgAAADE5NjI5MTEzMTg5NzQxVgFhYwEAAABjAVYBYVYBYVYBYVYBYWdkVQ4AAAAxOTY2MDAxMTgwNTg0MFYBZ2MBZFUOAAAAMTk2NjAwMTE4MDU4NDBjAQAAAGIAAAAAAAD4f2RVDgAAADE5NjYwMDExODA1ODQwVgFhYwEAAABjAVYBYVYBYVYBYVYBYWdkVQ4AAAAxOTY2MDAxMzkyNjk0MFYBZ2MBZFUOAAAAMTk2NjAwMTM5MjY5NDBjAgAAAGIAAAAAAAD4f2RVDgAAADE5NjYwMDEzOTI2OTQwVgFhYwEAAABjAVYBYVYBYVYBYVYBYWdkVQ4AAAAxOTY2MDAxNTY2MjA0MFYBZ2MBZFUOAAAAMTk2NjAwMTU2NjIwNDBjAwAAAGIAAAAAAAD4f2RVDgAAADE5NjYwMDE1NjYyMDQwVgFhYwEAAABjAVYBYVYBYVYBYVYBYWdkVQ4AAAAxOTY2MDAxNTY2NDQ0NVYBZ2MBZFUOAAAAMTk2NjAwMTU2NjQ0NDVjBAAAAGIAAAAAAAD4f2RVDgAAADE5NjYwMDE1NjY0NDQ1VgFhYwEAAABjAVYBYVYBYVYBYVYBYWdkVQ4AAAAxOTY2NTAxMDMwNTUxMlYBZ2MBZFUOAAAAMTk2NjUwMTAzMDU1MTJjBQAAAGIAAAAAAAD4f2RVDgAAADE5NjY1MDEwMzA1NTEyVgFhYwEAAABjAVYBYVYBYVYBYVYBYWdkVQ4AAAAxOTY2NTAxMDMyMDA3N1YBZ2MBZFUOAAAAMTk2NjUwMTAzMjAwNzdjBgAAAGIAAAAAAAD4f2RVDgAAADE5NjY1MDEwMzIwMDc3VgFhYwEAAABjAVYBYVYBYVYBYVYBYWdkVQ4AAAAxOTg4NDE1Njk3NzMwM1YBZ2MBZFUOAAAAMTk4ODQxNTY5NzczMDNjBwAAAGIAAAAAAAD4f2RVDgAAADE5ODg0MTU2OTc3MzAzVgFhYwEAAABjAVYBYVYBYVYBYVYBYWdkVQ4AAAAxOTg4NDE4NjU3NDIwMlYBZ2MBZFUOAAAAMTk4ODQxODY1NzQyMDJjCAAAAGIAAAAAAAD4f2RVDgAAADE5ODg0MTg2NTc0MjAyVgFhYwEAAABjAVYBYVYBYVYBYVYBYWdkVQ4AAAAxOTg4NDU1MjUzNTUwMVYBZ2MBZFUOAAAAMTk4ODQ1NTI1MzU1MDFjCQAAAGIAAAAAAAD4f2RVDgAAADE5ODg0NTUyNTM1NTAxVgFhYwEAAABjAVYBYVYBYVYBYVYBYWdkVQ4AAABBbGxlIFNvbnN0aWdlblYBZ2MBZFUCAAAAfk9jnf///2IAAAAAAAD4f2RVDgAAAEFsbGUgU29uc3RpZ2VuVgFhYwEAAABjAVYBYVYBYVYBYVYBYVRjAAAAAGMAVgFhVgFhVgFhVgFhZ2RVBAAAAHJvb3RWAWFWAWZnVQsAAABTZ2RVDgAAADE5NjI5MTEzMTg5NzQxVgFnYwFkVQ4AAAAxOTYyOTExMzE4OTc0MWMAAAAAYgAAAAAAAPh/ZFUOAAAAMTk2MjkxMTMxODk3NDFWAWFjAQAAAGMBVgFhVgFhVgFhVgFhZ2RVDgAAADE5NjYwMDExODA1ODQwVgFnYwFkVQ4AAAAxOTY2MDAxMTgwNTg0MGMBAAAAYgAAAAAAAPh/ZFUOAAAAMTk2NjAwMTE4MDU4NDBWAWFjAQAAAGMBVgFhVgFhVgFhVgFhZ2RVDgAAADE5NjYwMDEzOTI2OTQwVgFnYwFkVQ4AAAAxOTY2MDAxMzkyNjk0MGMCAAAAYgAAAAAAAPh/ZFUOAAAAMTk2NjAwMTM5MjY5NDBWAWFjAQAAAGMBVgFhVgFhVgFhVgFhZ2RVDgAAADE5NjYwMDE1NjYyMDQwVgFnYwFkVQ4AAAAxOTY2MDAxNTY2MjA0MGMDAAAAYgAAAAAAAPh/ZFUOAAAAMTk2NjAwMTU2NjIwNDBWAWFjAQAAAGMBVgFhVgFhVgFhVgFhZ2RVDgAAADE5NjYwMDE1NjY0NDQ1VgFnYwFkVQ4AAAAxOTY2MDAxNTY2NDQ0NWMEAAAAYgAAAAAAAPh/ZFUOAAAAMTk2NjAwMTU2NjQ0NDVWAWFjAQAAAGMBVgFhVgFhVgFhVgFhZ2RVDgAAADE5NjY1MDEwMzA1NTEyVgFnYwFkVQ4AAAAxOTY2NTAxMDMwNTUxMmMFAAAAYgAAAAAAAPh/ZFUOAAAAMTk2NjUwMTAzMDU1MTJWAWFjAQAAAGMBVgFhVgFhVgFhVgFhZ2RVDgAAADE5NjY1MDEwMzIwMDc3VgFnYwFkVQ4AAAAxOTY2NTAxMDMyMDA3N2MGAAAAYgAAAAAAAPh/ZFUOAAAAMTk2NjUwMTAzMjAwNzdWAWFjAQAAAGMBVgFhVgFhVgFhVgFhZ2RVDgAAADE5ODg0MTU2OTc3MzAzVgFnYwFkVQ4AAAAxOTg4NDE1Njk3NzMwM2MHAAAAYgAAAAAAAPh/ZFUOAAAAMTk4ODQxNTY5NzczMDNWAWFjAQAAAGMBVgFhVgFhVgFhVgFhZ2RVDgAAADE5ODg0MTg2NTc0MjAyVgFnYwFkVQ4AAAAxOTg4NDE4NjU3NDIwMmMIAAAAYgAAAAAAAPh/ZFUOAAAAMTk4ODQxODY1NzQyMDJWAWFjAQAAAGMBVgFhVgFhVgFhVgFhZ2RVDgAAADE5ODg0NTUyNTM1NTAxVgFnYwFkVQ4AAAAxOTg4NDU1MjUzNTUwMWMJAAAAYgAAAAAAAPh/ZFUOAAAAMTk4ODQ1NTI1MzU1MDFWAWFjAQAAAGMBVgFhVgFhVgFhVgFhZ2RVDgAAAEFsbGUgU29uc3RpZ2VuVgFnYwFkVQIAAAB+T2Od////YgAAAAAAAPh/ZFUOAAAAQWxsZSBTb25zdGlnZW5WAWFjAQAAAGMBVgFhVgFhVgFhVgFhVGMAAAAAYwBWAWFWAWFWAWFWAWFjAWdkVRoAAABkZWZhdWx0Q29sdW1uQXhpc0hpZXJhcmNoeWRVEQAAAFNwYWx0ZW5oaWVyYXJjaGllVgFmZ1UCAAAAU2dkVQYAAABiaTI1MTlkVQwAAABDdXQgT2ZmIERhdGVkVQcAAABERE1NWVk4YwAAAABjAVYBYVYBYWdkVQYAAABiaTI1MThkVQ4AAABBVFQgQXNzZXQgVHlwZWFjAQAAAGMBVgFhVgFhVGMAAAAAZ2RVBAAAAHJvb3RWAWFWAWZnVQEAAABTZ2RVCgAAADMxLzAzLzIwMjNWAWdjAGFjGPz//2IAAAAAAI/WQGRVCgAAADMxLzAzLzIwMjNWAWZnVQEAAABTZ2RVCgAAAENvbW1lcmNpYWxWAWdjAWRVCgAAAENvbW1lcmNpYWxjCgAAAGIAAAAAAAD4f2RVCgAAAENvbW1lcmNpYWxWAWFjAgAAAGMBVgFhVgFhVgFhVgFhVGMBAAAAYwBWAWFWAWFWAWFWAWFUYwAAAABjAFYBYVYBYVYBYVYBYWdkVQQAAAByb290VgFhVgFmZ1UBAAAAU2dkVQoAAAAzMS8wMy8yMDIzVgFnYwBhYxj8//9iAAAAAACP1kBkVQoAAAAzMS8wMy8yMDIzVgFmZ1UBAAAAU2dkVQoAAABDb21tZXJjaWFsVgFnYwFkVQoAAABDb21tZXJjaWFsYwoAAABiAAAAAAAA+H9kVQoAAABDb21tZXJjaWFsVgFhYwIAAABjAVYBYVYBYVYBYVYBYVRjAQAAAGMAVgFhVgFhVgFhVgFhVGMAAAAAYwBWAWFWAWFWAWFWAWFjAVRjAWMAYwBiAAAAAAAAAABWAWZVAgAAAFNkVQYAAABiaTI1MjBkVQYAAABiaTI1MjFUYwBjAGMAYWNiBQIAVgFhZFXdCAAAPFJlc3VsdCByZWY9ImRkMjUyNiIgdHlwZT0icmVsYXRpb25hbCIgc3RhdHVzPSJzdWNjZXNzIiBkYXRhTGV2ZWw9ImN1c3RvbSIgY29uc3VtZXJEYXRhTW9kZWw9ImFnZ3JlZ2F0ZWQiIGxhYmVsPSJFcmdlYm5pc3NlIiBkYXRhTG9jYWxlPSJlbl9VUyIgc29ydExvY2FsZT0iZGVfQVQiIHN1cHBvcnRzQ3VzdG9tUXVlcnk9InRydWUiIHN1cHBvcnRzRXhwb3J0RGV0YWlsPSJmYWxzZSIgdGFibGVEYXRlTW9kaWZpZWQ9IjIwMjMtMDQtMTJUMDk6NDU6NTIuMjU4WiI+PFZhcmlhYmxlcz48TnVtZXJpY1ZhcmlhYmxlIHZhcm5hbWU9ImJpMjUxOSIgbGFiZWw9IkN1dCBPZmYgRGF0ZSIgcmVmPSJiaTI1MTkiIGNvbHVtbj0iYzAiIGZvcm1hdD0iRERNTVlZOCIgdXNhZ2U9ImNhdGVnb3JpY2FsIi8+PFN0cmluZ1ZhcmlhYmxlIHZhcm5hbWU9ImJpMjUxOCIgbGFiZWw9IkFUVCBBc3NldCBUeXBlIiByZWY9ImJpMjUxOCIgY29sdW1uPSJjMSIgc29ydE9uPSJjdXN0b20iIGN1c3RvbVNvcnQ9ImNzNjEyMCIvPjxTdHJpbmdWYXJpYWJsZSB2YXJuYW1lPSJiaTI1MjIiIGxhYmVsPSJSZXBvcnRpbmcgTG9hbiBJRCIgcmVmPSJiaTI1MjIiIGNvbHVtbj0iYzIiLz48TnVtZXJpY1ZhcmlhYmxlIHZhcm5hbWU9ImJpMjUyMCIgbGFiZWw9IlRPVEFMIExvYW4gQmFsYW5jZSIgcmVmPSJiaTI1MjAiIGNvbHVtbj0iYzMiIGZvcm1hdD0iQ09NTUExMi4yIiB1c2FnZT0icXVhbnRpdGF0aXZlIi8+PE51bWVyaWNWYXJpYWJsZSB2YXJuYW1lPSJiaTI1MjEiIGxhYmVsPSIlIG9mIFRPVEFMIEJhbGFuY2UiIHJlZj0iYmkyNTIxIiBjb2x1bW49ImM0IiBmb3JtYXQ9IlBFUkNFTlQxMi4yIiB1c2FnZT0icXVhbnRpdGF0aXZlIi8+PC9WYXJpYWJsZXM+PENvbHVtbnM+PE51bWVyaWNDb2x1bW4gY29sbmFtZT0iYzAiIGVuY29kaW5nPSJ0ZXh0IiBkYXRhVHlwZT0iZGF0ZSIvPjxTdHJpbmdDb2x1bW4gY29sbmFtZT0iYzEiIGVuY29kaW5nPSJ0ZXh0IiBtYXhMZW5ndGg9IjIiLz48U3RyaW5nQ29sdW1uIGNvbG5hbWU9ImMyIiBlbmNvZGluZz0idGV4dCIgbWF4TGVuZ3RoPSIxIi8+PE51bWVyaWNDb2x1bW4gY29sbmFtZT0iYzMiIGVuY29kaW5nPSJ0ZXh0IiBkYXRhVHlwZT0iZG91YmxlIi8+PE51bWVyaWNDb2x1bW4gY29sbmFtZT0iYzQiIGVuY29kaW5nPSJ0ZXh0IiBkYXRhVHlwZT0iZG91YmxlIi8+PC9Db2x1bW5zPjxEYXRhIGZvcm1hdD0iQ1NWIiByb3dDb3VudD0iMTIiIGF2YWlsYWJsZVJvd0NvdW50PSIxMiIgc2l6ZT0iNTc5IiBkYXRhTGF5b3V0PSJtaW5pbWFsIiBncmFuZFRvdGFsPSJmYWxzZSIgaXNJbmRleGVkPSJ0cnVlIiBjb250ZW50S2V5PSJMWUlVWEZPSjM0NVdBRERINTNJQ05XTERFM1JSM0FIMiI+PCFbQ0RBVEFbMjMxMDAuMCwxMCwtMTAwLDEuMjE2NTU4NzgyOTI3MTg3M0UxMCwxLjAKMjMxMDAuMCwxMCwwLDcuMjA1MDQ1NzEwMDhFNywwLjAwNTkyMjQ4MDUzMzc3NTU5NzQKMjMxMDAuMCwxMCwxLDIuMTA2NDYwNTQ1NkU4LDAuMDE3MzE0OTA5Njg3NTY2NDQ1CjIzMTAwLjAsMTAsMiwzLjQ0Njc4MjI3NUU3LDAuMDAyODMzMjIyOTU5MTk1MzAxNgoyMzEwMC4wLDEwLDMsNy42NTEwNjM2NjA0NTQ1MDFFNywwLjAwNjI4OTEwMzEzODk3NDYwNwoyMzEwMC4wLDEwLDQsNi4zNzk4NjYwMDAwMDAwMDFFNywwLjAwNTI0NDE5MDQ5MDAzODg1NgoyMzEwMC4wLDEwLDUsNy4wRTcsMC4wMDU3NTM5MzQ4Njc5NTM2NTEKMjMxMDAuMCwxMCw2LDcuNUU3LDAuMDA2MTY0OTMwMjE1NjY0NjI2CjIzMTAwLjAsMTAsNyw0LjMxMTM2ODU4MUU3LDAuMDAzNTQzOTA0ODU4MTE2NTM2NwoyMzEwMC4wLDEwLDgsNS43OTk3NzQ2ODNFNywwLjAwNDc2NzM2MDgyNDk2OTc5CjIzMTAwLjAsMTAsOSw0LjUzMjMxOTczOEU3LDAuMDAzNzI1NTI0NjUzMzEzMjUxCjIzMTAwLjAsMTAsLTk5LDEuMTQxNjY3OTU2ODIzNjUxOUUxMCwwLjkzODQ0MDQzNzc3MDQzMDUKXV0+PC9EYXRhPjxTdHJpbmdUYWJsZSBmb3JtYXQ9IkNTViIgcm93Q291bnQ9IjExIiBzaXplPSIxODMiIGNvbnRlbnRLZXk9IlhVT1lBSERGT01JRjNXUEZGT1o0SjdYT1pZT1pDVUxYIj48IVtDREFUQVsiMTk2MjkxMTMxODk3NDEiCiIxOTY2MDAxMTgwNTg0MCIKIjE5NjYwMDEzOTI2OTQwIgoiMTk2NjAwMTU2NjIwNDAiCiIxOTY2MDAxNTY2NDQ0NSIKIjE5NjY1MDEwMzA1NTEyIgoiMTk2NjUwMTAzMjAwNzciCiIxOTg4NDE1Njk3NzMwMyIKIjE5ODg0MTg2NTc0MjAyIgoiMTk4ODQ1NTI1MzU1MDEiCiJDb21tZXJjaWFsIgpdXT48L1N0cmluZ1RhYmxlPjwvUmVzdWx0PlYBYWMAYwBjAGMBYwBjAGMAVgFhYwEAAABjAGMAXUVORF9SQys=</data>
</ReportState>
</file>

<file path=customXml/item78.xml><?xml version="1.0" encoding="utf-8"?>
<ReportState xmlns="sas.reportstate">
  <data type="reportstate">Q0VDU19TVEFSVFtWAWdVAAAAAFNUXUVORF9DRUNTKys=</data>
</ReportState>
</file>

<file path=customXml/item79.xml><?xml version="1.0" encoding="utf-8"?>
<ReportState xmlns="sas.reportstate">
  <data type="reportstate">UkNfU1RBUlRbVgVnZ1VjAwAAAFNnYwIAAABjAAAAAGRVBgAAAHZlMTQyNWRVAAAAAGMAAAAAZ5lmVQEAAABTVgFnmGRVBgAAAGJpODUyMGRVDgAAAEFUVCBBc3NldCBUeXBlYVYBZ2MBZFULAAAAUmVzaWRlbnRpYWxjGPz//2IAAAAAAAD4f2RVCwAAAFJlc2lkZW50aWFsYwEAAABUYwgAAABhYwBnYwIAAABjAAAAAGRVBgAAAHZlMzU2OWRVAAAAAGMAAAAAZ5lmVQEAAABTVgFnmGRVBgAAAGJpODUyMWRVEgAAAFJlZmluYW5jaW5nIE1hcmtlcmFWAWdjAWRVAgAAADcxYxj8//9iAAAAAAAA+H9kVQIAAAA3MWMBAAAAVGMIAAAAYWMAZ2MCAAAAYwAAAABkVQUAAAB2ZTcyM2RVAAAAAGMAAAAAZ5lmVQEAAABTVgFnmGRVBgAAAGJpMTkzNmRVDAAAAEN1dCBPZmYgRGF0ZWFWAWdjAGFjGPz//2IAAAAAAI/WQGRVCgAAADMxLzAzLzIwMjNjAQAAAFRjCAAAAGFjAFRWAWZVAgAAAFNkVQYAAABiaTE5MzZkVQYAAABiaTE5NTZUVgFhVgFnZFUGAAAAZGQxOTQwVgFmVQgAAABTZFULAAAAPjAgLSA8PTQwICVkVQYAAAA+MTAwICVkVQwAAAA+NDAgLSA8PTUwICVkVQwAAAA+NTAgLSA8PTYwICVkVQwAAAA+NjAgLSA8PTcwICVkVQwAAAA+NzAgLSA8PTgwICVkVQwAAAA+ODAgLSA8PTkwICVkVQ0AAAA+OTAgLSA8PTEwMCAlVFYBZmdVBwAAAFNWAWfAYwAAAABkVQYAAABiaTE5MzZkVQwAAABDdXQgT2ZmIERhdGVkVQcAAABERE1NWVk4YxgAAABWAWZjVQkAAABTAAAAAACP1kAAAAAAAI/WQAAAAAAAj9ZAAAAAAACP1kAAAAAAAI/WQAAAAAAAj9ZAAAAAAACP1kAAAAAAAI/WQAAAAAAAj9ZAVFYBYWMBAAAAYgkAAABiAAAAAAAA+H9iAAAAAAAA+H9iAAAAAAAA+H9iAAAAAAAA+H9iAAAAAAAA+H9hYwBjAGMAYwFWAWfAYwEAAABkVQYAAABiaTE5NTZkVREAAABJbmRleGVkIExUViByYW5nZWFjGAAAAFYBYVYBZmNVCQAAAFOc////AAAAAAIAAAADAAAABAAAAAUAAAAGAAAABwAAAAEAAABUYwEAAABiCQAAAGIAAAAAAAD4f2IAAAAAAAD4f2IAAAAAAAD4f2IAAAAAAAD4f2IAAAAAAAD4f2FjAGMAYwBjAVYBZ8BjAAAAAGRVBgAAAGJpMTkzMmRVDAAAAE5vbWluYWwgKG1uKWRVCAAAAENPTU1BMTIuYwAAAABWAWZjVQkAAABT6MZecqLMzkBkn7TsNu+pQJr0MMHSTqFA0lOGA1bxokC60TrgCEmhQNYw4m3r/Z9AOuiunfU+mECcuDVMeW2JQEnQ/L2kgJJAVFYBYWMCAAAAYgkAAABiAAAAAAAA+H9iAAAAAAAA+H9iAAAAAAAA+H9iAAAAAAAA+H9iAAAAAAAA+H9hYwBjAGMAYwFWAWfAYwAAAABkVQYAAABiaTE5NjFkVTkAAABXQSBJbmRleGVkIExUViAoTE9BTiBCQUxBTkNFIC8gSU5ERVhFRCB2YWx1YXRpb24pIChpbiAlKTpkVQsAAABQRVJDRU5UMTIuMmMYAAAAVgFmY1UJAAAAUwriuRvxLuQ/DhbIlR1K0j+cokMjBBHdP7umkqoNqOE/FEp9rCjY5D9ryODDufLnPzJ9MJUHK+s/XFhYkH0+7j+i/EXZAIj1P1RWAWFjAgAAAGIJAAAAYgAAAAAAAPh/YgAAAAAAAPh/YgAAAAAAAPh/YgAAAAAAAPh/YgAAAAAAAPh/YWMAYwBjAGMBVgFnwGMAAAAAZFUGAAAAYmkxOTMzZFUYAAAATnVtYmVyIG9mIE1vcnRnYWdlIExvYW5zZFUIAAAAQ09NTUExMi5jGAAAAFYBZmNVCQAAAFMAAAAAsDz3QAAAAABA8eBAAAAAAAD3yUAAAAAAgPvHQAAAAACAf8VAAAAAAICVwkAAAAAAAB+5QAAAAAAAfKpAAAAAAADVsUBUVgFhYwIAAABiCQAAAGIAAAAAAAD4f2IAAAAAAAD4f2IAAAAAAAD4f2IAAAAAAAD4f2IAAAAAAAD4f2FjAGMAYwBjAVYBZ8BjAAAAAGRVBgAAAGJpMTkzNGRVEQAAACUgb2YgVG90YWwgQXNzZXRzZFULAAAAUEVSQ0VOVDEyLjJjGAAAAFYBZmNVCQAAAFMAAAAAAADwP0biAK0H8so/PEoBoYz7wT9XgQZ7YK7DP/nkefuI9cE/7PvGzZeewD8Z6Iqh7DC5P1ZpkUk7a6o/S0cZlUo5sz9UVgFhYwIAAABiCQAAAGIAAAAAAAD4f2IAAAAAAAD4f2IAAAAAAAD4f2IAAAAAAAD4f2IAAAAAAAD4f2FjAGMAYwBjAVYBZ8BjAAAAAGRVBgAAAGJpMTkzNWRVEQAAACUgTnVtYmVyIG9mIExvYW5zZFULAAAAUEVSQ0VOVDEyLjJjGAAAAFYBZmNVCQAAAFMAAAAAAADwP6DOYVzfVNc/vg8JpdPgwT/RyvmLYoPAPwf7injtmr0/MjelapqXuT8/bixLGUyxP9Cw4pJnPKI/Cy9KaYKOqD9UVgFhYwIAAABiCQAAAGIAAAAAAAD4f2IAAAAAAAD4f2IAAAAAAAD4f2IAAAAAAAD4f2IAAAAAAAD4f2FjAGMAYwBjAVRnoGZjVQkAAABTAAAAAAAAAAAAVFYBZWNVAAAAAFNUYVYBYWMJAAAAYgkAAABjAWMAYgAAAAAAAAAAVgFhVgFhVgNnZ2RVBgAAAGRkMTk0MFYBYVYBZmdVAQAAAFNnZFUKAAAAMzEvMDMvMjAyM1YBZ2MAYWMY/P//YgAAAAAAj9ZAZFUKAAAAMzEvMDMvMjAyM1YBZmdVCQAAAFNnZFULAAAATUFUQ0hFU19BTExWAWdjAWRVCwAAAE1BVENIRVNfQUxMY5z///9iAAAAAAAA+H9kVQsAAABNQVRDSEVTX0FMTFYBYWMCAAAAYwFWAWZjVQEAAABTAAAAAFRWAWFWAWZnVQUAAABTVgFnYwBhYxj8//9iCuK5G/Eu5D9kVQcAAAA2MywwNyAlVgFnYwBhYxj8//9i6MZecqLMzkBkVQcAAAAxNcKgNzY5VgFnYwBhYxj8//9iAAAAALA890BkVQcAAAA5NcKgMTc5VgFnYwBhYxj8//9iAAAAAAAA8D9kVQgAAAAxMDAsMDAgJVYBZ2MAYWMY/P//YgAAAAAAAPA/ZFUIAAAAMTAwLDAwICVUVgFhZ2RVCwAAAD4wIC0gPD00MCAlVgFnYwFkVQsAAAA+MCAtIDw9NDAgJWMAAAAAYgAAAAAAAPh/ZFULAAAAPjAgLSA8PTQwICVWAWFjAgAAAGMBVgFmY1UBAAAAUwEAAABUVgFhVgFmZ1UFAAAAU1YBZ2MAYWMY/P//Yg4WyJUdStI/ZFUHAAAAMjgsNTggJVYBZ2MAYWMY/P//YmSftOw276lAZFUGAAAAM8KgMzIwVgFnYwBhYxj8//9iAAAAAEDx4EBkVQcAAAAzNMKgNjk4VgFnYwBhYxj8//9iRuIArQfyyj9kVQcAAAAyMSwwNSAlVgFnYwBhYxj8//9ioM5hXN9U1z9kVQcAAAAzNiw0NiAlVFYBYWdkVQwAAAA+NDAgLSA8PTUwICVWAWdjAWRVDAAAAD40MCAtIDw9NTAgJWMCAAAAYgAAAAAAAPh/ZFUMAAAAPjQwIC0gPD01MCAlVgFhYwIAAABjAVYBZmNVAQAAAFMCAAAAVFYBYVYBZmdVBQAAAFNWAWdjAGFjGPz//2KcokMjBBHdP2RVBwAAADQ1LDQyICVWAWdjAGFjGPz//2Ka9DDB0k6hQGRVBgAAADLCoDIxNVYBZ2MAYWMY/P//YgAAAAAA98lAZFUHAAAAMTPCoDI5NFYBZ2MAYWMY/P//YjxKAaGM+8E/ZFUHAAAAMTQsMDUgJVYBZ2MAYWMY/P//Yr4PCaXT4ME/ZFUHAAAAMTMsOTcgJVRWAWFnZFUMAAAAPjUwIC0gPD02MCAlVgFnYwFkVQwAAAA+NTAgLSA8PTYwICVjAwAAAGIAAAAAAAD4f2RVDAAAAD41MCAtIDw9NjAgJVYBYWMCAAAAYwFWAWZjVQEAAABTAwAAAFRWAWFWAWZnVQUAAABTVgFnYwBhYxj8//9iu6aSqg2o4T9kVQcAAAA1NSwxOCAlVgFnYwBhYxj8//9i0lOGA1bxokBkVQYAAAAywqA0MjVWAWdjAGFjGPz//2IAAAAAgPvHQGRVBwAAADEywqAyNzlWAWdjAGFjGPz//2JXgQZ7YK7DP2RVBwAAADE1LDM4ICVWAWdjAGFjGPz//2LRyvmLYoPAP2RVBwAAADEyLDkwICVUVgFhZ2RVDAAAAD42MCAtIDw9NzAgJVYBZ2MBZFUMAAAAPjYwIC0gPD03MCAlYwQAAABiAAAAAAAA+H9kVQwAAAA+NjAgLSA8PTcwICVWAWFjAgAAAGMBVgFmY1UBAAAAUwQAAABUVgFhVgFmZ1UFAAAAU1YBZ2MAYWMY/P//YhRKfawo2OQ/ZFUHAAAANjUsMTQgJVYBZ2MAYWMY/P//YrrROuAISaFAZFUGAAAAMsKgMjEzVgFnYwBhYxj8//9iAAAAAIB/xUBkVQcAAAAxMcKgMDA3VgFnYwBhYxj8//9i+eR5+4j1wT9kVQcAAAAxNCwwMyAlVgFnYwBhYxj8//9iB/uKeO2avT9kVQcAAAAxMSw1NiAlVFYBYWdkVQwAAAA+NzAgLSA8PTgwICVWAWdjAWRVDAAAAD43MCAtIDw9ODAgJWMFAAAAYgAAAAAAAPh/ZFUMAAAAPjcwIC0gPD04MCAlVgFhYwIAAABjAVYBZmNVAQAAAFMFAAAAVFYBYVYBZmdVBQAAAFNWAWdjAGFjGPz//2JryODDufLnP2RVBwAAADc0LDg0ICVWAWdjAGFjGPz//2LWMOJt6/2fQGRVBgAAADLCoDA0N1YBZ2MAYWMY/P//YgAAAACAlcJAZFUGAAAAOcKgNTE1VgFnYwBhYxj8//9i7PvGzZeewD9kVQcAAAAxMiw5OCAlVgFnYwBhYxj8//9iMjelapqXuT9kVQcAAAAxMCwwMCAlVFYBYWdkVQwAAAA+ODAgLSA8PTkwICVWAWdjAWRVDAAAAD44MCAtIDw9OTAgJWMGAAAAYgAAAAAAAPh/ZFUMAAAAPjgwIC0gPD05MCAlVgFhYwIAAABjAVYBZmNVAQAAAFMGAAAAVFYBYVYBZmdVBQAAAFNWAWdjAGFjGPz//2IyfTCVByvrP2RVBwAAADg0LDkwICVWAWdjAGFjGPz//2I66K6d9T6YQGRVBgAAADHCoDU1MlYBZ2MAYWMY/P//YgAAAAAAH7lAZFUGAAAANsKgNDMxVgFnYwBhYxj8//9iGeiKoewwuT9kVQYAAAA5LDg0ICVWAWdjAGFjGPz//2I/bixLGUyxP2RVBgAAADYsNzYgJVRWAWFnZFUNAAAAPjkwIC0gPD0xMDAgJVYBZ2MBZFUNAAAAPjkwIC0gPD0xMDAgJWMHAAAAYgAAAAAAAPh/ZFUNAAAAPjkwIC0gPD0xMDAgJVYBYWMCAAAAYwFWAWZjVQEAAABTBwAAAFRWAWFWAWZnVQUAAABTVgFnYwBhYxj8//9iXFhYkH0+7j9kVQcAAAA5NCw1MSAlVgFnYwBhYxj8//9inLg1THltiUBkVQMAAAA4MTRWAWdjAGFjGPz//2IAAAAAAHyqQGRVBgAAADPCoDM5MFYBZ2MAYWMY/P//YlZpkUk7a6o/ZFUGAAAANSwxNiAlVgFnYwBhYxj8//9i0LDikmc8oj9kVQYAAAAzLDU2ICVUVgFhZ2RVBgAAAD4xMDAgJVYBZ2MBZFUGAAAAPjEwMCAlYwEAAABiAAAAAAAA+H9kVQYAAAA+MTAwICVWAWFjAgAAAGMBVgFmY1UBAAAAUwgAAABUVgFhVgFmZ1UFAAAAU1YBZ2MAYWMY/P//YqL8RdkAiPU/ZFUIAAAAMTM0LDU3ICVWAWdjAGFjGPz//2JJ0Py9pICSQGRVBgAAADHCoDE4NFYBZ2MAYWMY/P//YgAAAAAA1bFAZFUGAAAANMKgNTY1VgFnYwBhYxj8//9iS0cZlUo5sz9kVQYAAAA3LDUxICVWAWdjAGFjGPz//2ILL0ppgo6oP2RVBgAAADQsODAgJVRWAWFUYwEAAABjAVYBYVYBYVYBYVYBYVRjAAAAAGMBVgFhVgFhVgFhVgFhVgFmZ1UBAAAAU2dkVRcAAABkZWZhdWx0Um93QXhpc0hpZXJhcmNoeWRVEAAAAFplaWxlbmhpZXJhcmNoaWVWAWZnVQIAAABTZ2RVBgAAAGJpMTkzNmRVDAAAAEN1dCBPZmYgRGF0ZWRVBwAAAERETU1ZWThjAAAAAGMBVgFhVgFhZ2RVBgAAAGJpMTk1NmRVEQAAAEluZGV4ZWQgTFRWIHJhbmdlYWMBAAAAYwFWAWFWAWFUYwAAAABnZFUEAAAAcm9vdFYBYVYBZmdVAQAAAFNnZFUKAAAAMzEvMDMvMjAyM1YBZ2MAYWMY/P//YgAAAAAAj9ZAZFUKAAAAMzEvMDMvMjAyM1YBZmdVCAAAAFNnZFULAAAAPjAgLSA8PTQwICVWAWdjAWRVCwAAAD4wIC0gPD00MCAlYwAAAABiAAAAAAAA+H9kVQsAAAA+MCAtIDw9NDAgJVYBYWMCAAAAYwFWAWFWAWFWAWFWAWFnZFUMAAAAPjQwIC0gPD01MCAlVgFnYwFkVQwAAAA+NDAgLSA8PTUwICVjAgAAAGIAAAAAAAD4f2RVDAAAAD40MCAtIDw9NTAgJVYBYWMCAAAAYwFWAWFWAWFWAWFWAWFnZFUMAAAAPjUwIC0gPD02MCAlVgFnYwFkVQwAAAA+NTAgLSA8PTYwICVjAwAAAGIAAAAAAAD4f2RVDAAAAD41MCAtIDw9NjAgJVYBYWMCAAAAYwFWAWFWAWFWAWFWAWFnZFUMAAAAPjYwIC0gPD03MCAlVgFnYwFkVQwAAAA+NjAgLSA8PTcwICVjBAAAAGIAAAAAAAD4f2RVDAAAAD42MCAtIDw9NzAgJVYBYWMCAAAAYwFWAWFWAWFWAWFWAWFnZFUMAAAAPjcwIC0gPD04MCAlVgFnYwFkVQwAAAA+NzAgLSA8PTgwICVjBQAAAGIAAAAAAAD4f2RVDAAAAD43MCAtIDw9ODAgJVYBYWMCAAAAYwFWAWFWAWFWAWFWAWFnZFUMAAAAPjgwIC0gPD05MCAlVgFnYwFkVQwAAAA+ODAgLSA8PTkwICVjBgAAAGIAAAAAAAD4f2RVDAAAAD44MCAtIDw9OTAgJVYBYWMCAAAAYwFWAWFWAWFWAWFWAWFnZFUNAAAAPjkwIC0gPD0xMDAgJVYBZ2MBZFUNAAAAPjkwIC0gPD0xMDAgJWMHAAAAYgAAAAAAAPh/ZFUNAAAAPjkwIC0gPD0xMDAgJVYBYWMCAAAAYwFWAWFWAWFWAWFWAWFnZFUGAAAAPjEwMCAlVgFnYwFkVQYAAAA+MTAwICVjAQAAAGIAAAAAAAD4f2RVBgAAAD4xMDAgJVYBYWMCAAAAYwFWAWFWAWFWAWFWAWFUYwEAAABjAFYBYVYBYVYBYVYBYVRjAAAAAGMAVgFhVgFhVgFhVgFhZ2RVBAAAAHJvb3RWAWFWAWZnVQEAAABTZ2RVCgAAADMxLzAzLzIwMjNWAWdjAGFjGPz//2IAAAAAAI/WQGRVCgAAADMxLzAz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MBVGMBYwBjAGIAAAAAAAAAAFYBZlUFAAAAU2RVBgAAAGJpMTk2MWRVBgAAAGJpMTkzMmRVBgAAAGJpMTkzM2RVBgAAAGJpMTkzNGRVBgAAAGJpMTkzNVRjAGMAYwBhY0IFAgBWAWFkVXULAAA8UmVzdWx0IHJlZj0iZGQxOTQw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E51bWVyaWNWYXJpYWJsZSB2YXJuYW1lPSJiaTE5MzYiIGxhYmVsPSJDdXQgT2ZmIERhdGUiIHJlZj0iYmkxOTM2IiBjb2x1bW49ImMwIiBmb3JtYXQ9IkRETU1ZWTgiIHVzYWdlPSJjYXRlZ29yaWNhbCIvPjxTdHJpbmdWYXJpYWJsZSB2YXJuYW1lPSJiaTE5NTYiIGxhYmVsPSJJbmRleGVkIExUViByYW5nZSIgcmVmPSJiaTE5NTYiIGNvbHVtbj0iYzEiIHNvcnRPbj0iY3VzdG9tIiBjdXN0b21Tb3J0PSJjczE4MzYiLz48TnVtZXJpY1ZhcmlhYmxlIHZhcm5hbWU9ImJpMTkzMiIgbGFiZWw9Ik5vbWluYWwgKG1uKSIgcmVmPSJiaTE5MzIiIGNvbHVtbj0iYzIiIGZvcm1hdD0iQ09NTUExMi4iIHVzYWdlPSJxdWFudGl0YXRpdmUiIGRlZmluZWRBZ2dyZWdhdGlvbj0ic3VtIi8+PE51bWVyaWNWYXJpYWJsZSB2YXJuYW1lPSJiaTE5NjEiIGxhYmVsPSJXQSBJbmRleGVkIExUViAoTE9BTiBCQUxBTkNFIC8gSU5ERVhFRCB2YWx1YXRpb24pIChpbiAlKToiIHJlZj0iYmkxOTYxIiBjb2x1bW49ImMzIiBmb3JtYXQ9IlBFUkNFTlQxMi4yIiB1c2FnZT0icXVhbnRpdGF0aXZlIi8+PE51bWVyaWNWYXJpYWJsZSB2YXJuYW1lPSJiaTE5MzMiIGxhYmVsPSJOdW1iZXIgb2YgTW9ydGdhZ2UgTG9hbnMiIHJlZj0iYmkxOTMzIiBjb2x1bW49ImM0IiBmb3JtYXQ9IkNPTU1BMTIuIiB1c2FnZT0icXVhbnRpdGF0aXZlIi8+PE51bWVyaWNWYXJpYWJsZSB2YXJuYW1lPSJiaTE5MzQiIGxhYmVsPSIlIG9mIFRvdGFsIEFzc2V0cyIgcmVmPSJiaTE5MzQiIGNvbHVtbj0iYzUiIGZvcm1hdD0iUEVSQ0VOVDEyLjIiIHVzYWdlPSJxdWFudGl0YXRpdmUiLz48TnVtZXJpY1ZhcmlhYmxlIHZhcm5hbWU9ImJpMTkzNSIgbGFiZWw9IiUgTnVtYmVyIG9mIExvYW5zIiByZWY9ImJpMTkzNSIgY29sdW1uPSJjN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E51bWVyaWNDb2x1bW4gY29sbmFtZT0iYzYiIGVuY29kaW5nPSJ0ZXh0IiBkYXRhVHlwZT0iZG91YmxlIi8+PC9Db2x1bW5zPjxEYXRhIGZvcm1hdD0iQ1NWIiByb3dDb3VudD0iOSIgYXZhaWxhYmxlUm93Q291bnQ9IjkiIHNpemU9IjgyMiIgZGF0YUxheW91dD0ibWluaW1hbCIgZ3JhbmRUb3RhbD0iZmFsc2UiIGlzSW5kZXhlZD0idHJ1ZSIgY29udGVudEtleT0iSklTVVFKQ1hSMkk2Qk9GUU1ORUhZWVczWFZRVkwyUVQiPjwhW0NEQVRBWzIzMTAwLjAsLTEwMCwxNTc2OS4yNjkxMTUzMDIyMDIsMC42MzA3MzAyMDM3NzQwMjI2LDk1MTc5LjAsMS4wLDEuMAoyMzEwMC4wLDAsMzMxOS42MDcyNzQ2NzAwODMsMC4yODU3NzM2NTUxOTYyNjY3NCwzNDY5OC4wLDAuMjEwNTExMTY4OTMyMjg3MzMsMC4zNjQ1NTUyMDY1MDU2MzY4CjIzMTAwLjAsMiwyMjE1LjQxMTYzMDE4MjEzMTQsMC40NTQxNjM1ODQxNzI5MTE5LDEzMjk0LjAsMC4xNDA0ODkxNzYzODM3MjU4MiwwLjEzOTY3MzY2NzUxMDY5MDM4CjIzMTAwLjAsMywyNDI0LjY2Nzk5NTY0MTQ1MjgsMC41NTE3NjQzMjkwOTk3NjA2LDEyMjc5LjAsMC4xNTM3NTkwNTk5NzM3MTgxNywwLjEyOTAwOTU1MDQyNjAzOTM3CjIzMTAwLjAsNCwyMjEyLjUxNzMzNTczNzMyNSwwLjY1MTM4NjU4MjI3Mjg5MzksMTEwMDcuMCwwLjE0MDMwNTYzNjIwNjcxMTcsMC4xMTU2NDUyNTc4ODI1MTYxCjIzMTAwLjAsNSwyMDQ3LjQ3OTkxMTM2MDAwNywwLjc0ODM3OTU5NTM1MDU4MjQsOTUxNS4wLDAuMTI5ODM5ODczNzY4OTg1OTgsMC4wOTk5Njk1MzEwOTQwNDM4NgoyMzEwMC4wLDYsMTU1MS43Mzk4NTkzMjYyOTAxLDAuODQ5MDAyNjM5MTg0NTM4OSw2NDMxLjAsMC4wOTg0MDI3NzYxODMyMzU0NywwLjA2NzU2NzQyNTU4NzU3NzEKMjMxMDAuMCw3LDgxMy42ODQyMjczODk5OTk3LDAuOTQ1MTI4MjMyODgzNDcyNSwzMzkwLjAsMC4wNTE1OTkzNjIxMTYzMDg2LDAuMDM1NjE3MTAwNDEwODA0OQoyMzEwMC4wLDEsMTE4NC4xNjA4ODA5OTQ5OTk2LDEuMzQ1NzAzOTM0NDA2NDM3NCw0NTY1LjAsMC4wNzUwOTI5NDY0MzUwMzI0MywwLjA0Nzk2MjI2MDU4MjY5MTU2Cl1dPjwvRGF0YT48U3RyaW5nVGFibGUgZm9ybWF0PSJDU1YiIHJvd0NvdW50PSI4IiBzaXplPSIxMTQiIGNvbnRlbnRLZXk9IlFKR1NIWklQRExVTUpTSVVNUFRGSk1SR1Q1V0dVWjNVIj48IVtDREFUQVsiPjAgLSA8PTQwICUiCiI+MTAwICUiCiI+NDAgLSA8PTUwICUiCiI+NTAgLSA8PTYwICUiCiI+NjAgLSA8PTcwICUiCiI+NzAgLSA8PTgwICUiCiI+ODAgLSA8PTkwICUiCiI+OTAgLSA8PTEwMCAlIgpdXT48L1N0cmluZ1RhYmxlPjwvUmVzdWx0PlYBYWMAYwBjAGMBYwBjAGMAVgFhYwEAAABjAGMAXUVORF9SQys=</data>
</ReportState>
</file>

<file path=customXml/item8.xml><?xml version="1.0" encoding="utf-8"?>
<ReportState xmlns="sas.reportstate">
  <data type="reportstate">Q0VDU19TVEFSVFtWAWdVAAAAAFNUXUVORF9DRUNTKys=</data>
</ReportState>
</file>

<file path=customXml/item80.xml><?xml version="1.0" encoding="utf-8"?>
<ReportState xmlns="sas.reportstate">
  <data type="reportstate">UkNfU1RBUlRbVgVnZ1VjAgAAAFNnYwIAAABjAAAAAGRVBQAAAHZlNzIzZFUAAAAAYwAAAABnmWZVAQAAAFNWAWeYZFUGAAAAYmk4NTQ2ZFUMAAAAQ3V0IE9mZiBEYXRlYVYBZ2MAYWMY/P//YgAAAAAAj9ZAZFUKAAAAMzEvMDMvMjAyM2MBAAAAVGMIAAAAYWMAZ2MQAAAAYwIAAABkVQYAAAB2ZTY0NjlkVQAAAABjAAAAAGeZZlUBAAAAU1YBZ5hkVQYAAABiaTY0NjRkVQ4AAABBVFQgQXNzZXQgVHlwZWRVAgAAACQuVgFnYwFkVQoAAABDb21tZXJjaWFsYxj8//9iAAAAAAAA+H9kVQoAAABDb21tZXJjaWFsYwEAAABUYwgAAABhYwBUVgFmVQEAAABTZFUGAAAAYmk2NDY0VFYBYVYBZ2RVBgAAAGRkNjQ2NVYBZlUBAAAAU2RVCgAAAENvbW1lcmNpYWxUVgFmZ1UBAAAAU1YBZ8BjAQAAAGRVBgAAAGJpNjQ2NGRVDgAAAEFUVCBBc3NldCBUeXBlYWMYAAAAVgFhVgFmY1UBAAAAUwAAAABUYwEAAABiAQAAAGIAAAAAAAD4f2IAAAAAAAD4f2IAAAAAAAD4f2IAAAAAAAD4f2IAAAAAAAD4f2FjAGMAYwBjAVRnoGZjVQEAAABTAFRWAWVjVQAAAABTVGFWAWFjAQAAAGIBAAAAYwFjAGIAAAAAAAAAAFYBYVYBYVYDYWFjQgQCAFYBYWRVswIAADxSZXN1bHQgcmVmPSJkZDY0NjU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U3RyaW5nVmFyaWFibGUgdmFybmFtZT0iYmk2NDY0IiBsYWJlbD0iQVRUIEFzc2V0IFR5cGUiIHJlZj0iYmk2NDY0IiBjb2x1bW49ImMwIiBzb3J0T249ImN1c3RvbSIgY3VzdG9tU29ydD0iY3M2MTIwIi8+PC9WYXJpYWJsZXM+PENvbHVtbnM+PFN0cmluZ0NvbHVtbiBjb2xuYW1lPSJjMCIgZW5jb2Rpbmc9InRleHQiIG1heExlbmd0aD0iMTIiLz48L0NvbHVtbnM+PERhdGEgZm9ybWF0PSJDU1YiIHJvd0NvdW50PSIxIiBhdmFpbGFibGVSb3dDb3VudD0iMSIgc2l6ZT0iMTMiIGRhdGFMYXlvdXQ9Im1pbmltYWwiIGdyYW5kVG90YWw9ImZhbHNlIiBpc0luZGV4ZWQ9ImZhbHNlIiBjb250ZW50S2V5PSJBM0FTNlI0UzVWQTNJNktJNzc1UEIyWTdNT01IQVdXRyI+PCFbQ0RBVEFbIkNvbW1lcmNpYWwiCl1dPjwvRGF0YT48L1Jlc3VsdD5WAWFjAGMAYwBjAWMAYwBjAFYBYWMBAAAAYwBjAF1FTkRfUkMr</data>
</ReportState>
</file>

<file path=customXml/item81.xml><?xml version="1.0" encoding="utf-8"?>
<ReportState xmlns="sas.reportstate">
  <data type="reportstate">Q0VDU19TVEFSVFtWAWdVAAAAAFNUXUVORF9DRUNTKys=</data>
</ReportState>
</file>

<file path=customXml/item82.xml><?xml version="1.0" encoding="utf-8"?>
<ReportState xmlns="sas.reportstate">
  <data type="reportstate">UkNfU1RBUlRbVgVnZ1VjAwAAAFNnYwIAAABjAAAAAGRVBgAAAHZlNjQ2MmRVAAAAAGMAAAAAZ5lmVQEAAABTVgFnmGRVBgAAAGJpODU1M2RVEgAAAFJlZmluYW5jaW5nIE1hcmtlcmFWAWdjAWRVAgAAADcxYxj8//9iAAAAAAAA+H9kVQIAAAA3MWMBAAAAVGMIAAAAYWMAZ2MCAAAAYwAAAABkVQYAAAB2ZTY0NjlkVQAAAABjAAAAAGeZZlUBAAAAU1YBZ5hkVQYAAABiaTY1MzNkVQ4AAABBVFQgQXNzZXQgVHlwZWFWAWdjAWRVCgAAAENvbW1lcmNpYWxjGPz//2IAAAAAAAD4f2RVCgAAAENvbW1lcmNpYWxjAQAAAFRjCAAAAGFjAGdjAgAAAGMAAAAAZFUFAAAAdmU3MjNkVQAAAABjAAAAAGeZZlUBAAAAU1YBZ5hkVQYAAABiaTY1MzJkVQwAAABDdXQgT2ZmIERhdGVhVgFnYwBhYxj8//9iAAAAAACP1kBkVQoAAAAzMS8wMy8yMDIzYwEAAABUYwgAAABhYwBUVgFmVQMAAABTZFUGAAAAYmk2NTMyZFUGAAAAYmk2NTMzZFUGAAAAYmk2NTM0VFYBYVYBZ2RVBgAAAGRkNjUzN1YBZlUMAAAAU2RVCwAAAEFncmljdWx0dXJlZFUKAAAAQ29tbWVyY2lhbGRVDQAAAEhvdGVsL1RvdXJpc21kVQgAAABJbmR1c3RyeWRVBAAAAExhbmRkVQYAAABPZmZpY2VkVQUAAABPdGhlcmRVFwAAAE90aGVyIGNvbW1lcmNpYWxseSB1c2VkZFUnAAAAb3RoZXIgUkUgd2l0aCBhIHNvY2lhbCByZWxldmFudCBwdXJwb3NlZFUwAAAAUHJvcGVydHkgZGV2ZWxvcGVycyAvIEJ1bGRpbmcgdW5kZXIgY29uc3RydWN0aW9uZFUGAAAAUmV0YWlsZFUOAAAAU2hvcHBpbmcgbWFsbHNUVgFmZ1UHAAAAU1YBZ8BjAAAAAGRVBgAAAGJpNjUzMmRVDAAAAEN1dCBPZmYgRGF0ZWRVBwAAAERETU1ZWThjGAAAAFYBZmNVDQAAAFMAAAAAAI/WQAAAAAAAj9ZAAAAAAACP1kAAAAAAAI/WQAAAAAAAj9ZAAAAAAACP1kAAAAAAAI/WQAAAAAAAj9ZAAAAAAACP1kAAAAAAAI/WQAAAAAAAj9ZAAAAAAACP1kAAAAAAAI/WQFRWAWFjAQAAAGINAAAAYgAAAAAAAPh/YgAAAAAAAPh/YgAAAAAAAPh/YgAAAAAAAPh/YgAAAAAAAPh/YWMAYwBjAGMBVgFnwGMBAAAAZFUGAAAAYmk2NTMzZFUOAAAAQVRUIEFzc2V0IFR5cGVhYxgAAABWAWFWAWZjVQ0AAABTnP///wEAAAABAAAAAQAAAAEAAAABAAAAAQAAAAEAAAABAAAAAQAAAAEAAAABAAAAAQAAAFRjAQAAAGINAAAAYgAAAAAAAPh/YgAAAAAAAPh/YgAAAAAAAPh/YgAAAAAAAPh/YgAAAAAAAPh/YWMAYwBjAGMBVgFnwGMBAAAAZFUGAAAAYmk2NTM0ZFUUAAAAQVRUIFByb3BlcnR5IFN1YnR5cGVhYxgAAABWAWFWAWZjVQ0AAABTnP///5z///8KAAAABQAAAAIAAAALAAAAAwAAAAAAAAAHAAAABAAAAAYAAAAIAAAACQAAAFRjAQAAAGINAAAAYgAAAAAAAPh/YgAAAAAAAPh/YgAAAAAAAPh/YgAAAAAAAPh/YgAAAAAAAPh/YWMAYwBjAGMBVgFnwGMAAAAAZFUGAAAAYmk2NTI4ZFUMAAAATm9taW5hbCAobW4pZFUIAAAAQ09NTUExMi5jAAAAAFYBZmNVDQAAAFMJVf09y8LHQAlV/T3LwsdAKFvyg+ZSk0BmEsg/tQSHQDBsFc2+yJNAruZfx3++m0CVTdDTH3pwQIdYqxPr4nhARiYrtHFQtUAuIBOLBBiAQItKrJ+1YVJANBZvw0pOVUCdoGCFOWd2QFRWAWFjAgAAAGINAAAAYgAAAAAAAPh/YgAAAAAAAPh/YgAAAAAAAPh/YgAAAAAAAPh/YgAAAAAAAPh/YWMAYwBjAGMBVgFnwGMAAAAAZFUGAAAAYmk2NTI5ZFUYAAAATnVtYmVyIG9mIE1vcnRnYWdlIExvYW5zZFUIAAAAQ09NTUExMi5jGAAAAFYBZmNVDQAAAFMAAAAAQEnQQAAAAABASdBAAAAAAAD4qEAAAAAAAIB/QAAAAAAAhJhAAAAAAAAQfEAAAAAAAFBwQAAAAAAAJqJAAAAAAAC2vUAAAAAAACB8QAAAAAAAAFtAAAAAAACAU0AAAAAAAKBgQFRWAWFjAgAAAGINAAAAYgAAAAAAAPh/YgAAAAAAAPh/YgAAAAAAAPh/YgAAAAAAAPh/YgAAAAAAAPh/YWMAYwBjAGMBVgFnwGMAAAAAZFUGAAAAYmk2NTMwZFURAAAAJSBvZiBUb3RhbCBBc3NldHNkVQsAAABQRVJDRU5UMTIuMmMYAAAAVgFmY1UNAAAAUwAAAAAAAPA/AAAAAAAA8D+6dVxpPAa6P8lBiXsAAK8/jdRyifGkuj8jHY3OpK7CPzabs87BMJY/tBIlAwTCoD/0Nq63drTcPwFxR8+hrKU/sc6RgWnBeD9YRiK9kLF8P0lSKkvpK54/VFYBYWMCAAAAYg0AAABiAAAAAAAA+H9iAAAAAAAA+H9iAAAAAAAA+H9iAAAAAAAA+H9iAAAAAAAA+H9hYwBjAGMAYwFWAWfAYwAAAABkVQYAAABiaTY1MzFkVREAAAAlIE51bWJlciBvZiBMb2Fuc2RVCwAAAFBFUkNFTlQxMi4yYxgAAABWAWZjVQ0AAABTAAAAAAAA8D8AAAAAAADwP3uIocGyh8g/6bLFnVLynj8+YxN9vBW4Pw2qspXIkZs/pjz9o6EGkD++lcG5X9TBPxXiGI9eMN0/vl8nn4Chmz9amfL0j4Z6P8FuPYZLKHM/F8lE0zlVgD9UVgFhYwIAAABiDQAAAGIAAAAAAAD4f2IAAAAAAAD4f2IAAAAAAAD4f2IAAAAAAAD4f2IAAAAAAAD4f2FjAGMAYwBjAVRnoGZjVQ0AAABTAAAAAAAAAAAAAAAAAFRWAWVjVQAAAABTVGFWAWFjDQAAAGINAAAAYwFjAGIAAAAAAAAAAFYBYVYBYVYDZ2dkVQYAAABkZDY1MzdWAWFWAWZnVQEAAABTZ2RVCgAAADMxLzAzLzIwMjNWAWdjAGFjGPz//2IAAAAAAI/WQGRVCgAAADMxLzAzLzIwMjNWAWZnVQIAAABTZ2RVCwAAAE1BVENIRVNfQUxMVgFnYwFkVQsAAABNQVRDSEVTX0FMTGOc////YgAAAAAAAPh/ZFULAAAATUFUQ0hFU19BTExWAWZnVQEAAABTZ2RVCwAAAE1BVENIRVNfQUxMVgFnYwFkVQsAAABNQVRDSEVTX0FMTGOc////YgAAAAAAAPh/ZFULAAAATUFUQ0hFU19BTExWAWFjAwAAAGMBVgFmY1UBAAAAUwAAAABUVgFhVgFmZ1UEAAAAU1YBZ2MAYWMY/P//YglV/T3LwsdAZFUHAAAAMTLCoDE2NlYBZ2MAYWMY/P//YgAAAABASdBAZFUHAAAAMTbCoDY3N1YBZ2MAYWMY/P//YgAAAAAAAPA/ZFUIAAAAMTAwLDAwICVWAWdjAGFjGPz//2IAAAAAAADwP2RVCAAAADEwMCwwMCAlVFYBYVRjAgAAAGMBVgFhVgFhVgFhVgFhZ2RVCgAAAENvbW1lcmNpYWxWAWdjAWRVCgAAAENvbW1lcmNpYWxjAQAAAGIAAAAAAAD4f2RVCgAAAENvbW1lcmNpYWxWAWZnVQwAAABTZ2RVCwAAAE1BVENIRVNfQUxMVgFnYwFkVQsAAABNQVRDSEVTX0FMTGOc////YgAAAAAAAPh/ZFULAAAATUFUQ0hFU19BTExWAWFjAwAAAGMBVgFmY1UBAAAAUwEAAABUVgFhVgFmZ1UEAAAAU1YBZ2MAYWMY/P//YglV/T3LwsdAZFUHAAAAMTLCoDE2NlYBZ2MAYWMY/P//YgAAAABASdBAZFUHAAAAMTbCoDY3N1YBZ2MAYWMY/P//YgAAAAAAAPA/ZFUIAAAAMTAwLDAwICVWAWdjAGFjGPz//2IAAAAAAADwP2RVCAAAADEwMCwwMCAlVFYBYWdkVQYAAABSZXRhaWxWAWdjAWRVBgAAAFJldGFpbGMKAAAAYgAAAAAAAPh/ZFUGAAAAUmV0YWlsVgFhYwMAAABjAVYBZmNVAQAAAFMCAAAAVFYBYVYBZmdVBAAAAFNWAWdjAGFjGPz//2IoW/KD5lKTQGRVBgAAADHCoDIzN1YBZ2MAYWMY/P//YgAAAAAA+KhAZFUGAAAAM8KgMTk2VgFnYwBhYxj8//9iunVcaTwGuj9kVQcAAAAxMCwxNyAlVgFnYwBhYxj8//9ie4ihwbKHyD9kVQcAAAAxOSwxNiAlVFYBYWdkVQYAAABPZmZpY2VWAWdjAWRVBgAAAE9mZmljZWMFAAAAYgAAAAAAAPh/ZFUGAAAAT2ZmaWNlVgFhYwMAAABjAVYBZmNVAQAAAFMDAAAAVFYBYVYBZmdVBAAAAFNWAWdjAGFjGPz//2JmEsg/tQSHQGRVAwAAADczN1YBZ2MAYWMY/P//YgAAAAAAgH9AZFUDAAAANTA0VgFnYwBhYxj8//9iyUGJewAArz9kVQYAAAA2LDA1ICVWAWdjAGFjGPz//2LpssWdUvKeP2RVBgAAADMsMDIgJVRWAWFnZFUNAAAASG90ZWwvVG91cmlzbVYBZ2MBZFUNAAAASG90ZWwvVG91cmlzbWMCAAAAYgAAAAAAAPh/ZFUNAAAASG90ZWwvVG91cmlzbVYBYWMDAAAAYwFWAWZjVQEAAABTBAAAAFRWAWFWAWZnVQQAAABTVgFnYwBhYxj8//9iMGwVzb7Ik0BkVQYAAAAxwqAyNjZWAWdjAGFjGPz//2IAAAAAAISYQGRVBgAAADHCoDU2OVYBZ2MAYWMY/P//Yo3UconxpLo/ZFUHAAAAMTAsNDEgJVYBZ2MAYWMY/P//Yj5jE328Fbg/ZFUGAAAAOSw0MSAlVFYBYWdkVQ4AAABTaG9wcGluZyBtYWxsc1YBZ2MBZFUOAAAAU2hvcHBpbmcgbWFsbHNjCwAAAGIAAAAAAAD4f2RVDgAAAFNob3BwaW5nIG1hbGxzVgFhYwMAAABjAVYBZmNVAQAAAFMFAAAAVFYBYVYBZmdVBAAAAFNWAWdjAGFjGPz//2Ku5l/Hf76bQGRVBgAAADHCoDc3NlYBZ2MAYWMY/P//YgAAAAAAEHxAZFUDAAAANDQ5VgFnYwBhYxj8//9iIx2NzqSuwj9kVQcAAAAxNCw2MCAlVgFnYwBhYxj8//9iDaqylciRmz9kVQYAAAAyLDY5ICVUVgFhZ2RVCAAAAEluZHVzdHJ5VgFnYwFkVQgAAABJbmR1c3RyeWMDAAAAYgAAAAAAAPh/ZFUIAAAASW5kdXN0cnlWAWFjAwAAAGMBVgFmY1UBAAAAUwYAAABUVgFhVgFmZ1UEAAAAU1YBZ2MAYWMY/P//YpVN0NMfenBAZFUDAAAAMjY0VgFnYwBhYxj8//9iAAAAAABQcEBkVQMAAAAyNjFWAWdjAGFjGPz//2I2m7POwTCWP2RVBgAAADIsMTcgJVYBZ2MAYWMY/P//YqY8/aOhBpA/ZFUGAAAAMSw1NyAlVFYBYWdkVQsAAABBZ3JpY3VsdHVyZVYBZ2MBZFULAAAAQWdyaWN1bHR1cmVjAAAAAGIAAAAAAAD4f2RVCwAAAEFncmljdWx0dXJlVgFhYwMAAABjAVYBZmNVAQAAAFMHAAAAVFYBYVYBZmdVBAAAAFNWAWdjAGFjGPz//2KHWKsT6+J4QGRVAwAAADM5OFYBZ2MAYWMY/P//YgAAAAAAJqJAZFUGAAAAMsKgMzIzVgFnYwBhYxj8//9itBIlAwTCoD9kVQYAAAAzLDI3ICVWAWdjAGFjGPz//2K+lcG5X9TBP2RVBwAAADEzLDkzICVUVgFhZ2RVFwAAAE90aGVyIGNvbW1lcmNpYWxseSB1c2VkVgFnYwFkVRcAAABPdGhlciBjb21tZXJjaWFsbHkgdXNlZGMHAAAAYgAAAAAAAPh/ZFUXAAAAT3RoZXIgY29tbWVyY2lhbGx5IHVzZWRWAWFjAwAAAGMBVgFmY1UBAAAAUwgAAABUVgFhVgFmZ1UEAAAAU1YBZ2MAYWMY/P//YkYmK7RxULVAZFUGAAAANcKgNDU2VgFnYwBhYxj8//9iAAAAAAC2vUBkVQYAAAA3wqA2MDZWAWdjAGFjGPz//2L0Nq63drTcP2RVBwAAADQ0LDg1ICVWAWdjAGFjGPz//2IV4hiPXjDdP2RVBwAAADQ1LDYxICVUVgFhZ2RVBAAAAExhbmRWAWdjAWRVBAAAAExhbmRjBAAAAGIAAAAAAAD4f2RVBAAAAExhbmRWAWFjAwAAAGMBVgFmY1UBAAAAUwkAAABUVgFhVgFmZ1UEAAAAU1YBZ2MAYWMY/P//Yi4gE4sEGIBAZFUDAAAANTE1VgFnYwBhYxj8//9iAAAAAAAgfEBkVQMAAAA0NTBWAWdjAGFjGPz//2IBcUfPoaylP2RVBgAAADQsMjMgJVYBZ2MAYWMY/P//Yr5fJ5+AoZs/ZFUGAAAAMiw3MCAlVFYBYWdkVQUAAABPdGhlclYBZ2MBZFUFAAAAT3RoZXJjBgAAAGIAAAAAAAD4f2RVBQAAAE90aGVyVgFhYwMAAABjAVYBZmNVAQAAAFMKAAAAVFYBYVYBZmdVBAAAAFNWAWdjAGFjGPz//2KLSqyftWFSQGRVAgAAADc0VgFnYwBhYxj8//9iAAAAAAAAW0BkVQMAAAAxMDhWAWdjAGFjGPz//2KxzpGBacF4P2RVBgAAADAsNjAgJVYBZ2MAYWMY/P//YlqZ8vSPhno/ZFUGAAAAMCw2NSAlVFYBYWdkVScAAABvdGhlciBSRSB3aXRoIGEgc29jaWFsIHJlbGV2YW50IHB1cnBvc2VWAWdjAWRVJwAAAG90aGVyIFJFIHdpdGggYSBzb2NpYWwgcmVsZXZhbnQgcHVycG9zZWMIAAAAYgAAAAAAAPh/ZFUnAAAAb3RoZXIgUkUgd2l0aCBhIHNvY2lhbCByZWxldmFudCBwdXJwb3NlVgFhYwMAAABjAVYBZmNVAQAAAFMLAAAAVFYBYVYBZmdVBAAAAFNWAWdjAGFjGPz//2I0Fm/DSk5VQGRVAgAAADg1VgFnYwBhYxj8//9iAAAAAACAU0BkVQIAAAA3OFYBZ2MAYWMY/P//YlhGIr2QsXw/ZFUGAAAAMCw3MCAlVgFnYwBhYxj8//9iwW49hksocz9kVQYAAAAwLDQ3ICVUVgFhZ2RVMAAAAFByb3BlcnR5IGRldmVsb3BlcnMgLyBCdWxkaW5nIHVuZGVyIGNvbnN0cnVjdGlvblYBZ2MBZFUwAAAAUHJvcGVydHkgZGV2ZWxvcGVycyAvIEJ1bGRpbmcgdW5kZXIgY29uc3RydWN0aW9uYwkAAABiAAAAAAAA+H9kVTAAAABQcm9wZXJ0eSBkZXZlbG9wZXJzIC8gQnVsZGluZyB1bmRlciBjb25zdHJ1Y3Rpb25WAWFjAwAAAGMBVgFmY1UBAAAAUwwAAABUVgFhVgFmZ1UEAAAAU1YBZ2MAYWMY/P//Yp2gYIU5Z3ZAZFUDAAAAMzU4VgFnYwBhYxj8//9iAAAAAACgYEBkVQMAAAAxMzNWAWdjAGFjGPz//2JJUipL6SueP2RVBgAAADIsOTUgJVYBZ2MAYWMY/P//YhfJRNM5VYA/ZFUGAAAAMCw4MCAlVFYBYVRjAgAAAGMBVgFhVgFhVgFhVgFhVGMBAAAAYwFWAWFWAWFWAWFWAWFUYwAAAABjAVYBYVYBYVYBYVYBYVYBZmdVAQAAAFNnZFUXAAAAZGVmYXVsdFJvd0F4aXNIaWVyYXJjaHlkVRAAAABaZWlsZW5oaWVyYXJjaGllVgFmZ1UDAAAAU2dkVQYAAABiaTY1MzJkVQwAAABDdXQgT2ZmIERhdGVkVQcAAABERE1NWVk4YwAAAABjAVYBYVYBYWdkVQYAAABiaTY1MzNkVQ4AAABBVFQgQXNzZXQgVHlwZWFjAQAAAGMBVgFhVgFhZ2RVBgAAAGJpNjUzNGRVFAAAAEFUVCBQcm9wZXJ0eSBTdWJ0eXBlYWMBAAAAYwFWAWFWAWFUYwAAAABnZFUEAAAAcm9vdFYBYVYBZmdVAQAAAFNnZFUKAAAAMzEvMDMvMjAyM1YBZ2MAYWMY/P//YgAAAAAAj9ZAZFUKAAAAMzEvMDMvMjAyM1YBZmdVAQAAAFNnZFUKAAAAQ29tbWVyY2lhbFYBZ2MBZFUKAAAAQ29tbWVyY2lhbGMBAAAAYgAAAAAAAPh/ZFUKAAAAQ29tbWVyY2lhbFYBZmdVCwAAAFNnZFUGAAAAUmV0YWlsVgFnYwFkVQYAAABSZXRhaWxjCgAAAGIAAAAAAAD4f2RVBgAAAFJldGFpbFYBYWMDAAAAYwFWAWFWAWFWAWFWAWFnZFUGAAAAT2ZmaWNlVgFnYwFkVQYAAABPZmZpY2VjBQAAAGIAAAAAAAD4f2RVBgAAAE9mZmljZVYBYWMDAAAAYwFWAWFWAWFWAWFWAWFnZFUNAAAASG90ZWwvVG91cmlzbVYBZ2MBZFUNAAAASG90ZWwvVG91cmlzbWMCAAAAYgAAAAAAAPh/ZFUNAAAASG90ZWwvVG91cmlzbVYBYWMDAAAAYwFWAWFWAWFWAWFWAWFnZFUOAAAAU2hvcHBpbmcgbWFsbHNWAWdjAWRVDgAAAFNob3BwaW5nIG1hbGxzYwsAAABiAAAAAAAA+H9kVQ4AAABTaG9wcGluZyBtYWxsc1YBYWMDAAAAYwFWAWFWAWFWAWFWAWFnZFUIAAAASW5kdXN0cnlWAWdjAWRVCAAAAEluZHVzdHJ5YwMAAABiAAAAAAAA+H9kVQgAAABJbmR1c3RyeVYBYWMDAAAAYwFWAWFWAWFWAWFWAWFnZFULAAAAQWdyaWN1bHR1cmVWAWdjAWRVCwAAAEFncmljdWx0dXJlYwAAAABiAAAAAAAA+H9kVQsAAABBZ3JpY3VsdHVyZVYBYWMDAAAAYwFWAWFWAWFWAWFWAWFnZFUXAAAAT3RoZXIgY29tbWVyY2lhbGx5IHVzZWRWAWdjAWRVFwAAAE90aGVyIGNvbW1lcmNpYWxseSB1c2VkYwcAAABiAAAAAAAA+H9kVRcAAABPdGhlciBjb21tZXJjaWFsbHkgdXNlZFYBYWMDAAAAYwFWAWFWAWFWAWFWAWFnZFUEAAAATGFuZFYBZ2MBZFUEAAAATGFuZGMEAAAAYgAAAAAAAPh/ZFUEAAAATGFuZFYBYWMDAAAAYwFWAWFWAWFWAWFWAWFnZFUFAAAAT3RoZXJWAWdjAWRVBQAAAE90aGVyYwYAAABiAAAAAAAA+H9kVQUAAABPdGhlclYBYWMDAAAAYwFWAWFWAWFWAWFWAWFnZFUnAAAAb3RoZXIgUkUgd2l0aCBhIHNvY2lhbCByZWxldmFudCBwdXJwb3NlVgFnYwFkVScAAABvdGhlciBSRSB3aXRoIGEgc29jaWFsIHJlbGV2YW50IHB1cnBvc2VjCAAAAGIAAAAAAAD4f2RVJwAAAG90aGVyIFJFIHdpdGggYSBzb2NpYWwgcmVsZXZhbnQgcHVycG9zZVYBYWMDAAAAYwFWAWFWAWFWAWFWAWFnZFUwAAAAUHJvcGVydHkgZGV2ZWxvcGVycyAvIEJ1bGRpbmcgdW5kZXIgY29uc3RydWN0aW9uVgFnYwFkVTAAAABQcm9wZXJ0eSBkZXZlbG9wZXJzIC8gQnVsZGluZyB1bmRlciBjb25zdHJ1Y3Rpb25jCQAAAGIAAAAAAAD4f2RVMAAAAFByb3BlcnR5IGRldmVsb3BlcnMgLyBCdWxkaW5nIHVuZGVyIGNvbnN0cnVjdGlvblYBYWMDAAAAYwFWAWFWAWFWAWFWAWFUYwIAAABjAFYBYVYBYVYBYVYBYVRjAQAAAGMAVgFhVgFhVgFhVgFhVGMAAAAAYwBWAWFWAWFWAWFWAWFnZFUEAAAAcm9vdFYBYVYBZmdVAQAAAFNnZFUKAAAAMzEvMDMvMjAyM1YBZ2MAYWMY/P//YgAAAAAAj9ZAZFUKAAAAMzEvMDMvMjAyM1YBZmdVAQAAAFNnZFUKAAAAQ29tbWVyY2lhbFYBZ2MBZFUKAAAAQ29tbWVyY2lhbGMBAAAAYgAAAAAAAPh/ZFUKAAAAQ29tbWVyY2lhbFYBZmdVCwAAAFNnZFUGAAAAUmV0YWlsVgFnYwFkVQYAAABSZXRhaWxjCgAAAGIAAAAAAAD4f2RVBgAAAFJldGFpbFYBYWMDAAAAYwFWAWFWAWFWAWFWAWFnZFUGAAAAT2ZmaWNlVgFnYwFkVQYAAABPZmZpY2VjBQAAAGIAAAAAAAD4f2RVBgAAAE9mZmljZVYBYWMDAAAAYwFWAWFWAWFWAWFWAWFnZFUNAAAASG90ZWwvVG91cmlzbVYBZ2MBZFUNAAAASG90ZWwvVG91cmlzbWMCAAAAYgAAAAAAAPh/ZFUNAAAASG90ZWwvVG91cmlzbVYBYWMDAAAAYwFWAWFWAWFWAWFWAWFnZFUOAAAAU2hvcHBpbmcgbWFsbHNWAWdjAWRVDgAAAFNob3BwaW5nIG1hbGxzYwsAAABiAAAAAAAA+H9kVQ4AAABTaG9wcGluZyBtYWxsc1YBYWMDAAAAYwFWAWFWAWFWAWFWAWFnZFUIAAAASW5kdXN0cnlWAWdjAWRVCAAAAEluZHVzdHJ5YwMAAABiAAAAAAAA+H9kVQgAAABJbmR1c3RyeVYBYWMDAAAAYwFWAWFWAWFWAWFWAWFnZFULAAAAQWdyaWN1bHR1cmVWAWdjAWRVCwAAAEFncmljdWx0dXJlYwAAAABiAAAAAAAA+H9kVQsAAABBZ3JpY3VsdHVyZVYBYWMDAAAAYwFWAWFWAWFWAWFWAWFnZFUXAAAAT3RoZXIgY29tbWVyY2lhbGx5IHVzZWRWAWdjAWRVFwAAAE90aGVyIGNvbW1lcmNpYWxseSB1c2VkYwcAAABiAAAAAAAA+H9kVRcAAABPdGhlciBjb21tZXJjaWFsbHkgdXNlZFYBYWMDAAAAYwFWAWFWAWFWAWFWAWFnZFUEAAAATGFuZFYBZ2MBZFUEAAAATGFuZGMEAAAAYgAAAAAAAPh/ZFUEAAAATGFuZFYBYWMDAAAAYwFWAWFWAWFWAWFWAWFnZFUFAAAAT3RoZXJWAWdjAWRVBQAAAE90aGVyYwYAAABiAAAAAAAA+H9kVQUAAABPdGhlclYBYWMDAAAAYwFWAWFWAWFWAWFWAWFnZFUnAAAAb3RoZXIgUkUgd2l0aCBhIHNvY2lhbCByZWxldmFudCBwdXJwb3NlVgFnYwFkVScAAABvdGhlciBSRSB3aXRoIGEgc29jaWFsIHJlbGV2YW50IHB1cnBvc2VjCAAAAGIAAAAAAAD4f2RVJwAAAG90aGVyIFJFIHdpdGggYSBzb2NpYWwgcmVsZXZhbnQgcHVycG9zZVYBYWMDAAAAYwFWAWFWAWFWAWFWAWFnZFUwAAAAUHJvcGVydHkgZGV2ZWxvcGVycyAvIEJ1bGRpbmcgdW5kZXIgY29uc3RydWN0aW9uVgFnYwFkVTAAAABQcm9wZXJ0eSBkZXZlbG9wZXJzIC8gQnVsZGluZyB1bmRlciBjb25zdHJ1Y3Rpb25jCQAAAGIAAAAAAAD4f2RVMAAAAFByb3BlcnR5IGRldmVsb3BlcnMgLyBCdWxkaW5nIHVuZGVyIGNvbnN0cnVjdGlvblYBYWMDAAAAYwFWAWFWAWFWAWFWAWFUYwIAAABjAFYBYVYBYVYBYVYBYVRjAQAAAGMAVgFhVgFhVgFhVgFhVGMAAAAAYwBWAWFWAWFWAWFWAWFjAVRjAWMAYwBiAAAAAAAAAABWAWZVBAAAAFNkVQYAAABiaTY1MjhkVQYAAABiaTY1MjlkVQYAAABiaTY1MzBkVQYAAABiaTY1MzFUYwBjAGMAYWNCBQIAVgFhZFUtDAAAPFJlc3VsdCByZWY9ImRkNjUzN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2NTMyIiBsYWJlbD0iQ3V0IE9mZiBEYXRlIiByZWY9ImJpNjUzMiIgY29sdW1uPSJjMCIgZm9ybWF0PSJERE1NWVk4IiB1c2FnZT0iY2F0ZWdvcmljYWwiLz48U3RyaW5nVmFyaWFibGUgdmFybmFtZT0iYmk2NTMzIiBsYWJlbD0iQVRUIEFzc2V0IFR5cGUiIHJlZj0iYmk2NTMzIiBjb2x1bW49ImMxIiBzb3J0T249ImN1c3RvbSIgY3VzdG9tU29ydD0iY3M2MTIwIi8+PFN0cmluZ1ZhcmlhYmxlIHZhcm5hbWU9ImJpNjUzNCIgbGFiZWw9IkFUVCBQcm9wZXJ0eSBTdWJ0eXBlIiByZWY9ImJpNjUzNCIgY29sdW1uPSJjMiIgc29ydE9uPSJjdXN0b20iIGN1c3RvbVNvcnQ9ImNzMzMyNSIvPjxOdW1lcmljVmFyaWFibGUgdmFybmFtZT0iYmk2NTI4IiBsYWJlbD0iTm9taW5hbCAobW4pIiByZWY9ImJpNjUyOCIgY29sdW1uPSJjMyIgZm9ybWF0PSJDT01NQTEyLiIgdXNhZ2U9InF1YW50aXRhdGl2ZSIgZGVmaW5lZEFnZ3JlZ2F0aW9uPSJzdW0iLz48TnVtZXJpY1ZhcmlhYmxlIHZhcm5hbWU9ImJpNjUyOSIgbGFiZWw9Ik51bWJlciBvZiBNb3J0Z2FnZSBMb2FucyIgcmVmPSJiaTY1MjkiIGNvbHVtbj0iYzQiIGZvcm1hdD0iQ09NTUExMi4iIHVzYWdlPSJxdWFudGl0YXRpdmUiLz48TnVtZXJpY1ZhcmlhYmxlIHZhcm5hbWU9ImJpNjUzMCIgbGFiZWw9IiUgb2YgVG90YWwgQXNzZXRzIiByZWY9ImJpNjUzMCIgY29sdW1uPSJjNSIgZm9ybWF0PSJQRVJDRU5UMTIuMiIgdXNhZ2U9InF1YW50aXRhdGl2ZSIvPjxOdW1lcmljVmFyaWFibGUgdmFybmFtZT0iYmk2NTMxIiBsYWJlbD0iJSBOdW1iZXIgb2YgTG9hbnMiIHJlZj0iYmk2NTMxIiBjb2x1bW49ImM2IiBmb3JtYXQ9IlBFUkNFTlQxMi4yIiB1c2FnZT0icXVhbnRpdGF0aXZlIi8+PC9WYXJpYWJsZXM+PENvbHVtbnM+PE51bWVyaWNDb2x1bW4gY29sbmFtZT0iYzAiIGVuY29kaW5nPSJ0ZXh0IiBkYXRhVHlwZT0iZGF0ZSIvPjxTdHJpbmdDb2x1bW4gY29sbmFtZT0iYzEiIGVuY29kaW5nPSJ0ZXh0IiBtYXhMZW5ndGg9IjEiLz48U3RyaW5nQ29sdW1uIGNvbG5hbWU9ImMyIiBlbmNvZGluZz0idGV4dCIgbWF4TGVuZ3RoPSIyIi8+PE51bWVyaWNDb2x1bW4gY29sbmFtZT0iYzMiIGVuY29kaW5nPSJ0ZXh0IiBkYXRhVHlwZT0iZG91YmxlIi8+PE51bWVyaWNDb2x1bW4gY29sbmFtZT0iYzQiIGVuY29kaW5nPSJ0ZXh0IiBkYXRhVHlwZT0iZG91YmxlIi8+PE51bWVyaWNDb2x1bW4gY29sbmFtZT0iYzUiIGVuY29kaW5nPSJ0ZXh0IiBkYXRhVHlwZT0iZG91YmxlIi8+PE51bWVyaWNDb2x1bW4gY29sbmFtZT0iYzYiIGVuY29kaW5nPSJ0ZXh0IiBkYXRhVHlwZT0iZG91YmxlIi8+PC9Db2x1bW5zPjxEYXRhIGZvcm1hdD0iQ1NWIiByb3dDb3VudD0iMTMiIGF2YWlsYWJsZVJvd0NvdW50PSIxMyIgc2l6ZT0iOTQ2IiBkYXRhTGF5b3V0PSJtaW5pbWFsIiBncmFuZFRvdGFsPSJmYWxzZSIgaXNJbmRleGVkPSJ0cnVlIiBjb250ZW50S2V5PSJPVEZIR0U0TzRSUk9TSk1KWjdWMkxIV1ZDRVpKRUlYMiI+PCFbQ0RBVEFbMjMxMDAuMCwtMTAwLC0xMDAsMTIxNjUuNTg3ODI5MjcxODEzLDE2Njc3LjAsMS4wLDEuMAoyMzEwMC4wLDEsLTEwMCwxMjE2NS41ODc4MjkyNzE4MTMsMTY2NzcuMCwxLjAsMS4wCjIzMTAwLjAsMSwxMCwxMjM2LjcyNTExMjcxMTcyODgsMzE5Ni4wLDAuMTAxNjU3NjUzNTQ0MzcwODcsMC4xOTE2NDExODI0NjY4NzA1NAoyMzEwMC4wLDEsNSw3MzYuNTg4NTAwNTU5ODY1NSw1MDQuMCwwLjA2MDU0Njg4OTM4MTUwMTgzLDAuMDMwMjIxMjYyODE3MDUzNDI3CjIzMTAwLjAsMSwyLDEyNjYuMTg2MzI5MjA3MTYxMiwxNTY5LjAsMC4xMDQwNzkzMzgxMjc4NzY1OCwwLjA5NDA4MTY2OTM2NDk5MzcxCjIzMTAwLjAsMSwxMSwxNzc1LjYyNDc4Mzk5MTI5MzUsNDQ5LjAsMC4xNDU5NTQ3MDUxMDAxNDYwNSwwLjAyNjkyMzMwNzU0OTMxOTQyCjIzMTAwLjAsMSwzLDI2My42MzI3NzAzNjA2NDUxLDI2MS4wLDAuMDIxNjcwMzY4NDI0NDc2MzA0LDAuMDE1NjUwMjk2ODE1OTc0MDk1CjIzMTAwLjAsMSwwLDM5OC4xODIzOTE4MDQ5OTk5LDIzMjMuMCwwLjAzMjczMDIyMjExNDQ1Njg5LDAuMTM5MjkzNjM3OTQ0NDc0NAoyMzEwMC4wLDEsNyw1NDU2LjQ0NDE1NTQwMzk0Miw3NjA2LjAsMC40NDg1MTQ2MzI1ODMxNTQ0LDAuNDU2MDc3MjMyMTE2MDg4CjIzMTAwLjAsMSw0LDUxNS4wMDIyMTgzODg5NTc1LDQ1MC4wLDAuMDQyMzMyNzAzMTYzNzM4ODM0LDAuMDI2OTgzMjcwMzcyMzY5MTMyCjIzMTAwLjAsMSw2LDczLjUyNjcxMDQzMjI5NCwxMDguMCwwLjAwNjA0MzgyNzE4NDAzMywwLjAwNjQ3NTk4NDg4OTM2ODU5MTUKMjMxMDAuMCwxLDgsODUuMjIzMzEzMTk2NjQzLDc4LjAsMC4wMDcwMDUyNzcwNDgwNjcxNTksMC4wMDQ2NzcxMDAxOTc4NzczMTYKMjMxMDAuMCwxLDksMzU4LjQ1MTU0MzIxNDI3NDIsMTMzLjAsMC4wMjk0NjQzODMzMjgxNzczOSwwLjAwNzk3NTA1NTQ2NTYxMTMyCl1dPjwvRGF0YT48U3RyaW5nVGFibGUgZm9ybWF0PSJDU1YiIHJvd0NvdW50PSIxMiIgc2l6ZT0iMjIzIiBjb250ZW50S2V5PSJCVVdIWEdaM01LS01SRDRON01NNTI0Q1JOSFJVTzQ3UyI+PCFbQ0RBVEFbIkFncmljdWx0dXJlIgoiQ29tbWVyY2lhbCIKIkhvdGVsL1RvdXJpc20iCiJJbmR1c3RyeSIKIkxhbmQiCiJPZmZpY2UiCiJPdGhlciIKIk90aGVyIGNvbW1lcmNpYWxseSB1c2VkIgoib3RoZXIgUkUgd2l0aCBhIHNvY2lhbCByZWxldmFudCBwdXJwb3NlIgoiUHJvcGVydHkgZGV2ZWxvcGVycyAvIEJ1bGRpbmcgdW5kZXIgY29uc3RydWN0aW9uIgoiUmV0YWlsIgoiU2hvcHBpbmcgbWFsbHMiCl1dPjwvU3RyaW5nVGFibGU+PC9SZXN1bHQ+VgFhYwBjAGMAYwFjAGMAYwBWAWFjAQAAAGMAYwBdRU5EX1JDKw==</data>
</ReportState>
</file>

<file path=customXml/item83.xml><?xml version="1.0" encoding="utf-8"?>
<ReportState xmlns="sas.reportstate">
  <data type="reportstate">UkNfU1RBUlRbVgVnZ1VjAgAAAFNnYwIAAABjAAAAAGRVBQAAAHZlNzIzZFUAAAAAYwAAAABnmWZVAQAAAFNWAWeYZFUGAAAAYmk4NTU2ZFUMAAAAQ3V0IE9mZiBEYXRlYVYBZ2MAYWMY/P//YgAAAAAAj9ZAZFUKAAAAMzEvMDMvMjAyM2MBAAAAVGMIAAAAYWMAZ2MQAAAAYwIAAABkVQYAAAB2ZTY2MDVkVQAAAABjAAAAAGeZZlUBAAAAU1YBZ5hkVQYAAABiaTY2MDBkVRIAAABSZWZpbmFuY2luZyBNYXJrZXJhVgFnYwFkVQIAAAA3NGMY/P//YgAAAAAAAPh/ZFUCAAAANzRjAQAAAFRjCAAAAGFjAFRWAWZVAQAAAFNkVQYAAABiaTY2MDBUVgFhVgFnZFUGAAAAZGQ2NjAxVgFmVQEAAABTZFUCAAAANzRUVgFmZ1UBAAAAU1YBZ8BjAQAAAGRVBgAAAGJpNjYwMGRVEgAAAFJlZmluYW5jaW5nIE1hcmtlcmFjGAAAAFYBYVYBZmNVAQAAAFMAAAAAVGMBAAAAYgEAAABiAAAAAAAA+H9iAAAAAAAA+H9iAAAAAAAA+H9iAAAAAAAA+H9iAAAAAAAA+H9hYwBjAGMAYwFUZ6BmY1UBAAAAUwBUVgFlY1UAAAAAU1RhVgFhYwEAAABiAQAAAGMBYwBiAAAAAAAAAABWAWFWAWFWA2FhY0IEAgBWAWFkVYkCAAA8UmVzdWx0IHJlZj0iZGQ2NjA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NjYwMCIgbGFiZWw9IlJlZmluYW5jaW5nIE1hcmtlciIgcmVmPSJiaTY2MDA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JaQlRDVk41TElaS0M3NEZUQkwySEM1S0syWUlMRlhWWCI+PCFbQ0RBVEFbIjc0IgpdXT48L0RhdGE+PC9SZXN1bHQ+VgFhYwBjAGMAYwFjAGMAYwBWAWFjAQAAAGMAYwBdRU5EX1JDKw==</data>
</ReportState>
</file>

<file path=customXml/item84.xml><?xml version="1.0" encoding="utf-8"?>
<ReportState xmlns="sas.reportstate">
  <data type="reportstate">UkNfU1RBUlRbVgVnZ1VjAgAAAFNnYwIAAABjAAAAAGRVBgAAAHZlNjYwNWRVAAAAAGMAAAAAZ5lmVQEAAABTVgFnmGRVBgAAAGJpODU2MmRVEgAAAFJlZmluYW5jaW5nIE1hcmtlcmFWAWdjAWRVAgAAADc0Yxj8//9iAAAAAAAA+H9kVQIAAAA3NGMBAAAAVGMIAAAAYWMAZ2MCAAAAYwAAAABkVQUAAAB2ZTcyM2RVAAAAAGMAAAAAZ5lmVQEAAABTVgFnmGRVBgAAAGJpODU2M2RVDAAAAEN1dCBPZmYgRGF0ZWFWAWdjAGFjGPz//2IAAAAAAI/WQGRVCgAAADMxLzAzLzIwMjNjAQAAAFRjCAAAAGFjAFRWAWZVAgAAAFNkVQYAAABiaTY2NjJkVQYAAABiaTY2NjNUVgFhVgFnZFUGAAAAZGQ2NjY0VgFmVQMAAABTZFUEAAAAQk9ORGRVAwAAAEZpeGRVBQAAAG1tVmFyVFYBZmdVAwAAAFNWAWfAYwEAAABkVQYAAABiaTY2NjJkVQwAAABBc3NldCAvIEJvbmRhYxgAAABWAWFWAWZjVQIAAABTAAAAAAAAAABUYwEAAABiAgAAAGIAAAAAAAD4f2IAAAAAAAD4f2IAAAAAAAD4f2IAAAAAAAD4f2L////////vf2RVBAAAAEJPTkRjAGMAYwBjAFYBZ8BjAQAAAGRVBgAAAGJpNjY2M2RVFgAAAEludGVyZXN0IFJhdGUgQmVoYXZpb3JhYxgAAABWAWFWAWZjVQIAAABTAQAAAAIAAABUYwEAAABiAgAAAGIAAAAAAAD4f2IAAAAAAAD4f2IAAAAAAAD4f2IAAAAAAAD4f2L////////vf2RVBQAAAG1tVmFyYwBjAGMAYwBWAWfAYwAAAABkVQYAAABiaTY2NjVkVQcAAABCYWxhbmNlZFUJAAAAQ09NTUEzMi4yYwAAAABWAWZjVQIAAABTMzMz72mpjEEAAACgT5vlQVRWAWFjAgAAAGICAAAAYjMzM+9pqYxBYjMzM+9pqYxBYgAAAKBPm+VBYgAAAAAAAPh/Ys3MvEf1DeZBYWMAYwBjAGMAVGegZmNVAgAAAFMAAFRWAWVjVQAAAABTVGFWAWFjAgAAAGICAAAAYwFjAGIAAAAAAAAAAFYBYVYBYVYDYWFjQgQCBFYBYWRVnwQAADxSZXN1bHQgcmVmPSJkZDY2Nj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UuMTA5WiI+PFZhcmlhYmxlcz48U3RyaW5nVmFyaWFibGUgdmFybmFtZT0iYmk2NjYyIiBsYWJlbD0iQXNzZXQgLyBCb25kIiByZWY9ImJpNjY2MiIgY29sdW1uPSJjMCIvPjxTdHJpbmdWYXJpYWJsZSB2YXJuYW1lPSJiaTY2NjMiIGxhYmVsPSJJbnRlcmVzdCBSYXRlIEJlaGF2aW9yIiByZWY9ImJpNjY2MyIgY29sdW1uPSJjMSIvPjxOdW1lcmljVmFyaWFibGUgdmFybmFtZT0iYmk2NjY1IiBsYWJlbD0iQmFsYW5jZSIgcmVmPSJiaTY2NjUiIGNvbHVtbj0iYzIiIGZvcm1hdD0iQ09NTUEzMi4yIiB1c2FnZT0icXVhbnRpdGF0aXZlIiBkZWZpbmVkQWdncmVnYXRpb249InN1bSIvPjwvVmFyaWFibGVzPjxDb2x1bW5zPjxTdHJpbmdDb2x1bW4gY29sbmFtZT0iYzAiIGVuY29kaW5nPSJ0ZXh0IiBtYXhMZW5ndGg9IjEiLz48U3RyaW5nQ29sdW1uIGNvbG5hbWU9ImMxIiBlbmNvZGluZz0idGV4dCIgbWF4TGVuZ3RoPSIxIi8+PE51bWVyaWNDb2x1bW4gY29sbmFtZT0iYzIiIGVuY29kaW5nPSJ0ZXh0IiBkYXRhVHlwZT0iZG91YmxlIi8+PC9Db2x1bW5zPjxEYXRhIGZvcm1hdD0iQ1NWIiByb3dDb3VudD0iMyIgYXZhaWxhYmxlUm93Q291bnQ9IjMiIHNpemU9IjUyIiBkYXRhTGF5b3V0PSJtaW5pbWFsIiBncmFuZFRvdGFsPSJ0cnVlIiBpc0luZGV4ZWQ9InRydWUiIGNvbnRlbnRLZXk9IlkyWUVWM0NRSkg0VVJQTkI2NFMyU1Y0RUpJUDNIWVhQIj48IVtDREFUQVswLDEsNi4wMTA4MDkzOUU3CjAsMiwyLjlFOQotMTAwLC0xMDAsMi45NjAxMDgwOTM5RTkKXV0+PC9EYXRhPjxTdHJpbmdUYWJsZSBmb3JtYXQ9IkNTViIgcm93Q291bnQ9IjMiIHNpemU9IjIxIiBjb250ZW50S2V5PSJNSEQ0RTNEVkVZQ0pBWDNMU0RHRlZBSU1JRllGN1hSNSI+PCFbQ0RBVEFbIkJPTkQiCiJGaXgiCiJtbVZhciIKXV0+PC9TdHJpbmdUYWJsZT48L1Jlc3VsdD5WAWFjAGMAYwBjAWMAYwBjAFYBYWMBAAAAYwBjAF1FTkRfUkMr</data>
</ReportState>
</file>

<file path=customXml/item85.xml><?xml version="1.0" encoding="utf-8"?>
<ReportState xmlns="sas.reportstate">
  <data type="reportstate">UEVDU19TVEFSVFtWAWdWAWZnVQEAAABTVgFnYwFkVQIAAAA3NGMY/P//YgAAAAAAAPh/ZFUCAAAANzRUY1UCAAAAUwAAVF1FTkRfUEVDUysr</data>
</ReportState>
</file>

<file path=customXml/item86.xml><?xml version="1.0" encoding="utf-8"?>
<ReportState xmlns="sas.reportstate">
  <data type="reportstate">UkNfU1RBUlRbVgVnZ1VjAgAAAFNnYwIAAABjAAAAAGRVBgAAAHZlNzA3NWRVAAAAAGMAAAAAZ5lmVQEAAABTVgFnmGRVBgAAAGJpODU3MmRVEgAAAFJlZmluYW5jaW5nIE1hcmtlcmFWAWdjAWRVAgAAADc0Yxj8//9iAAAAAAAA+H9kVQIAAAA3NGMBAAAAVGMIAAAAYWMAZ2MCAAAAYwAAAABkVQUAAAB2ZTcyM2RVAAAAAGMAAAAAZ5lmVQEAAABTVgFnmGRVBgAAAGJpODU3MWRVDAAAAEN1dCBPZmYgRGF0ZWFWAWdjAGFjGPz//2IAAAAAAI/WQGRVCgAAADMxLzAzLzIwMjNjAQAAAFRjCAAAAGFjAFRWAWZVCAAAAFNkVQYAAABiaTcyMDVkVQYAAABiaTcyMDZkVQYAAABiaTcyMDdkVQYAAABiaTcyMDlkVQYAAABiaTc2NzJkVQYAAABiaTcyMDhkVQYAAABiaTcyMTBkVQYAAABiaTcyMTJUVgFhVgFnZFUGAAAAZGQ3MjEzVgFmVRAAAABTZFUMAAAAQVQwMDAwQTE3Wlk2ZFUMAAAAQVQwMDAwQTFLQ0g4ZFUMAAAAQVQwMDBCMDA5MjQ2ZFUMAAAAQVQwMDBCMDA5NDAyZFUDAAAARVVSZFUOAAAARVVSL0VVUklCT1IvM01kVQUAAABGaXhlZGRVBQAAAEZsb2F0ZFUCAAAAUEFkVQwAAABRT1hEQkEwMDcxNTZkVQwAAABRT1hEQkEwMDc5MzNkVQwAAABRT1hEQkEwMDgwMDZkVQwAAABRT1hEQkEwMDkzODRkVQwAAABRT1hEQkEwMTI3NjhkVQMAAABRVFJkVQIAAABaQ1RWAWZnVQsAAABTVgFnwGMBAAAAZFUGAAAAYmk3MjA1ZFUJAAAASVNJTiBDb2RlYWMYAAAAVgFhVgFmY1UJAAAAUwEAAAAAAAAAAgAAAAkAAAAKAAAACwAAAA0AAAAMAAAAAwAAAFRjAQAAAGIJAAAAYgAAAAAAAPh/YgAAAAAAAPh/YgAAAAAAAPh/YgAAAAAAAPh/YgAAAAAAAPh/ZFUMAAAAQVQwMDAwQTFLQ0g4YwBjAGMAYwBWAWfAYwAAAABkVQYAAABiaTcyMDZkVQoAAABJc3N1ZSBEYXRlZFUHAAAARERNTVlZOGMYAAAAVgFmY1UJAAAAUwAAAACACNRAAAAAAABm00AAAAAAQD7RQAAAAADAmdFAAAAAAECf0UAAAAAAAKHRQAAAAADA8dFAAAAAAEC50UAAAAAAAFPSQFRWAWFjAQAAAGIJAAAAYgAAAABAPtFAYgAAAABAPtFAYgAAAACACNRAYgAAAAAAAPh/YgAAAAAAAPh/YWMAYwBjAGMAVgFnwGMAAAAAZFUGAAAAYmk3MjA3ZFUNAAAATWF0dXJpdHkgRGF0ZWRVBwAAAERETU1ZWThjGAAAAFYBZmNVCQAAAFMAAAAAwPTXQAAAAADArddAAAAAAMCp10AAAAAAQLzYQAAAAAAA+dZAAAAAAMD61kAAAAAAABTZQAAAAAAAE9dAAAAAAECS10BUVgFhYwEAAABiCQAAAGIAAAAAAPnWQGIAAAAAAPnWQGIAAAAAABTZQGIAAAAAAAD4f2IAAAAAAAD4f2FjAGMAYwBjAFYBZ8BjAQAAAGRVBgAAAGJpNzIwOWRVCAAAAEN1cnJlbmN5YWMYAAAAVgFhVgFmY1UJAAAAUwQAAAAEAAAABAAAAAQAAAAEAAAABAAAAAQAAAAEAAAABAAAAFRjAQAAAGIJAAAAYgAAAAAAAPh/YgAAAAAAAPh/YgAAAAAAAPh/YgAAAAAAAPh/YgAAAAAAAPh/ZFUDAAAARVVSYwBjAGMAYwBWAWfAYwAAAABkVQYAAABiaTg0OTZkVRYAAABOb3Rpb25hbCBWYWx1ZSBhZGFwdGVkZFUJAAAAQ09NTUExMi4yYwAAAABWAWZjVQkAAABTAAAAwAta1sEAAACAk9zUwQAAAABg40bBAAAAANASY8EAAAAAOJxswQAAAADQEmPBAAAAAGDjRsEAAAAA0BJjwc3MzLxPX2HBVFYBYWMCAAAAYgkAAABiAAAAAAAA+H9iAAAAwAta1sFiAAAAAGDjRsFiAAAAAGDjRsFiAAAAAAAA+H9hYwBjAGMAYwBWAWfAYwEAAABkVQYAAABiaTc2NzJkVRUAAABTb2Z0IEJ1bGxldCBJbmRpY2F0b3JhYxgAAABWAWFWAWZjVQkAAABT////////////////////////////////////////////////VGMBAAAAYgkAAABiAAAAAAAA+H9iAAAAAAAA+H9iAAAAAAAA+H9iAAAAAAAA+H9iAAAAAAAA+H9hYwFjAGMAYwBWAWfAYwEAAABkVQYAAABiaTcyMDhkVRAAAABDb3Vwb24gRnJlcXVlbmN5YWMYAAAAVgFhVgFmY1UJAAAAUw4AAAAOAAAACAAAAAgAAAAIAAAACAAAAAgAAAAIAAAADwAAAFRjAQAAAGIJAAAAYgAAAAAAAPh/YgAAAAAAAPh/YgAAAAAAAPh/YgAAAAAAAPh/YgAAAAAAAPh/ZFUDAAAAUVRSYwBjAGMAYwBWAWfAYwAAAABkVQYAAABiaTcyMTVkVQYAAABDb3Vwb25kVQkAAABDT01NQTMyLjRjAAAAAFYBZmNVCQAAAFPufD81XroFQL10kxgEVgVA9P3UeOmmE0CPwvUoXI8TQAAAAAAAABRA7FG4HoXrE0AAAAAAAAAQQFK4HoXrURFAAAAAAAAAAABUVgFhYwIAAABiCQAAAGK9dJMYBFYFQGIAAAAAAAAAAGIAAAAAAAAUQGIAAAAAAAAAAGIAAAAAAAD4f2FjAGMAYwBjAFYBZ8BjAQAAAGRVBgAAAGJpNzIxMGRVDQAAAEludGVyZXN0IFR5cGVhYxgAAABWAWFWAWZjVQkAAABTBwAAAAcAAAAGAAAABgAAAAYAAAAGAAAABgAAAAYAAAAGAAAAVGMBAAAAYgkAAABiAAAAAAAA+H9iAAAAAAAA+H9iAAAAAAAA+H9iAAAAAAAA+H9iAAAAAAAA+H9kVQUAAABGbG9hdGMAYwBjAGMAVgFnwGMBAAAAZFUGAAAAYmk3MjEyZFUFAAAASW5kZXhhYxgAAABWAWFWAWZjVQkAAABTBQAAAAUAAAD/////////////////////////////////////VGMBAAAAYgkAAABiAAAAAAAA+H9iAAAAAAAA+H9iAAAAAAAA+H9iAAAAAAAA+H9iAAAAAAAA+H9kVQ4AAABFVVIvRVVSSUJPUi8zTWMBYwBjAGMAVgFnwGMAAAAAZFUGAAAAYmk3MjE3ZFUGAAAAU3ByZWFkZFUJAAAAQ09NTUEzMi40YwAAAABWAWZjVQkAAABTAAAAAAAAAAAAAAAAAAAAAAAAAAAAAAAAAAAAAAAAAAAAAAAAAAAAAAAAAAAAAAAAAAAAAAAAAAAAAAAAAAAAAAAAAAAAAAAAVFYBYWMCAAAAYgkAAABiAAAAAAAA+H9iAAAAAAAAAABiAAAAAAAAAABiAAAAAAAAAABiAAAAAAAA+H9hYwBjAGMAYwBUZ6BmY1UJAAAAUwAAAAAAAAAAAFRWAWVjVQAAAABTVGFWAWFjCQAAAGIJAAAAYwFjAGIAAAAAAAAAAFYBYVYBYVYDYWFjQgQCBFYBYWRV/gsAADxSZXN1bHQgcmVmPSJkZDcyMTM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QuMTk3WiI+PFZhcmlhYmxlcz48U3RyaW5nVmFyaWFibGUgdmFybmFtZT0iYmk3MjA1IiBsYWJlbD0iSVNJTiBDb2RlIiByZWY9ImJpNzIwNSIgY29sdW1uPSJjMCIvPjxOdW1lcmljVmFyaWFibGUgdmFybmFtZT0iYmk3MjA2IiBsYWJlbD0iSXNzdWUgRGF0ZSIgcmVmPSJiaTcyMDYiIGNvbHVtbj0iYzEiIGZvcm1hdD0iRERNTVlZOCIgdXNhZ2U9ImNhdGVnb3JpY2FsIi8+PE51bWVyaWNWYXJpYWJsZSB2YXJuYW1lPSJiaTcyMDciIGxhYmVsPSJNYXR1cml0eSBEYXRlIiByZWY9ImJpNzIwNyIgY29sdW1uPSJjMiIgZm9ybWF0PSJERE1NWVk4IiB1c2FnZT0iY2F0ZWdvcmljYWwiLz48U3RyaW5nVmFyaWFibGUgdmFybmFtZT0iYmk3MjA5IiBsYWJlbD0iQ3VycmVuY3kiIHJlZj0iYmk3MjA5IiBjb2x1bW49ImMzIi8+PE51bWVyaWNWYXJpYWJsZSB2YXJuYW1lPSJiaTg0OTYiIGxhYmVsPSJOb3Rpb25hbCBWYWx1ZSBhZGFwdGVkIiByZWY9ImJpODQ5NiIgY29sdW1uPSJjNCIgZm9ybWF0PSJDT01NQTEyLjIiIHVzYWdlPSJxdWFudGl0YXRpdmUiIGRlZmluZWRBZ2dyZWdhdGlvbj0ic3VtIi8+PFN0cmluZ1ZhcmlhYmxlIHZhcm5hbWU9ImJpNzY3MiIgbGFiZWw9IlNvZnQgQnVsbGV0IEluZGljYXRvciIgcmVmPSJiaTc2NzIiIGNvbHVtbj0iYzUiLz48U3RyaW5nVmFyaWFibGUgdmFybmFtZT0iYmk3MjA4IiBsYWJlbD0iQ291cG9uIEZyZXF1ZW5jeSIgcmVmPSJiaTcyMDgiIGNvbHVtbj0iYzYiLz48TnVtZXJpY1ZhcmlhYmxlIHZhcm5hbWU9ImJpNzIxNSIgbGFiZWw9IkNvdXBvbiIgcmVmPSJiaTcyMTUiIGNvbHVtbj0iYzciIGZvcm1hdD0iQ09NTUEzMi40IiB1c2FnZT0icXVhbnRpdGF0aXZlIiBkZWZpbmVkQWdncmVnYXRpb249InN1bSIvPjxTdHJpbmdWYXJpYWJsZSB2YXJuYW1lPSJiaTcyMTAiIGxhYmVsPSJJbnRlcmVzdCBUeXBlIiByZWY9ImJpNzIxMCIgY29sdW1uPSJjOCIvPjxTdHJpbmdWYXJpYWJsZSB2YXJuYW1lPSJiaTcyMTIiIGxhYmVsPSJJbmRleCIgcmVmPSJiaTcyMTIiIGNvbHVtbj0iYzkiLz48TnVtZXJpY1ZhcmlhYmxlIHZhcm5hbWU9ImJpNzIxNyIgbGFiZWw9IlNwcmVhZCIgcmVmPSJiaTcyMTciIGNvbHVtbj0iYzEwIiBmb3JtYXQ9IkNPTU1BMzIuNCIgdXNhZ2U9InF1YW50aXRhdGl2ZSIgZGVmaW5lZEFnZ3JlZ2F0aW9uPSJzdW0iLz48L1ZhcmlhYmxlcz48Q29sdW1ucz48U3RyaW5nQ29sdW1uIGNvbG5hbWU9ImMwIiBlbmNvZGluZz0idGV4dCIgbWF4TGVuZ3RoPSIyIi8+PE51bWVyaWNDb2x1bW4gY29sbmFtZT0iYzEiIGVuY29kaW5nPSJ0ZXh0IiBkYXRhVHlwZT0iZGF0ZSIvPjxOdW1lcmljQ29sdW1uIGNvbG5hbWU9ImMyIiBlbmNvZGluZz0idGV4dCIgZGF0YVR5cGU9ImRhdGUiLz48U3RyaW5nQ29sdW1uIGNvbG5hbWU9ImMzIiBlbmNvZGluZz0idGV4dCIgbWF4TGVuZ3RoPSIxIi8+PE51bWVyaWNDb2x1bW4gY29sbmFtZT0iYzQiIGVuY29kaW5nPSJ0ZXh0IiBkYXRhVHlwZT0iZG91YmxlIi8+PFN0cmluZ0NvbHVtbiBjb2xuYW1lPSJjNSIgZW5jb2Rpbmc9InRleHQiIG1heExlbmd0aD0iMCIvPjxTdHJpbmdDb2x1bW4gY29sbmFtZT0iYzYiIGVuY29kaW5nPSJ0ZXh0IiBtYXhMZW5ndGg9IjIiLz48TnVtZXJpY0NvbHVtbiBjb2xuYW1lPSJjNyIgZW5jb2Rpbmc9InRleHQiIGRhdGFUeXBlPSJkb3VibGUiLz48U3RyaW5nQ29sdW1uIGNvbG5hbWU9ImM4IiBlbmNvZGluZz0idGV4dCIgbWF4TGVuZ3RoPSIxIi8+PFN0cmluZ0NvbHVtbiBjb2xuYW1lPSJjOSIgZW5jb2Rpbmc9InRleHQiIG1heExlbmd0aD0iMSIvPjxOdW1lcmljQ29sdW1uIGNvbG5hbWU9ImMxMCIgZW5jb2Rpbmc9InRleHQiIGRhdGFUeXBlPSJkb3VibGUiLz48L0NvbHVtbnM+PERhdGEgZm9ybWF0PSJDU1YiIHJvd0NvdW50PSI5IiBhdmFpbGFibGVSb3dDb3VudD0iOSIgc2l6ZT0iNDQ0IiBkYXRhTGF5b3V0PSJtaW5pbWFsIiBncmFuZFRvdGFsPSJmYWxzZSIgaXNJbmRleGVkPSJ0cnVlIiBjb250ZW50S2V5PSJIS0xWQVFXQ0FHRVRIUkpPQzQzVzJTR1ZYQkpVT1pGSCI+PCFbQ0RBVEFbMSwyMDUxNC4wLDI0NTMxLjAsNCwtMS41RTksLTEsMTQsMi43MTYsNyw1LDAuMAowLDE5ODY0LjAsMjQyNDcuMCw0LC0xLjRFOSwtMSwxNCwyLjY2NzAwMDAwMDAwMDAwMDMsNyw1LDAuMAoyLDE3NjU3LjAsMjQyMzEuMCw0LC0zMDAwMDAwLjAsLTEsOCw0LjkxMyw2LC0xLDAuMAo5LDE4MDIzLjAsMjUzMjkuMCw0LC0xLjBFNywtMSw4LDQuODksNiwtMSwwLjAKMTAsMTgwNDUuMCwyMzUyNC4wLDQsLTEuNUU3LC0xLDgsNS4wLDYsLTEsMC4wCjExLDE4MDUyLjAsMjM1MzEuMCw0LC0xLjBFNywtMSw4LDQuOTgsNiwtMSwwLjAKMTMsMTgzNzUuMCwyNTY4MC4wLDQsLTMwMDAwMDAuMCwtMSw4LDQuMCw2LC0xLDAuMAoxMiwxODE0OS4wLDIzNjI4LjAsNCwtMS4wRTcsLTEsOCw0LjMzLDYsLTEsMC4wCjMsMTg3NjQuMCwyNDEzNy4wLDQsLTkxMDgwOTMuOSwtMSwxNSwwLjAsNiwtMSwwLjAKXV0+PC9EYXRhPjxTdHJpbmdUYWJsZSBmb3JtYXQ9IkNTViIgcm93Q291bnQ9IjE2IiBzaXplPSIxOTAiIGNvbnRlbnRLZXk9IkFYM0dPUFdKQjNTVzZRWEU3REdZTklNWlFPUVBYWENGIj48IVtDREFUQVsiQVQwMDAwQTE3Wlk2IgoiQVQwMDAwQTFLQ0g4IgoiQVQwMDBCMDA5MjQ2IgoiQVQwMDBCMDA5NDAyIgoiRVVSIgoiRVVSL0VVUklCT1IvM00iCiJGaXhlZCIKIkZsb2F0IgoiUEEiCiJRT1hEQkEwMDcxNTYiCiJRT1hEQkEwMDc5MzMiCiJRT1hEQkEwMDgwMDYiCiJRT1hEQkEwMDkzODQiCiJRT1hEQkEwMTI3NjgiCiJRVFIiCiJaQyIKXV0+PC9TdHJpbmdUYWJsZT48L1Jlc3VsdD5WAWFjAGMAYwBjAWMAYwBjAFYBYWMBAAAAYwBjAF1FTkRfUkMr</data>
</ReportState>
</file>

<file path=customXml/item87.xml><?xml version="1.0" encoding="utf-8"?>
<ReportState xmlns="sas.reportstate">
  <data type="reportstate">UkNfU1RBUlRbVgVnZ1VjAgAAAFNnYwIAAABjAAAAAGRVBgAAAHZlMzU5NmRVAAAAAGMAAAAAZ5lmVQEAAABTVgFnmGRVBgAAAGJpODU0MGRVEgAAAFJlZmluYW5jaW5nIE1hcmtlcmFWAWdjAWRVAgAAADc0Yxj8//9iAAAAAAAA+H9kVQIAAAA3NGMBAAAAVGMIAAAAYWMAZ2MCAAAAYwAAAABkVQUAAAB2ZTcyM2RVAAAAAGMAAAAAZ5lmVQEAAABTVgFnmGRVBgAAAGJpNDgyOWRVDAAAAEN1dCBPZmYgRGF0ZWFWAWdjAGFjGPz//2IAAAAAAI/WQGRVCgAAADMxLzAzLzIwMjNjAQAAAFRjCAAAAGFjAFRWAWZVAgAAAFNkVQYAAABiaTQ4NDdkVQYAAABiaTQ4MjlUVgFhVgFnZFUGAAAAZGQ0ODMzVgFmVQoAAABTZFUOAAAAMTk4Mjg1MzQ4NzU5MDFkVQ4AAAAxOTgyODUzNDg3NTkwOGRVDgAAADE5ODQwMzEyNTY0MzY2ZFUOAAAAMTk4NDAzMTI1NjQzNjdkVQ4AAAAxOTg0MDMxMjU2NDM2OGRVDgAAADE5ODQwMzEyNTY0MzY5ZFUOAAAAMTk4ODIwMjI1OTg1MDJkVQ4AAAAxOTg4MjAyMjU5ODUwM2RVDgAAADE5ODgyMDIyNTk4NTA0ZFUOAAAAMTk4ODI5NzE1ODkwMTFUVgFmZ1UDAAAAU1YBZ8BjAAAAAGRVBgAAAGJpNDgyOWRVDAAAAEN1dCBPZmYgRGF0ZWRVBwAAAERETU1ZWThjGAAAAFYBZmNVDAAAAFMAAAAAAI/WQAAAAAAAj9ZAAAAAAACP1kAAAAAAAI/WQAAAAAAAj9ZAAAAAAACP1kAAAAAAAI/WQAAAAAAAj9ZAAAAAAACP1kAAAAAAAI/WQAAAAAAAj9ZAAAAAAACP1kBUVgFhYwEAAABiDAAAAGIAAAAAAAD4f2IAAAAAAAD4f2IAAAAAAAD4f2IAAAAAAAD4f2IAAAAAAAD4f2FjAGMAYwBjAVYBZ8BjAQAAAGRVBgAAAGJpNDg0N2RVEQAAAFJlcG9ydGluZyBMb2FuIElEYWMYAAAAVgFhVgFmY1UMAAAAU5z///8HAAAAAAAAAAYAAAAFAAAAAQAAAAIAAAADAAAABAAAAAgAAAAJAAAAnf///1RjAQAAAGIMAAAAYgAAAAAAAPh/YgAAAAAAAPh/YgAAAAAAAPh/YgAAAAAAAPh/YgAAAAAAAPh/YWMAYwBjAGMBVgFnwGMAAAAAZFUGAAAAYmk0ODUzZFURAAAAJSBvZiBUb3RhbCBBc3NldHNkVQsAAABQRVJDRU5UMTIuMmMYAAAAVgFmY1UMAAAAUwAAAAAAAPA/GwV8i4YPoT/WjkkIVQSgP8XPTkMiEJw/jjqoqpYRmT/q1xsDuXyWP35QB+2FSJY/flAH7YVIlj9+UAfthUiWPylwtQUVXpQ/Y0dIZ24Tjz93kzfHw1voP1RWAWFjAgAAAGIMAAAAYgAAAAAAAPh/YgAAAAAAAPh/YgAAAAAAAPh/YgAAAAAAAPh/YgAAAAAAAPh/YWMAYwBjAGMBVGegZmNVDAAAAFMAAAAAAAAAAAAAAABUVgFlY1UAAAAAU1RhVgFhYwwAAABiDAAAAGMBYwBiAAAAAAAAAABWAWFWAWFWA2dnZFUGAAAAZGQ0ODMzVgFhVgFmZ1UMAAAAU2dkVQsAAABNQVRDSEVTX0FMTFYBZ2MBZFULAAAATUFUQ0hFU19BTExjnP///2IAAAAAAAD4f2RVCwAAAE1BVENIRVNfQUxMVgFmZ1UBAAAAU2dkVQoAAAAzMS8wMy8yMDIzVgFnYwBhYxj8//9iAAAAAACP1kBkVQoAAAAzMS8wMy8yMDIzVgFhYwIAAABjAVYBZmNVAQAAAFMAAAAAVFYBYVYBZmdVAQAAAFNWAWdjAGFjGPz//2IAAAAAAADwP2RVCAAAADEwMCwwMCAlVFYBYVRjAQAAAGMBVgFhVgFhVgFhVgFhZ2RVDgAAADE5ODgyMDIyNTk4NTAzVgFnYwFkVQ4AAAAxOTg4MjAyMjU5ODUwM2MHAAAAYgAAAAAAAPh/ZFUOAAAAMTk4ODIwMjI1OTg1MDNWAWZnVQEAAABTZ2RVCgAAADMxLzAzLzIwMjNWAWdjAGFjGPz//2IAAAAAAI/WQGRVCgAAADMxLzAzLzIwMjNWAWFjAgAAAGMBVgFmY1UBAAAAUwEAAABUVgFhVgFmZ1UBAAAAU1YBZ2MAYWMY/P//YhsFfIuGD6E/ZFUGAAAAMywzMyAlVFYBYVRjAQAAAGMBVgFhVgFhVgFhVgFhZ2RVDgAAADE5ODI4NTM0ODc1OTAxVgFnYwFkVQ4AAAAxOTgyODUzNDg3NTkwMWMAAAAAYgAAAAAAAPh/ZFUOAAAAMTk4Mjg1MzQ4NzU5MDFWAWZnVQEAAABTZ2RVCgAAADMxLzAzLzIwMjNWAWdjAGFjGPz//2IAAAAAAI/WQGRVCgAAADMxLzAzLzIwMjNWAWFjAgAAAGMBVgFmY1UBAAAAUwIAAABUVgFhVgFmZ1UBAAAAU1YBZ2MAYWMY/P//YtaOSQhVBKA/ZFUGAAAAMywxMyAlVFYBYVRjAQAAAGMBVgFhVgFhVgFhVgFhZ2RVDgAAADE5ODgyMDIyNTk4NTAyVgFnYwFkVQ4AAAAxOTg4MjAyMjU5ODUwMmMGAAAAYgAAAAAAAPh/ZFUOAAAAMTk4ODIwMjI1OTg1MDJWAWZnVQEAAABTZ2RVCgAAADMxLzAzLzIwMjNWAWdjAGFjGPz//2IAAAAAAI/WQGRVCgAAADMxLzAzLzIwMjNWAWFjAgAAAGMBVgFmY1UBAAAAUwMAAABUVgFhVgFmZ1UBAAAAU1YBZ2MAYWMY/P//YsXPTkMiEJw/ZFUGAAAAMiw3NCAlVFYBYVRjAQAAAGMBVgFhVgFhVgFhVgFhZ2RVDgAAADE5ODQwMzEyNTY0MzY5VgFnYwFkVQ4AAAAxOTg0MDMxMjU2NDM2OWMFAAAAYgAAAAAAAPh/ZFUOAAAAMTk4NDAzMTI1NjQzNjlWAWZnVQEAAABTZ2RVCgAAADMxLzAzLzIwMjNWAWdjAGFjGPz//2IAAAAAAI/WQGRVCgAAADMxLzAzLzIwMjNWAWFjAgAAAGMBVgFmY1UBAAAAUwQAAABUVgFhVgFmZ1UBAAAAU1YBZ2MAYWMY/P//Yo46qKqWEZk/ZFUGAAAAMiw0NSAlVFYBYVRjAQAAAGMBVgFhVgFhVgFhVgFhZ2RVDgAAADE5ODI4NTM0ODc1OTA4VgFnYwFkVQ4AAAAxOTgyODUzNDg3NTkwOGMBAAAAYgAAAAAAAPh/ZFUOAAAAMTk4Mjg1MzQ4NzU5MDhWAWZnVQEAAABTZ2RVCgAAADMxLzAzLzIwMjNWAWdjAGFjGPz//2IAAAAAAI/WQGRVCgAAADMxLzAzLzIwMjNWAWFjAgAAAGMBVgFmY1UBAAAAUwUAAABUVgFhVgFmZ1UBAAAAU1YBZ2MAYWMY/P//YurXGwO5fJY/ZFUGAAAAMiwyMCAlVFYBYVRjAQAAAGMBVgFhVgFhVgFhVgFhZ2RVDgAAADE5ODQwMzEyNTY0MzY2VgFnYwFkVQ4AAAAxOTg0MDMxMjU2NDM2NmMCAAAAYgAAAAAAAPh/ZFUOAAAAMTk4NDAzMTI1NjQzNjZWAWZnVQEAAABTZ2RVCgAAADMxLzAzLzIwMjNWAWdjAGFjGPz//2IAAAAAAI/WQGRVCgAAADMxLzAzLzIwMjNWAWFjAgAAAGMBVgFmY1UBAAAAUwYAAABUVgFhVgFmZ1UBAAAAU1YBZ2MAYWMY/P//Yn5QB+2FSJY/ZFUGAAAAMiwxOCAlVFYBYVRjAQAAAGMBVgFhVgFhVgFhVgFhZ2RVDgAAADE5ODQwMzEyNTY0MzY3VgFnYwFkVQ4AAAAxOTg0MDMxMjU2NDM2N2MDAAAAYgAAAAAAAPh/ZFUOAAAAMTk4NDAzMTI1NjQzNjdWAWZnVQEAAABTZ2RVCgAAADMxLzAzLzIwMjNWAWdjAGFjGPz//2IAAAAAAI/WQGRVCgAAADMxLzAzLzIwMjNWAWFjAgAAAGMBVgFmY1UBAAAAUwcAAABUVgFhVgFmZ1UBAAAAU1YBZ2MAYWMY/P//Yn5QB+2FSJY/ZFUGAAAAMiwxOCAlVFYBYVRjAQAAAGMBVgFhVgFhVgFhVgFhZ2RVDgAAADE5ODQwMzEyNTY0MzY4VgFnYwFkVQ4AAAAxOTg0MDMxMjU2NDM2OGMEAAAAYgAAAAAAAPh/ZFUOAAAAMTk4NDAzMTI1NjQzNjhWAWZnVQEAAABTZ2RVCgAAADMxLzAzLzIwMjNWAWdjAGFjGPz//2IAAAAAAI/WQGRVCgAAADMxLzAzLzIwMjNWAWFjAgAAAGMBVgFmY1UBAAAAUwgAAABUVgFhVgFmZ1UBAAAAU1YBZ2MAYWMY/P//Yn5QB+2FSJY/ZFUGAAAAMiwxOCAlVFYBYVRjAQAAAGMBVgFhVgFhVgFhVgFhZ2RVDgAAADE5ODgyMDIyNTk4NTA0VgFnYwFkVQ4AAAAxOTg4MjAyMjU5ODUwNGMIAAAAYgAAAAAAAPh/ZFUOAAAAMTk4ODIwMjI1OTg1MDRWAWZnVQEAAABTZ2RVCgAAADMxLzAzLzIwMjNWAWdjAGFjGPz//2IAAAAAAI/WQGRVCgAAADMxLzAzLzIwMjNWAWFjAgAAAGMBVgFmY1UBAAAAUwkAAABUVgFhVgFmZ1UBAAAAU1YBZ2MAYWMY/P//YilwtQUVXpQ/ZFUGAAAAMSw5OSAlVFYBYVRjAQAAAGMBVgFhVgFhVgFhVgFhZ2RVDgAAADE5ODgyOTcxNTg5MDExVgFnYwFkVQ4AAAAxOTg4Mjk3MTU4OTAxMWMJAAAAYgAAAAAAAPh/ZFUOAAAAMTk4ODI5NzE1ODkwMTFWAWZnVQEAAABTZ2RVCgAAADMxLzAzLzIwMjNWAWdjAGFjGPz//2IAAAAAAI/WQGRVCgAAADMxLzAzLzIwMjNWAWFjAgAAAGMBVgFmY1UBAAAAUwoAAABUVgFhVgFmZ1UBAAAAU1YBZ2MAYWMY/P//YmNHSGduE48/ZFUGAAAAMSw1MiAlVFYBYVRjAQAAAGMBVgFhVgFhVgFhVgFhZ2RVDgAAAEFsbGUgU29uc3RpZ2VuVgFnYwFkVQIAAAB+T2Od////YgAAAAAAAPh/ZFUOAAAAQWxsZSBTb25zdGlnZW5WAWZnVQEAAABTZ2RVCgAAADMxLzAzLzIwMjNWAWdjAGFjGPz//2IAAAAAAI/WQGRVCgAAADMxLzAzLzIwMjNWAWFjAgAAAGMBVgFmY1UBAAAAUwsAAABUVgFhVgFmZ1UBAAAAU1YBZ2MAYWMY/P//YneTN8fDW+g/ZFUHAAAANzYsMTIgJVRWAWFUYwEAAABjAVYBYVYBYVYBYVYBYVRjAAAAAGMBVgFhVgFhVgFhVgFhVgFmZ1UCAAAAU2dkVRcAAABkZWZhdWx0Um93QXhpc0hpZXJhcmNoeWRVEAAAAFplaWxlbmhpZXJhcmNoaWVWAWZnVQEAAABTZ2RVBgAAAGJpNDg0N2RVEQAAAFJlcG9ydGluZyBMb2FuIElEYWMBAAAAYwFWAWFWAWFUYwAAAABnZFUEAAAAcm9vdFYBYVYBZmdVCwAAAFNnZFUOAAAAMTk4ODIwMjI1OTg1MDNWAWdjAWRVDgAAADE5ODgyMDIyNTk4NTAzYwcAAABiAAAAAAAA+H9kVQ4AAAAxOTg4MjAyMjU5ODUwM1YBYWMBAAAAYwFWAWFWAWFWAWFWAWFnZFUOAAAAMTk4Mjg1MzQ4NzU5MDFWAWdjAWRVDgAAADE5ODI4NTM0ODc1OTAxYwAAAABiAAAAAAAA+H9kVQ4AAAAxOTgyODUzNDg3NTkwMVYBYWMBAAAAYwFWAWFWAWFWAWFWAWFnZFUOAAAAMTk4ODIwMjI1OTg1MDJWAWdjAWRVDgAAADE5ODgyMDIyNTk4NTAyYwYAAABiAAAAAAAA+H9kVQ4AAAAxOTg4MjAyMjU5ODUwMlYBYWMBAAAAYwFWAWFWAWFWAWFWAWFnZFUOAAAAMTk4NDAzMTI1NjQzNjlWAWdjAWRVDgAAADE5ODQwMzEyNTY0MzY5YwUAAABiAAAAAAAA+H9kVQ4AAAAxOTg0MDMxMjU2NDM2OVYBYWMBAAAAYwFWAWFWAWFWAWFWAWFnZFUOAAAAMTk4Mjg1MzQ4NzU5MDhWAWdjAWRVDgAAADE5ODI4NTM0ODc1OTA4YwEAAABiAAAAAAAA+H9kVQ4AAAAxOTgyODUzNDg3NTkwOFYBYWMBAAAAYwFWAWFWAWFWAWFWAWFnZFUOAAAAMTk4NDAzMTI1NjQzNjZWAWdjAWRVDgAAADE5ODQwMzEyNTY0MzY2YwIAAABiAAAAAAAA+H9kVQ4AAAAxOTg0MDMxMjU2NDM2NlYBYWMBAAAAYwFWAWFWAWFWAWFWAWFnZFUOAAAAMTk4NDAzMTI1NjQzNjdWAWdjAWRVDgAAADE5ODQwMzEyNTY0MzY3YwMAAABiAAAAAAAA+H9kVQ4AAAAxOTg0MDMxMjU2NDM2N1YBYWMBAAAAYwFWAWFWAWFWAWFWAWFnZFUOAAAAMTk4NDAzMTI1NjQzNjhWAWdjAWRVDgAAADE5ODQwMzEyNTY0MzY4YwQAAABiAAAAAAAA+H9kVQ4AAAAxOTg0MDMxMjU2NDM2OFYBYWMBAAAAYwFWAWFWAWFWAWFWAWFnZFUOAAAAMTk4ODIwMjI1OTg1MDRWAWdjAWRVDgAAADE5ODgyMDIyNTk4NTA0YwgAAABiAAAAAAAA+H9kVQ4AAAAxOTg4MjAyMjU5ODUwNFYBYWMBAAAAYwFWAWFWAWFWAWFWAWFnZFUOAAAAMTk4ODI5NzE1ODkwMTFWAWdjAWRVDgAAADE5ODgyOTcxNTg5MDExYwkAAABiAAAAAAAA+H9kVQ4AAAAxOTg4Mjk3MTU4OTAxMVYBYWMBAAAAYwFWAWFWAWFWAWFWAWFnZFUOAAAAQWxsZSBTb25zdGlnZW5WAWdjAWRVAgAAAH5PY53///9iAAAAAAAA+H9kVQ4AAABBbGxlIFNvbnN0aWdlblYBYWMBAAAAYwFWAWFWAWFWAWFWAWFUYwAAAABjAFYBYVYBYVYBYVYBYWdkVQQAAAByb290VgFhVgFmZ1ULAAAAU2dkVQ4AAAAxOTg4MjAyMjU5ODUwM1YBZ2MBZFUOAAAAMTk4ODIwMjI1OTg1MDNjBwAAAGIAAAAAAAD4f2RVDgAAADE5ODgyMDIyNTk4NTAzVgFhYwEAAABjAVYBYVYBYVYBYVYBYWdkVQ4AAAAxOTgyODUzNDg3NTkwMVYBZ2MBZFUOAAAAMTk4Mjg1MzQ4NzU5MDFjAAAAAGIAAAAAAAD4f2RVDgAAADE5ODI4NTM0ODc1OTAxVgFhYwEAAABjAVYBYVYBYVYBYVYBYWdkVQ4AAAAxOTg4MjAyMjU5ODUwMlYBZ2MBZFUOAAAAMTk4ODIwMjI1OTg1MDJjBgAAAGIAAAAAAAD4f2RVDgAAADE5ODgyMDIyNTk4NTAyVgFhYwEAAABjAVYBYVYBYVYBYVYBYWdkVQ4AAAAxOTg0MDMxMjU2NDM2OVYBZ2MBZFUOAAAAMTk4NDAzMTI1NjQzNjljBQAAAGIAAAAAAAD4f2RVDgAAADE5ODQwMzEyNTY0MzY5VgFhYwEAAABjAVYBYVYBYVYBYVYBYWdkVQ4AAAAxOTgyODUzNDg3NTkwOFYBZ2MBZFUOAAAAMTk4Mjg1MzQ4NzU5MDhjAQAAAGIAAAAAAAD4f2RVDgAAADE5ODI4NTM0ODc1OTA4VgFhYwEAAABjAVYBYVYBYVYBYVYBYWdkVQ4AAAAxOTg0MDMxMjU2NDM2NlYBZ2MBZFUOAAAAMTk4NDAzMTI1NjQzNjZjAgAAAGIAAAAAAAD4f2RVDgAAADE5ODQwMzEyNTY0MzY2VgFhYwEAAABjAVYBYVYBYVYBYVYBYWdkVQ4AAAAxOTg0MDMxMjU2NDM2N1YBZ2MBZFUOAAAAMTk4NDAzMTI1NjQzNjdjAwAAAGIAAAAAAAD4f2RVDgAAADE5ODQwMzEyNTY0MzY3VgFhYwEAAABjAVYBYVYBYVYBYVYBYWdkVQ4AAAAxOTg0MDMxMjU2NDM2OFYBZ2MBZFUOAAAAMTk4NDAzMTI1NjQzNjhjBAAAAGIAAAAAAAD4f2RVDgAAADE5ODQwMzEyNTY0MzY4VgFhYwEAAABjAVYBYVYBYVYBYVYBYWdkVQ4AAAAxOTg4MjAyMjU5ODUwNFYBZ2MBZFUOAAAAMTk4ODIwMjI1OTg1MDRjCAAAAGIAAAAAAAD4f2RVDgAAADE5ODgyMDIyNTk4NTA0VgFhYwEAAABjAVYBYVYBYVYBYVYBYWdkVQ4AAAAxOTg4Mjk3MTU4OTAxMVYBZ2MBZFUOAAAAMTk4ODI5NzE1ODkwMTFjCQAAAGIAAAAAAAD4f2RVDgAAADE5ODgyOTcxNTg5MDExVgFhYwEAAABjAVYBYVYBYVYBYVYBYWdkVQ4AAABBbGxlIFNvbnN0aWdlblYBZ2MBZFUCAAAAfk9jnf///2IAAAAAAAD4f2RVDgAAAEFsbGUgU29uc3RpZ2VuVgFhYwEAAABjAVYBYVYBYVYBYVYBYVRjAAAAAGMAVgFhVgFhVgFhVgFhYwFnZFUaAAAAZGVmYXVsdENvbHVtbkF4aXNIaWVyYXJjaHlkVREAAABTcGFsdGVuaGllcmFyY2hpZVYBZmdVAQAAAFNnZFUGAAAAYmk0ODI5ZFUMAAAAQ3V0IE9mZiBEYXRlZFUHAAAARERNTVlZOGMAAAAAYwFWAWFWAWFUYwAAAABnZFUEAAAAcm9vdFYBYVYBZmdVAQAAAFNnZFUKAAAAMzEvMDMvMjAyM1YBZ2MAYWMY/P//YgAAAAAAj9ZAZFUKAAAAMzEvMDMvMjAyM1YBYWMBAAAAYwFWAWFWAWFWAWFWAWFUYwAAAABjAFYBYVYBYVYBYVYBYWdkVQQAAAByb290VgFhVgFmZ1UBAAAAU2dkVQoAAAAzMS8wMy8yMDIzVgFnYwBhYxj8//9iAAAAAACP1kBkVQoAAAAzMS8wMy8yMDIzVgFhYwEAAABjAVYBYVYBYVYBYVYBYVRjAAAAAGMAVgFhVgFhVgFhVgFhYwFUYwFjAGMAYgAAAAAAAAAAVgFmVQEAAABTZFUGAAAAYmk0ODUzVGMAYwBjAGFjYgUCAFYBYWRVgQYAADxSZXN1bHQgcmVmPSJkZDQ4MzMiIHR5cGU9InJlbGF0aW9uYWwiIHN0YXR1cz0ic3VjY2VzcyIgZGF0YUxldmVsPSJjdXN0b20iIGNvbnN1bWVyRGF0YU1vZGVsPSJhZ2dyZWdhdGVkIiBsYWJlbD0iRXJnZWJuaXNzZSIgZGF0YUxvY2FsZT0iZW5fVVMiIHNvcnRMb2NhbGU9ImRlX0FUIiBzdXBwb3J0c0N1c3RvbVF1ZXJ5PSJ0cnVlIiBzdXBwb3J0c0V4cG9ydERldGFpbD0iZmFsc2UiIHRhYmxlRGF0ZU1vZGlmaWVkPSIyMDIzLTA0LTEyVDA5OjQ1OjUyLjI1OFoiPjxWYXJpYWJsZXM+PE51bWVyaWNWYXJpYWJsZSB2YXJuYW1lPSJiaTQ4MjkiIGxhYmVsPSJDdXQgT2ZmIERhdGUiIHJlZj0iYmk0ODI5IiBjb2x1bW49ImMwIiBmb3JtYXQ9IkRETU1ZWTgiIHVzYWdlPSJjYXRlZ29yaWNhbCIvPjxTdHJpbmdWYXJpYWJsZSB2YXJuYW1lPSJiaTQ4NDciIGxhYmVsPSJSZXBvcnRpbmcgTG9hbiBJRCIgcmVmPSJiaTQ4NDciIGNvbHVtbj0iYzEiLz48TnVtZXJpY1ZhcmlhYmxlIHZhcm5hbWU9ImJpNDg1MyIgbGFiZWw9IiUgb2YgVG90YWwgQXNzZXRzIiByZWY9ImJpNDg1MyIgY29sdW1uPSJjM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C9Db2x1bW5zPjxEYXRhIGZvcm1hdD0iQ1NWIiByb3dDb3VudD0iMTIiIGF2YWlsYWJsZVJvd0NvdW50PSIxMiIgc2l6ZT0iMzU1IiBkYXRhTGF5b3V0PSJtaW5pbWFsIiBncmFuZFRvdGFsPSJmYWxzZSIgaXNJbmRleGVkPSJ0cnVlIiBjb250ZW50S2V5PSJJUkdOQk1NVUhQV1k0RElRSjRHNlVJQUFPWlE0T0VFQyI+PCFbQ0RBVEFbMjMxMDAuMCwtMTAwLDEuMAoyMzEwMC4wLDcsMC4wMzMzMjE1NzU2NjcyOTYxNzYKMjMxMDAuMCwwLDAuMDMxMjgzMDUxNzQwMzAwODEKMjMxMDAuMCw2LDAuMDI3NDA1Mjk1NzEzNTYzNTU1CjIzMTAwLjAsNSwwLjAyNDQ4MTE1NzQ2MTI0Nzg0MgoyMzEwMC4wLDEsMC4wMjE5NjAxNTQzNTY3MTIyMDQKMjMxMDAuMCwyLDAuMDIxNzYxMDI4ODU0NDQyNTI1CjIzMTAwLjAsMywwLjAyMTc2MTAyODg1NDQ0MjUyNQoyMzEwMC4wLDQsMC4wMjE3NjEwMjg4NTQ0NDI1MjUKMjMxMDAuMCw4LDAuMDE5ODkwMTQ0Nzk5NjQ2MzgKMjMxMDAuMCw5LDAuMDE1MTczNzgwOTQzODAwNzkKMjMxMDAuMCwtOTksMC43NjEyMDE3NTI3NTQxMDMyCl1dPjwvRGF0YT48U3RyaW5nVGFibGUgZm9ybWF0PSJDU1YiIHJvd0NvdW50PSIxMCIgc2l6ZT0iMTcwIiBjb250ZW50S2V5PSJLTTRBS1I3WUdNRUJCT1U1WFFHRElMNVlFT1RWV1Y2MiI+PCFbQ0RBVEFbIjE5ODI4NTM0ODc1OTAxIgoiMTk4Mjg1MzQ4NzU5MDgiCiIxOTg0MDMxMjU2NDM2NiIKIjE5ODQwMzEyNTY0MzY3IgoiMTk4NDAzMTI1NjQzNjgiCiIxOTg0MDMxMjU2NDM2OSIKIjE5ODgyMDIyNTk4NTAyIgoiMTk4ODIwMjI1OTg1MDMiCiIxOTg4MjAyMjU5ODUwNCIKIjE5ODgyOTcxNTg5MDExIgpdXT48L1N0cmluZ1RhYmxlPjwvUmVzdWx0PlYBYWMAYwBjAGMBYwBjAGMAVgFhYwEAAABjAGMAXUVORF9SQys=</data>
</ReportState>
</file>

<file path=customXml/item88.xml><?xml version="1.0" encoding="utf-8"?>
<ReportState xmlns="sas.reportstate">
  <data type="reportstate">UkNTX1NUQVJUW1YBZ2MAAAAAVgJnZlUBAAAAU2RVBgAAAHByMTkwOVYBZmdVAQAAAFNWAWdjAWRVAQAAAFljGPz//2IAAAAAAAD4f2RVAQAAAFlUVFYBZ2NVAAAAAFNUVgFhYwBnVQgAAABTVgFnYwBWAWZnVQAAAABTVFYBZ2MBVgFmZ1UAAAAAU1RWAWdjAVYBZmdVAAAAAFNUVgFnYwFWAWZnVQAAAABTVFYBZ2MBVgFmZ1UAAAAAU1RWAWdjAVYBZmdVAAAAAFNUVgFnYwFWAWZnVQAAAABTVFYBZ2MBVgFmZ1UAAAAAU1RUVgFhYV1FTkRfUkNTKys=</data>
</ReportState>
</file>

<file path=customXml/item89.xml><?xml version="1.0" encoding="utf-8"?>
<ReportState xmlns="sas.reportstate">
  <data type="reportstate">Q0VDU19TVEFSVFtWAWdVAAAAAFNUXUVORF9DRUNTKys=</data>
</ReportState>
</file>

<file path=customXml/item9.xml><?xml version="1.0" encoding="utf-8"?>
<ReportState xmlns="sas.reportstate">
  <data type="reportstate">Q0VDU19TVEFSVFtWAWdVAAAAAFNUXUVORF9DRUNTKys=</data>
</ReportState>
</file>

<file path=customXml/item90.xml><?xml version="1.0" encoding="utf-8"?>
<ReportState xmlns="sas.reportstate">
  <data type="reportstate">Q0VDU19TVEFSVFtWAWdVAAAAAFNUXUVORF9DRUNTKys=</data>
</ReportState>
</file>

<file path=customXml/item91.xml><?xml version="1.0" encoding="utf-8"?>
<ReportState xmlns="sas.reportstate">
  <data type="reportstate">Q0VDU19TVEFSVFtWAWdVAAAAAFNUXUVORF9DRUNTKys=</data>
</ReportState>
</file>

<file path=customXml/item92.xml><?xml version="1.0" encoding="utf-8"?>
<ReportState xmlns="sas.reportstate">
  <data type="reportstate">UkNfU1RBUlRbVgVnZ1VjAgAAAFNnYwIAAABjAAAAAGRVBQAAAHZlNzIzZFUAAAAAYwAAAABnmWZVAQAAAFNWAWeYZFUGAAAAYmk4NTMyZFUMAAAAQ3V0IE9mZiBEYXRlYVYBZ2MAYWMY/P//YgAAAAAAj9ZAZFUKAAAAMzEvMDMvMjAyM2MBAAAAVGMIAAAAYWMAZ2MQAAAAYwIAAABkVQYAAAB2ZTM1NDBkVQAAAABjAAAAAGeZZlUBAAAAU1YBZ5hkVQYAAABiaTM1MzZkVRIAAABSZWZpbmFuY2luZyBNYXJrZXJhVgFnYwFkVQIAAAA3MWMY/P//YgAAAAAAAPh/ZFUCAAAANzFjAQAAAFRjCAAAAGFjAFRWAWZVAQAAAFNkVQYAAABiaTM1MzZUVgFhVgFnZFUGAAAAZGQzNTM1VgFmVQEAAABTZFUCAAAANzFUVgFmZ1UBAAAAU1YBZ8BjAQAAAGRVBgAAAGJpMzUzNmRVEgAAAFJlZmluYW5jaW5nIE1hcmtlcmFjGAAAAFYBYVYBZmNVAQAAAFMAAAAAVGMBAAAAYgEAAABiAAAAAAAA+H9iAAAAAAAA+H9iAAAAAAAA+H9iAAAAAAAA+H9iAAAAAAAA+H9hYwBjAGMAYwFUZ6BmY1UBAAAAUwBUVgFlY1UAAAAAU1RhVgFhYwEAAABiAQAAAGMBYwBiAAAAAAAAAABWAWFWAWFWA2FhY0IEAgBWAWFkVYkCAAA8UmVzdWx0IHJlZj0iZGQzNTM1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MzUzNiIgbGFiZWw9IlJlZmluYW5jaW5nIE1hcmtlciIgcmVmPSJiaTM1MzY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93.xml><?xml version="1.0" encoding="utf-8"?>
<ReportState xmlns="sas.reportstate">
  <data type="reportstate">UkNfU1RBUlRbVgVnZ1VjAgAAAFNnYwIAAABjAAAAAGRVBgAAAHZlMzU0MGRVAAAAAGMAAAAAZ5lmVQEAAABTVgFnmGRVBgAAAGJpODUyNGRVEgAAAFJlZmluYW5jaW5nIE1hcmtlcmFWAWdjAWRVAgAAADcxYxj8//9iAAAAAAAA+H9kVQIAAAA3MWMBAAAAVGMIAAAAYWMAZ2MCAAAAYwAAAABkVQUAAAB2ZTcyM2RVAAAAAGMAAAAAZ5lmVQEAAABTVgFnmGRVBgAAAGJpMjQzOGRVDAAAAEN1dCBPZmYgRGF0ZWFWAWdjAGFjGPz//2IAAAAAAI/WQGRVCgAAADMxLzAzLzIwMjNjAQAAAFRjCAAAAGFjAFRWAWZVAwAAAFNkVQYAAABiaTI0NTlkVQYAAABiaTI0MzhkVQYAAABiaTI0NTVUVgFhVgFnZFUGAAAAZGQyNDQ0VgFmVQsAAABTZFUKAAAAMTAzNzI3MzU1MGRVDgAAADE5ODI4MDM5NDgzMTIyZFUOAAAAMTk4MjgwNDE4MzkzMDFkVQ4AAAAxOTgyODE0Mjc1MDY3N2RVDgAAADE5ODI4NDQ5Njk3MDA0ZFUOAAAAMTk4Mjg3MzM5NjY3MTRkVQ4AAAAxOTgyOTUxMzI0MzEyNmRVDgAAADE5ODQwMzE3MjM0ODYzZFUOAAAAMTk4ODIyNTU3MzA1MDJkVQ4AAAAxOTg4MjI1NTczMDUwOWRVCwAAAFJlc2lkZW50aWFsVFYBZmdVBQAAAFNWAWfAYwAAAABkVQYAAABiaTI0MzhkVQwAAABDdXQgT2ZmIERhdGVkVQcAAABERE1NWVk4YxgAAABWAWZjVQwAAABTAAAAAACP1kAAAAAAAI/WQAAAAAAAj9ZAAAAAAACP1kAAAAAAAI/WQAAAAAAAj9ZAAAAAAACP1kAAAAAAAI/WQAAAAAAAj9ZAAAAAAACP1kAAAAAAAI/WQAAAAAAAj9ZAVFYBYWMBAAAAYgwAAABiAAAAAAAA+H9iAAAAAAAA+H9iAAAAAAAA+H9iAAAAAAAA+H9iAAAAAAAA+H9hYwBjAGMAYwFWAWfAYwEAAABkVQYAAABiaTI0NTVkVQ4AAABBVFQgQXNzZXQgVHlwZWFjGAAAAFYBYVYBZmNVDAAAAFMKAAAACgAAAAoAAAAKAAAACgAAAAoAAAAKAAAACgAAAAoAAAAKAAAACgAAAAoAAABUYwEAAABiDAAAAGIAAAAAAAD4f2IAAAAAAAD4f2IAAAAAAAD4f2IAAAAAAAD4f2IAAAAAAAD4f2FjAGMAYwBjAVYBZ8BjAQAAAGRVBgAAAGJpMjQ1OWRVEQAAAFJlcG9ydGluZyBMb2FuIElEYWMYAAAAVgFhVgFmY1UMAAAAU5z///8FAAAAAAAAAAkAAAACAAAACAAAAAYAAAABAAAABAAAAAMAAAAHAAAAnf///1RjAQAAAGIMAAAAYgAAAAAAAPh/YgAAAAAAAPh/YgAAAAAAAPh/YgAAAAAAAPh/YgAAAAAAAPh/YWMAYwBjAGMBVgFnwGMAAAAAZFUGAAAAYmkyNTExZFUSAAAAVE9UQUwgTG9hbiBCYWxhbmNlZFUJAAAAQ09NTUExMi4yYxgAAABWAWZjVQwAAABTOGvam19fDUJcj8LN/QljQQAAAADQEmNBmpmZebMiZUEfhesBgS1lQexRuKbcXGVBZmZmht5lZUHsUbh+Q7toQa5H4fLiHGlBMzMzs4sDa0GuR+GilP9rQRbmytpcJg1CVFYBYWMCAAAAYgwAAABiAAAAAAAA+H9iAAAAAAAA+H9iAAAAAAAA+H9iAAAAAAAA+H9iAAAAAAAA+H9hYwBjAGMAYwFWAWfAYwAAAABkVQYAAABiaTI1MDVkVRIAAAAlIG9mIFRPVEFMIEJhbGFuY2VkVQsAAABQRVJDRU5UMTIuMmMYAAAAVgFmY1UMAAAAUwAAAAAAAPA/jLLEY/u9RD/W3FKWl8dEPyCVO5+zBkc/THnIiXgSRz+pyP2rEEZHPx8ey8/gT0c/pFXhXpzxSj8xlSNf91tLPzlZXYkobk0/EXapB72ATj/tg4S148HvP1RWAWFjAgAAAGIMAAAAYgAAAAAAAPh/YgAAAAAAAPh/YgAAAAAAAPh/YgAAAAAAAPh/YgAAAAAAAPh/YWMAYwBjAGMBVGegZmNVDAAAAFMAAAAAAAAAAAAAAABUVgFlY1UAAAAAU1RhVgFhYwwAAABiDAAAAGMBYwBiAAAAAAAAAABWAWFWAWFWA2dnZFUGAAAAZGQyNDQ0VgFhVgFmZ1UMAAAAU2dkVQsAAABNQVRDSEVTX0FMTFYBZ2MBZFULAAAATUFUQ0hFU19BTExjnP///2IAAAAAAAD4f2RVCwAAAE1BVENIRVNfQUxMVgFmZ1UBAAAAU2dkVQoAAAAzMS8wMy8yMDIzVgFnYwBhYxj8//9iAAAAAACP1kBkVQoAAAAzMS8wMy8yMDIzVgFmZ1UBAAAAU2dkVQsAAABSZXNpZGVudGlhbFYBZ2MBZFULAAAAUmVzaWRlbnRpYWxjCgAAAGIAAAAAAAD4f2RVCwAAAFJlc2lkZW50aWFsVgFhYwMAAABjAVYBZmNVAQAAAFMAAAAAVFYBYVYBZmdVAgAAAFNWAWdjAGFjGPz//2I4a9qbX18NQmRVFAAAADE1wqA3NjnCoDI2OcKgMTE1LDMwVgFnYwBhYxj8//9iAAAAAAAA8D9kVQgAAAAxMDAsMDAgJVRWAWFUYwIAAABjAVYBYVYBYVYBYVYBYVRjAQAAAGMBVgFhVgFhVgFhVgFhZ2RVDgAAADE5ODI4NzMzOTY2NzE0VgFnYwFkVQ4AAAAxOTgyODczMzk2NjcxNGMFAAAAYgAAAAAAAPh/ZFUOAAAAMTk4Mjg3MzM5NjY3MTRWAWZnVQEAAABTZ2RVCgAAADMxLzAzLzIwMjNWAWdjAGFjGPz//2IAAAAAAI/WQGRVCgAAADMxLzAzLzIwMjNWAWZnVQEAAABTZ2RVCwAAAFJlc2lkZW50aWFsVgFnYwFkVQsAAABSZXNpZGVudGlhbGMKAAAAYgAAAAAAAPh/ZFULAAAAUmVzaWRlbnRpYWxWAWFjAwAAAGMBVgFmY1UBAAAAUwEAAABUVgFhVgFmZ1UCAAAAU1YBZ2MAYWMY/P//YlyPws39CWNBZFUOAAAAOcKgOTgxwqA5MzQsNDNWAWdjAGFjGPz//2KMssRj+71EP2RVBgAAADAsMDYgJVRWAWFUYwIAAABjAVYBYVYBYVYBYVYBYVRjAQAAAGMBVgFhVgFhVgFhVgFhZ2RVCgAAADEwMzcyNzM1NTBWAWdjAWRVCgAAADEwMzcyNzM1NTBjAAAAAGIAAAAAAAD4f2RVCgAAADEwMzcyNzM1NTBWAWZnVQEAAABTZ2RVCgAAADMxLzAzLzIwMjNWAWdjAGFjGPz//2IAAAAAAI/WQGRVCgAAADMxLzAzLzIwMjNWAWZnVQEAAABTZ2RVCwAAAFJlc2lkZW50aWFsVgFnYwFkVQsAAABSZXNpZGVudGlhbGMKAAAAYgAAAAAAAPh/ZFULAAAAUmVzaWRlbnRpYWxWAWFjAwAAAGMBVgFmY1UBAAAAUwIAAABUVgFhVgFmZ1UCAAAAU1YBZ2MAYWMY/P//YgAAAADQEmNBZFUPAAAAMTDCoDAwMMKgMDAwLDAwVgFnYwBhYxj8//9i1txSlpfHRD9kVQYAAAAwLDA2ICVUVgFhVGMCAAAAYwFWAWFWAWFWAWFWAWFUYwEAAABjAVYBYVYBYVYBYVYBYWdkVQ4AAAAxOTg4MjI1NTczMDUwOVYBZ2MBZFUOAAAAMTk4ODIyNTU3MzA1MDljCQAAAGIAAAAAAAD4f2RVDgAAADE5ODgyMjU1NzMwNTA5VgFmZ1UBAAAAU2dkVQoAAAAzMS8wMy8yMDIzVgFnYwBhYxj8//9iAAAAAACP1kBkVQoAAAAzMS8wMy8yMDIzVgFmZ1UBAAAAU2dkVQsAAABSZXNpZGVudGlhbFYBZ2MBZFULAAAAUmVzaWRlbnRpYWxjCgAAAGIAAAAAAAD4f2RVCwAAAFJlc2lkZW50aWFsVgFhYwMAAABjAVYBZmNVAQAAAFMDAAAAVFYBYVYBZmdVAgAAAFNWAWdjAGFjGPz//2KamZl5syJlQWRVDwAAADExwqAwODHCoDExNSw4MFYBZ2MAYWMY/P//YiCVO5+zBkc/ZFUGAAAAMCwwNyAlVFYBYVRjAgAAAGMBVgFhVgFhVgFhVgFhVGMBAAAAYwFWAWFWAWFWAWFWAWFnZFUOAAAAMTk4MjgwNDE4MzkzMDFWAWdjAWRVDgAAADE5ODI4MDQxODM5MzAxYwIAAABiAAAAAAAA+H9kVQ4AAAAxOTgyODA0MTgzOTMwMVYBZmdVAQAAAFNnZFUKAAAAMzEvMDMvMjAyM1YBZ2MAYWMY/P//YgAAAAAAj9ZAZFUKAAAAMzEvMDMvMjAyM1YBZmdVAQAAAFNnZFULAAAAUmVzaWRlbnRpYWxWAWdjAWRVCwAAAFJlc2lkZW50aWFsYwoAAABiAAAAAAAA+H9kVQsAAABSZXNpZGVudGlhbFYBYWMDAAAAYwFWAWZjVQEAAABTBAAAAFRWAWFWAWZnVQIAAABTVgFnYwBhYxj8//9iH4XrAYEtZUFkVQ8AAAAxMcKgMTAzwqAyNDAsMDZWAWdjAGFjGPz//2JMeciJeBJHP2RVBgAAADAsMDcgJVRWAWFUYwIAAABjAVYBYVYBYVYBYVYBYVRjAQAAAGMBVgFhVgFhVgFhVgFhZ2RVDgAAADE5ODgyMjU1NzMwNTAyVgFnYwFkVQ4AAAAxOTg4MjI1NTczMDUwMmMIAAAAYgAAAAAAAPh/ZFUOAAAAMTk4ODIyNTU3MzA1MDJWAWZnVQEAAABTZ2RVCgAAADMxLzAzLzIwMjNWAWdjAGFjGPz//2IAAAAAAI/WQGRVCgAAADMxLzAzLzIwMjNWAWZnVQEAAABTZ2RVCwAAAFJlc2lkZW50aWFsVgFnYwFkVQsAAABSZXNpZGVudGlhbGMKAAAAYgAAAAAAAPh/ZFULAAAAUmVzaWRlbnRpYWxWAWFjAwAAAGMBVgFmY1UBAAAAUwUAAABUVgFhVgFmZ1UCAAAAU1YBZ2MAYWMY/P//YuxRuKbcXGVBZFUPAAAAMTHCoDIwMMKgMjI5LDIxVgFnYwBhYxj8//9iqcj9qxBGRz9kVQYAAAAwLDA3ICVUVgFhVGMCAAAAYwFWAWFWAWFWAWFWAWFUYwEAAABjAVYBYVYBYVYBYVYBYWdkVQ4AAAAxOTgyOTUxMzI0MzEyNlYBZ2MBZFUOAAAAMTk4Mjk1MTMyNDMxMjZjBgAAAGIAAAAAAAD4f2RVDgAAADE5ODI5NTEzMjQzMTI2VgFmZ1UBAAAAU2dkVQoAAAAzMS8wMy8yMDIzVgFnYwBhYxj8//9iAAAAAACP1kBkVQoAAAAzMS8wMy8yMDIzVgFmZ1UBAAAAU2dkVQsAAABSZXNpZGVudGlhbFYBZ2MBZFULAAAAUmVzaWRlbnRpYWxjCgAAAGIAAAAAAAD4f2RVCwAAAFJlc2lkZW50aWFsVgFhYwMAAABjAVYBZmNVAQAAAFMGAAAAVFYBYVYBZmdVAgAAAFNWAWdjAGFjGPz//2JmZmaG3mVlQWRVDwAAADExwqAyMTjCoDY3NiwyMFYBZ2MAYWMY/P//Yh8ey8/gT0c/ZFUGAAAAMCwwNyAlVFYBYVRjAgAAAGMBVgFhVgFhVgFhVgFhVGMBAAAAYwFWAWFWAWFWAWFWAWFnZFUOAAAAMTk4MjgwMzk0ODMxMjJWAWdjAWRVDgAAADE5ODI4MDM5NDgzMTIyYwEAAABiAAAAAAAA+H9kVQ4AAAAxOTgyODAzOTQ4MzEyMlYBZmdVAQAAAFNnZFUKAAAAMzEvMDMvMjAyM1YBZ2MAYWMY/P//YgAAAAAAj9ZAZFUKAAAAMzEvMDMvMjAyM1YBZmdVAQAAAFNnZFULAAAAUmVzaWRlbnRpYWxWAWdjAWRVCwAAAFJlc2lkZW50aWFsYwoAAABiAAAAAAAA+H9kVQsAAABSZXNpZGVudGlhbFYBYWMDAAAAYwFWAWZjVQEAAABTBwAAAFRWAWFWAWZnVQIAAABTVgFnYwBhYxj8//9i7FG4fkO7aEFkVQ8AAAAxMsKgOTY2wqA0MjcsOTZWAWdjAGFjGPz//2KkVeFenPFKP2RVBgAAADAsMDggJVRWAWFUYwIAAABjAVYBYVYBYVYBYVYBYVRjAQAAAGMBVgFhVgFhVgFhVgFhZ2RVDgAAADE5ODI4NDQ5Njk3MDA0VgFnYwFkVQ4AAAAxOTgyODQ0OTY5NzAwNGMEAAAAYgAAAAAAAPh/ZFUOAAAAMTk4Mjg0NDk2OTcwMDRWAWZnVQEAAABTZ2RVCgAAADMxLzAzLzIwMjNWAWdjAGFjGPz//2IAAAAAAI/WQGRVCgAAADMxLzAzLzIwMjNWAWZnVQEAAABTZ2RVCwAAAFJlc2lkZW50aWFsVgFnYwFkVQsAAABSZXNpZGVudGlhbGMKAAAAYgAAAAAAAPh/ZFULAAAAUmVzaWRlbnRpYWxWAWFjAwAAAGMBVgFmY1UBAAAAUwgAAABUVgFhVgFmZ1UCAAAAU1YBZ2MAYWMY/P//Yq5H4fLiHGlBZFUPAAAAMTPCoDE2NsKgMzU5LDU5VgFnYwBhYxj8//9iMZUjX/dbSz9kVQYAAAAwLDA4ICVUVgFhVGMCAAAAYwFWAWFWAWFWAWFWAWFUYwEAAABjAVYBYVYBYVYBYVYBYWdkVQ4AAAAxOTgyODE0Mjc1MDY3N1YBZ2MBZFUOAAAAMTk4MjgxNDI3NTA2NzdjAwAAAGIAAAAAAAD4f2RVDgAAADE5ODI4MTQyNzUwNjc3VgFmZ1UBAAAAU2dkVQoAAAAzMS8wMy8yMDIzVgFnYwBhYxj8//9iAAAAAACP1kBkVQoAAAAzMS8wMy8yMDIzVgFmZ1UBAAAAU2dkVQsAAABSZXNpZGVudGlhbFYBZ2MBZFULAAAAUmVzaWRlbnRpYWxjCgAAAGIAAAAAAAD4f2RVCwAAAFJlc2lkZW50aWFsVgFhYwMAAABjAVYBZmNVAQAAAFMJAAAAVFYBYVYBZmdVAgAAAFNWAWdjAGFjGPz//2IzMzOziwNrQWRVDwAAADE0wqAxNjPCoDAzNyw2MFYBZ2MAYWMY/P//YjlZXYkobk0/ZFUGAAAAMCwwOSAlVFYBYVRjAgAAAGMBVgFhVgFhVgFhVgFhVGMBAAAAYwFWAWFWAWFWAWFWAWFnZFUOAAAAMTk4NDAzMTcyMzQ4NjNWAWdjAWRVDgAAADE5ODQwMzE3MjM0ODYzYwcAAABiAAAAAAAA+H9kVQ4AAAAxOTg0MDMxNzIzNDg2M1YBZmdVAQAAAFNnZFUKAAAAMzEvMDMvMjAyM1YBZ2MAYWMY/P//YgAAAAAAj9ZAZFUKAAAAMzEvMDMvMjAyM1YBZmdVAQAAAFNnZFULAAAAUmVzaWRlbnRpYWxWAWdjAWRVCwAAAFJlc2lkZW50aWFsYwoAAABiAAAAAAAA+H9kVQsAAABSZXNpZGVudGlhbFYBYWMDAAAAYwFWAWZjVQEAAABTCgAAAFRWAWFWAWZnVQIAAABTVgFnYwBhYxj8//9irkfhopT/a0FkVQ8AAAAxNMKgNjc5wqAyMDUsMDlWAWdjAGFjGPz//2IRdqkHvYBOP2RVBgAAADAsMDkgJVRWAWFUYwIAAABjAVYBYVYBYVYBYVYBYVRjAQAAAGMBVgFhVgFhVgFhVgFhZ2RVDgAAAEFsbGUgU29uc3RpZ2VuVgFnYwFkVQIAAAB+T2Od////YgAAAAAAAPh/ZFUOAAAAQWxsZSBTb25zdGlnZW5WAWZnVQEAAABTZ2RVCgAAADMxLzAzLzIwMjNWAWdjAGFjGPz//2IAAAAAAI/WQGRVCgAAADMxLzAzLzIwMjNWAWZnVQEAAABTZ2RVCwAAAFJlc2lkZW50aWFsVgFnYwFkVQsAAABSZXNpZGVudGlhbGMKAAAAYgAAAAAAAPh/ZFULAAAAUmVzaWRlbnRpYWxWAWFjAwAAAGMBVgFmY1UBAAAAUwsAAABUVgFhVgFmZ1UCAAAAU1YBZ2MAYWMY/P//YhbmytpcJg1CZFUUAAAAMTXCoDY0OcKgNzA4wqA4ODksMzZWAWdjAGFjGPz//2Ltg4S148HvP2RVBwAAADk5LDI0ICVUVgFhVGMCAAAAYwFWAWFWAWFWAWFWAWFUYwEAAABjAVYBYVYBYVYBYVYBYVRjAAAAAGMBVgFhVgFhVgFhVgFhVgFmZ1UCAAAAU2dkVRcAAABkZWZhdWx0Um93QXhpc0hpZXJhcmNoeWRVEAAAAFplaWxlbmhpZXJhcmNoaWVWAWZnVQEAAABTZ2RVBgAAAGJpMjQ1OWRVEQAAAFJlcG9ydGluZyBMb2FuIElEYWMBAAAAYwFWAWFWAWFUYwAAAABnZFUEAAAAcm9vdFYBYVYBZmdVCwAAAFNnZFUOAAAAMTk4Mjg3MzM5NjY3MTRWAWdjAWRVDgAAADE5ODI4NzMzOTY2NzE0YwUAAABiAAAAAAAA+H9kVQ4AAAAxOTgyODczMzk2NjcxNFYBYWMBAAAAYwFWAWFWAWFWAWFWAWFnZFUKAAAAMTAzNzI3MzU1MFYBZ2MBZFUKAAAAMTAzNzI3MzU1MGMAAAAAYgAAAAAAAPh/ZFUKAAAAMTAzNzI3MzU1MFYBYWMBAAAAYwFWAWFWAWFWAWFWAWFnZFUOAAAAMTk4ODIyNTU3MzA1MDlWAWdjAWRVDgAAADE5ODgyMjU1NzMwNTA5YwkAAABiAAAAAAAA+H9kVQ4AAAAxOTg4MjI1NTczMDUwOVYBYWMBAAAAYwFWAWFWAWFWAWFWAWFnZFUOAAAAMTk4MjgwNDE4MzkzMDFWAWdjAWRVDgAAADE5ODI4MDQxODM5MzAxYwIAAABiAAAAAAAA+H9kVQ4AAAAxOTgyODA0MTgzOTMwMVYBYWMBAAAAYwFWAWFWAWFWAWFWAWFnZFUOAAAAMTk4ODIyNTU3MzA1MDJWAWdjAWRVDgAAADE5ODgyMjU1NzMwNTAyYwgAAABiAAAAAAAA+H9kVQ4AAAAxOTg4MjI1NTczMDUwMlYBYWMBAAAAYwFWAWFWAWFWAWFWAWFnZFUOAAAAMTk4Mjk1MTMyNDMxMjZWAWdjAWRVDgAAADE5ODI5NTEzMjQzMTI2YwYAAABiAAAAAAAA+H9kVQ4AAAAxOTgyOTUxMzI0MzEyNlYBYWMBAAAAYwFWAWFWAWFWAWFWAWFnZFUOAAAAMTk4MjgwMzk0ODMxMjJWAWdjAWRVDgAAADE5ODI4MDM5NDgzMTIyYwEAAABiAAAAAAAA+H9kVQ4AAAAxOTgyODAzOTQ4MzEyMlYBYWMBAAAAYwFWAWFWAWFWAWFWAWFnZFUOAAAAMTk4Mjg0NDk2OTcwMDRWAWdjAWRVDgAAADE5ODI4NDQ5Njk3MDA0YwQAAABiAAAAAAAA+H9kVQ4AAAAxOTgyODQ0OTY5NzAwNFYBYWMBAAAAYwFWAWFWAWFWAWFWAWFnZFUOAAAAMTk4MjgxNDI3NTA2NzdWAWdjAWRVDgAAADE5ODI4MTQyNzUwNjc3YwMAAABiAAAAAAAA+H9kVQ4AAAAxOTgyODE0Mjc1MDY3N1YBYWMBAAAAYwFWAWFWAWFWAWFWAWFnZFUOAAAAMTk4NDAzMTcyMzQ4NjNWAWdjAWRVDgAAADE5ODQwMzE3MjM0ODYzYwcAAABiAAAAAAAA+H9kVQ4AAAAxOTg0MDMxNzIzNDg2M1YBYWMBAAAAYwFWAWFWAWFWAWFWAWFnZFUOAAAAQWxsZSBTb25zdGlnZW5WAWdjAWRVAgAAAH5PY53///9iAAAAAAAA+H9kVQ4AAABBbGxlIFNvbnN0aWdlblYBYWMBAAAAYwFWAWFWAWFWAWFWAWFUYwAAAABjAFYBYVYBYVYBYVYBYWdkVQQAAAByb290VgFhVgFmZ1ULAAAAU2dkVQ4AAAAxOTgyODczMzk2NjcxNFYBZ2MBZFUOAAAAMTk4Mjg3MzM5NjY3MTRjBQAAAGIAAAAAAAD4f2RVDgAAADE5ODI4NzMzOTY2NzE0VgFhYwEAAABjAVYBYVYBYVYBYVYBYWdkVQoAAAAxMDM3MjczNTUwVgFnYwFkVQoAAAAxMDM3MjczNTUwYwAAAABiAAAAAAAA+H9kVQoAAAAxMDM3MjczNTUwVgFhYwEAAABjAVYBYVYBYVYBYVYBYWdkVQ4AAAAxOTg4MjI1NTczMDUwOVYBZ2MBZFUOAAAAMTk4ODIyNTU3MzA1MDljCQAAAGIAAAAAAAD4f2RVDgAAADE5ODgyMjU1NzMwNTA5VgFhYwEAAABjAVYBYVYBYVYBYVYBYWdkVQ4AAAAxOTgyODA0MTgzOTMwMVYBZ2MBZFUOAAAAMTk4MjgwNDE4MzkzMDFjAgAAAGIAAAAAAAD4f2RVDgAAADE5ODI4MDQxODM5MzAxVgFhYwEAAABjAVYBYVYBYVYBYVYBYWdkVQ4AAAAxOTg4MjI1NTczMDUwMlYBZ2MBZFUOAAAAMTk4ODIyNTU3MzA1MDJjCAAAAGIAAAAAAAD4f2RVDgAAADE5ODgyMjU1NzMwNTAyVgFhYwEAAABjAVYBYVYBYVYBYVYBYWdkVQ4AAAAxOTgyOTUxMzI0MzEyNlYBZ2MBZFUOAAAAMTk4Mjk1MTMyNDMxMjZjBgAAAGIAAAAAAAD4f2RVDgAAADE5ODI5NTEzMjQzMTI2VgFhYwEAAABjAVYBYVYBYVYBYVYBYWdkVQ4AAAAxOTgyODAzOTQ4MzEyMlYBZ2MBZFUOAAAAMTk4MjgwMzk0ODMxMjJjAQAAAGIAAAAAAAD4f2RVDgAAADE5ODI4MDM5NDgzMTIyVgFhYwEAAABjAVYBYVYBYVYBYVYBYWdkVQ4AAAAxOTgyODQ0OTY5NzAwNFYBZ2MBZFUOAAAAMTk4Mjg0NDk2OTcwMDRjBAAAAGIAAAAAAAD4f2RVDgAAADE5ODI4NDQ5Njk3MDA0VgFhYwEAAABjAVYBYVYBYVYBYVYBYWdkVQ4AAAAxOTgyODE0Mjc1MDY3N1YBZ2MBZFUOAAAAMTk4MjgxNDI3NTA2NzdjAwAAAGIAAAAAAAD4f2RVDgAAADE5ODI4MTQyNzUwNjc3VgFhYwEAAABjAVYBYVYBYVYBYVYBYWdkVQ4AAAAxOTg0MDMxNzIzNDg2M1YBZ2MBZFUOAAAAMTk4NDAzMTcyMzQ4NjNjBwAAAGIAAAAAAAD4f2RVDgAAADE5ODQwMzE3MjM0ODYzVgFhYwEAAABjAVYBYVYBYVYBYVYBYWdkVQ4AAABBbGxlIFNvbnN0aWdlblYBZ2MBZFUCAAAAfk9jnf///2IAAAAAAAD4f2RVDgAAAEFsbGUgU29uc3RpZ2VuVgFhYwEAAABjAVYBYVYBYVYBYVYBYVRjAAAAAGMAVgFhVgFhVgFhVgFhYwFnZFUaAAAAZGVmYXVsdENvbHVtbkF4aXNIaWVyYXJjaHlkVREAAABTcGFsdGVuaGllcmFyY2hpZVYBZmdVAgAAAFNnZFUGAAAAYmkyNDM4ZFUMAAAAQ3V0IE9mZiBEYXRlZFUHAAAARERNTVlZOGMAAAAAYwFWAWFWAWFnZFUGAAAAYmkyNDU1ZFUOAAAAQVRUIEFzc2V0IFR5cGVhYwEAAABjAVYBYVYBYVRjAAAAAGdkVQQAAAByb290VgFhVgFmZ1UBAAAAU2dkVQoAAAAzMS8wMy8yMDIzVgFnYwBhYxj8//9iAAAAAACP1kBkVQoAAAAzMS8wMy8yMDIzVgFmZ1UBAAAAU2dkVQsAAABSZXNpZGVudGlhbFYBZ2MBZFULAAAAUmVzaWRlbnRpYWxjCgAAAGIAAAAAAAD4f2RVCwAAAFJlc2lkZW50aWFsVgFhYwIAAABjAVYBYVYBYVYBYVYBYVRjAQAAAGMAVgFhVgFhVgFhVgFhVGMAAAAAYwBWAWFWAWFWAWFWAWFnZFUEAAAAcm9vdFYBYVYBZmdVAQAAAFNnZFUKAAAAMzEvMDMvMjAyM1YBZ2MAYWMY/P//YgAAAAAAj9ZAZFUKAAAAMzEvMDMvMjAyM1YBZmdVAQAAAFNnZFULAAAAUmVzaWRlbnRpYWxWAWdjAWRVCwAAAFJlc2lkZW50aWFsYwoAAABiAAAAAAAA+H9kVQsAAABSZXNpZGVudGlhbFYBYWMCAAAAYwFWAWFWAWFWAWFWAWFUYwEAAABjAFYBYVYBYVYBYVYBYVRjAAAAAGMAVgFhVgFhVgFhVgFhYwFUYwFjAGMAYgAAAAAAAAAAVgFmVQIAAABTZFUGAAAAYmkyNTExZFUGAAAAYmkyNTA1VGMAYwBjAGFjYgUCAFYBYWRVyggAADxSZXN1bHQgcmVmPSJkZDI0NDQiIHR5cGU9InJlbGF0aW9uYWwiIHN0YXR1cz0ic3VjY2VzcyIgZGF0YUxldmVsPSJjdXN0b20iIGNvbnN1bWVyRGF0YU1vZGVsPSJhZ2dyZWdhdGVkIiBsYWJlbD0iRXJnZWJuaXNzZSIgZGF0YUxvY2FsZT0iZW5fVVMiIHNvcnRMb2NhbGU9ImRlX0FUIiBzdXBwb3J0c0N1c3RvbVF1ZXJ5PSJ0cnVlIiBzdXBwb3J0c0V4cG9ydERldGFpbD0iZmFsc2UiIHRhYmxlRGF0ZU1vZGlmaWVkPSIyMDIzLTA0LTEyVDA5OjQ1OjUyLjI1OFoiPjxWYXJpYWJsZXM+PE51bWVyaWNWYXJpYWJsZSB2YXJuYW1lPSJiaTI0MzgiIGxhYmVsPSJDdXQgT2ZmIERhdGUiIHJlZj0iYmkyNDM4IiBjb2x1bW49ImMwIiBmb3JtYXQ9IkRETU1ZWTgiIHVzYWdlPSJjYXRlZ29yaWNhbCIvPjxTdHJpbmdWYXJpYWJsZSB2YXJuYW1lPSJiaTI0NTUiIGxhYmVsPSJBVFQgQXNzZXQgVHlwZSIgcmVmPSJiaTI0NTUiIGNvbHVtbj0iYzEiIHNvcnRPbj0iY3VzdG9tIiBjdXN0b21Tb3J0PSJjczYxMjAiLz48U3RyaW5nVmFyaWFibGUgdmFybmFtZT0iYmkyNDU5IiBsYWJlbD0iUmVwb3J0aW5nIExvYW4gSUQiIHJlZj0iYmkyNDU5IiBjb2x1bW49ImMyIi8+PE51bWVyaWNWYXJpYWJsZSB2YXJuYW1lPSJiaTI1MTEiIGxhYmVsPSJUT1RBTCBMb2FuIEJhbGFuY2UiIHJlZj0iYmkyNTExIiBjb2x1bW49ImMzIiBmb3JtYXQ9IkNPTU1BMTIuMiIgdXNhZ2U9InF1YW50aXRhdGl2ZSIvPjxOdW1lcmljVmFyaWFibGUgdmFybmFtZT0iYmkyNTA1IiBsYWJlbD0iJSBvZiBUT1RBTCBCYWxhbmNlIiByZWY9ImJpMjUwNSIgY29sdW1uPSJjNCIgZm9ybWF0PSJQRVJDRU5UMTIuMiIgdXNhZ2U9InF1YW50aXRhdGl2ZSIvPjwvVmFyaWFibGVzPjxDb2x1bW5zPjxOdW1lcmljQ29sdW1uIGNvbG5hbWU9ImMwIiBlbmNvZGluZz0idGV4dCIgZGF0YVR5cGU9ImRhdGUiLz48U3RyaW5nQ29sdW1uIGNvbG5hbWU9ImMxIiBlbmNvZGluZz0idGV4dCIgbWF4TGVuZ3RoPSIyIi8+PFN0cmluZ0NvbHVtbiBjb2xuYW1lPSJjMiIgZW5jb2Rpbmc9InRleHQiIG1heExlbmd0aD0iMSIvPjxOdW1lcmljQ29sdW1uIGNvbG5hbWU9ImMzIiBlbmNvZGluZz0idGV4dCIgZGF0YVR5cGU9ImRvdWJsZSIvPjxOdW1lcmljQ29sdW1uIGNvbG5hbWU9ImM0IiBlbmNvZGluZz0idGV4dCIgZGF0YVR5cGU9ImRvdWJsZSIvPjwvQ29sdW1ucz48RGF0YSBmb3JtYXQ9IkNTViIgcm93Q291bnQ9IjEyIiBhdmFpbGFibGVSb3dDb3VudD0iMTIiIHNpemU9IjU2MyIgZGF0YUxheW91dD0ibWluaW1hbCIgZ3JhbmRUb3RhbD0iZmFsc2UiIGlzSW5kZXhlZD0idHJ1ZSIgY29udGVudEtleT0iT09NR1BCT1NZU0w3NlBMUFJQRFNVSkYzSDRXQldHVjUiPjwhW0NEQVRBWzIzMTAwLjAsMTAsLTEwMCwxLjU3NjkyNjkxMTUzMDIzNTNFMTAsMS4wCjIzMTAwLjAsMTAsNSw5OTgxOTM0LjQzLDYuMzI5OTkxODA2ODU3ODIzRS00CjIzMTAwLjAsMTAsMCwxLjBFNyw2LjM0MTQ0Nzk5NDEyMTczOUUtNAoyMzEwMC4wLDEwLDksMS4xMDgxMTE1OEU3LDcuMDI3MDMxOTU2MjU0MDcyRS00CjIzMTAwLjAsMTAsMiwxLjExMDMyNDAwNkU3LDcuMDQxMDYxOTQwNjczOTE0RS00CjIzMTAwLjAsMTAsOCwxLjEyMDAyMjkyMUU3LDcuMTAyNTY3MTA1NzQ1ODIyRS00CjIzMTAwLjAsMTAsNiwxLjEyMTg2NzYyRTcsNy4xMTQyNjUxNjg1MTkxM0UtNAoyMzEwMC4wLDEwLDEsMS4yOTY2NDI3OTZFNyw4LjIyMjU5Mjg1Nzc4NjYwNEUtNAoyMzEwMC4wLDEwLDQsMS4zMTY2MzU5NTlFNyw4LjM0OTM3ODQ2MTE4OTEwM0UtNAoyMzEwMC4wLDEwLDMsMS40MTYzMDM3NkU3LDguOTgxNDE2NjM3OTE5MDc3RS00CjIzMTAwLjAsMTAsNywxLjQ2NzkyMDUwOUU3LDkuMzA4NzQxNTY3MzI4MjEyRS00CjIzMTAwLjAsMTAsLTk5LDEuNTY0OTcwODg4OTM2MjM0N0UxMCwwLjk5MjQxODE1MDQ1MDM2MDEKXV0+PC9EYXRhPjxTdHJpbmdUYWJsZSBmb3JtYXQ9IkNTViIgcm93Q291bnQ9IjExIiBzaXplPSIxODAiIGNvbnRlbnRLZXk9IkZOWTZXWEg0Tk5ITDJDNzNOSlNVNFhQWUJIS0FLTVZGIj48IVtDREFUQVsiMTAzNzI3MzU1MCIKIjE5ODI4MDM5NDgzMTIyIgoiMTk4MjgwNDE4MzkzMDEiCiIxOTgyODE0Mjc1MDY3NyIKIjE5ODI4NDQ5Njk3MDA0IgoiMTk4Mjg3MzM5NjY3MTQiCiIxOTgyOTUxMzI0MzEyNiIKIjE5ODQwMzE3MjM0ODYzIgoiMTk4ODIyNTU3MzA1MDIiCiIxOTg4MjI1NTczMDUwOSIKIlJlc2lkZW50aWFsIgpdXT48L1N0cmluZ1RhYmxlPjwvUmVzdWx0PlYBYWMAYwBjAGMBYwBjAGMAVgFhYwEAAABjAGMAXUVORF9SQys=</data>
</ReportState>
</file>

<file path=customXml/item94.xml><?xml version="1.0" encoding="utf-8"?>
<ReportState xmlns="sas.reportstate">
  <data type="reportstate">U0NTX1NUQVJUW1YBZ1YBYV1FTkRfU0NTKys=</data>
</ReportState>
</file>

<file path=customXml/item95.xml><?xml version="1.0" encoding="utf-8"?>
<ReportState xmlns="sas.reportstate">
  <data type="reportstate">Q0VDU19TVEFSVFtWAWdVAAAAAFNUXUVORF9DRUNTKys=</data>
</ReportState>
</file>

<file path=customXml/item96.xml><?xml version="1.0" encoding="utf-8"?>
<ReportState xmlns="sas.reportstate">
  <data type="reportstate">UkNfU1RBUlRbVgVnZ1VjAgAAAFNnYwIAAABjAAAAAGRVBgAAAHZlNjYwNWRVAAAAAGMAAAAAZ5lmVQEAAABTVgFnmGRVBgAAAGJpODU2NWRVEgAAAFJlZmluYW5jaW5nIE1hcmtlcmFWAWdjAWRVAgAAADc0Yxj8//9iAAAAAAAA+H9kVQIAAAA3NGMBAAAAVGMIAAAAYWMAZ2MCAAAAYwAAAABkVQUAAAB2ZTcyM2RVAAAAAGMAAAAAZ5lmVQEAAABTVgFnmGRVBgAAAGJpODU2NmRVDAAAAEN1dCBPZmYgRGF0ZWFWAWdjAGFjGPz//2IAAAAAAI/WQGRVCgAAADMxLzAzLzIwMjNjAQAAAFRjCAAAAGFjAFRWAWZVAQAAAFNkVQYAAABiaTY2ODZUVgFhVgFnZFUGAAAAZGQ2Njg3VgFmVQEAAABTZFUBAAAAWVRWAWZnVQIAAABTVgFnwGMBAAAAZFUGAAAAYmk2Njg2ZFUOAAAAQ0MgZWxpZ2liaWxpdHlhYxgAAABWAWFWAWZjVQEAAABTAAAAAFRjAQAAAGIBAAAAYgAAAAAAAPh/YgAAAAAAAPh/YgAAAAAAAPh/YgAAAAAAAPh/YgAAAAAAAPh/ZFUBAAAAWWMAYwBjAGMAVgFnwGMAAAAAZFUGAAAAYmk2Njg4ZFUMAAAATm9taW5hbCAobW4pZFUIAAAAQ09NTUExMi5jAAAAAFYBZmNVAQAAAFPhc5HotAmWQFRWAWFjAgAAAGIBAAAAYuFzkei0CZZAYuFzkei0CZZAYuFzkei0CZZAYgAAAAAAAPh/YgAAAAAAAPh/YWMAYwBjAGMAVGegZmNVAQAAAFMAVFYBZWNVAAAAAFNUYVYBYWMBAAAAYgEAAABjAWMAYgAAAAAAAAAAVgFhVgFhVgNhYWNCBAIEVgFhZFVnAwAAPFJlc3VsdCByZWY9ImRkNjY4N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TdHJpbmdWYXJpYWJsZSB2YXJuYW1lPSJiaTY2ODYiIGxhYmVsPSJDQyBlbGlnaWJpbGl0eSIgcmVmPSJiaTY2ODYiIGNvbHVtbj0iYzAiLz48TnVtZXJpY1ZhcmlhYmxlIHZhcm5hbWU9ImJpNjY4OCIgbGFiZWw9Ik5vbWluYWwgKG1uKSIgcmVmPSJiaTY2ODgiIGNvbHVtbj0iYzEiIGZvcm1hdD0iQ09NTUExMi4iIHVzYWdlPSJxdWFudGl0YXRpdmUiIGRlZmluZWRBZ2dyZWdhdGlvbj0ic3VtIi8+PC9WYXJpYWJsZXM+PENvbHVtbnM+PFN0cmluZ0NvbHVtbiBjb2xuYW1lPSJjMCIgZW5jb2Rpbmc9InRleHQiIG1heExlbmd0aD0iMyIvPjxOdW1lcmljQ29sdW1uIGNvbG5hbWU9ImMxIiBlbmNvZGluZz0idGV4dCIgZGF0YVR5cGU9ImRvdWJsZSIvPjwvQ29sdW1ucz48RGF0YSBmb3JtYXQ9IkNTViIgcm93Q291bnQ9IjEiIGF2YWlsYWJsZVJvd0NvdW50PSIxIiBzaXplPSIyMiIgZGF0YUxheW91dD0ibWluaW1hbCIgZ3JhbmRUb3RhbD0iZmFsc2UiIGlzSW5kZXhlZD0iZmFsc2UiIGNvbnRlbnRLZXk9IjVXUEhIT0FJSFVCRVlJQktXQ1ZPWkdVMkJaMjRSSkhFIj48IVtDREFUQVsiWSIsMTQxMC40MjY2Njg0MjcxNzkKXV0+PC9EYXRhPjwvUmVzdWx0PlYBYWMAYwBjAGMBYwBjAGMAVgFhYwEAAABjAGMAXUVORF9SQys=</data>
</ReportState>
</file>

<file path=customXml/item97.xml><?xml version="1.0" encoding="utf-8"?>
<ReportState xmlns="sas.reportstate">
  <data type="reportstate">UkNfU1RBUlRbVgVnZ1VjAgAAAFNnYwIAAABjAAAAAGRVBQAAAHZlNzIzZFUAAAAAYwAAAABnmWZVAQAAAFNWAWeYZFUGAAAAYmk4NTM0ZFUMAAAAQ3V0IE9mZiBEYXRlYVYBZ2MAYWMY/P//YgAAAAAAj9ZAZFUKAAAAMzEvMDMvMjAyM2MBAAAAVGMIAAAAYWMAZ2MQAAAAYwIAAABkVQYAAAB2ZTM1OTZkVQAAAABjAAAAAGeZZlUBAAAAU1YBZ5hkVQYAAABiaTM1OTJkVRIAAABSZWZpbmFuY2luZyBNYXJrZXJhVgFnYwFkVQIAAAA3NGMY/P//YgAAAAAAAPh/ZFUCAAAANzRjAQAAAFRjCAAAAGFjAFRWAWZVAQAAAFNkVQYAAABiaTM1OTJUVgFhVgFnZFUGAAAAZGQzNTkxVgFmVQEAAABTZFUCAAAANzRUVgFmZ1UBAAAAU1YBZ8BjAQAAAGRVBgAAAGJpMzU5MmRVEgAAAFJlZmluYW5jaW5nIE1hcmtlcmFjGAAAAFYBYVYBZmNVAQAAAFMAAAAAVGMBAAAAYgEAAABiAAAAAAAA+H9iAAAAAAAA+H9iAAAAAAAA+H9iAAAAAAAA+H9iAAAAAAAA+H9hYwBjAGMAYwFUZ6BmY1UBAAAAUwBUVgFlY1UAAAAAU1RhVgFhYwEAAABiAQAAAGMBYwBiAAAAAAAAAABWAWFWAWFWA2FhY0IEAgBWAWFkVYkCAAA8UmVzdWx0IHJlZj0iZGQzNTk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MzU5MiIgbGFiZWw9IlJlZmluYW5jaW5nIE1hcmtlciIgcmVmPSJiaTM1OTI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JaQlRDVk41TElaS0M3NEZUQkwySEM1S0syWUlMRlhWWCI+PCFbQ0RBVEFbIjc0IgpdXT48L0RhdGE+PC9SZXN1bHQ+VgFhYwBjAGMAYwFjAGMAYwBWAWFjAQAAAGMAYwBdRU5EX1JDKw==</data>
</ReportState>
</file>

<file path=customXml/item98.xml><?xml version="1.0" encoding="utf-8"?>
<ReportState xmlns="sas.reportstate">
  <data type="reportstate">UkNfU1RBUlRbVgVnZ1VjAgAAAFNnYwIAAABjAAAAAGRVBgAAAHZlMzU5NmRVAAAAAGMAAAAAZ5lmVQEAAABTVgFnmGRVBgAAAGJpODUzNmRVEgAAAFJlZmluYW5jaW5nIE1hcmtlcmFWAWdjAWRVAgAAADc0Yxj8//9iAAAAAAAA+H9kVQIAAAA3NGMBAAAAVGMIAAAAYWMAZ2MCAAAAYwAAAABkVQUAAAB2ZTcyM2RVAAAAAGMAAAAAZ5lmVQEAAABTVgFnmGRVBgAAAGJpMzc1MGRVDAAAAEN1dCBPZmYgRGF0ZWFWAWdjAGFjGPz//2IAAAAAAI/WQGRVCgAAADMxLzAzLzIwMjNjAQAAAFRjCAAAAGFjAFRWAWZVAgAAAFNkVQYAAABiaTM3NTBkVQYAAABiaTM3NjhUVgFhVgFnZFUGAAAAZGQzNzU0VgFmVQcAAABTZFUtAAAAby93IENsYWltIGFnYWluc3QgbG9jYWwvbXVuaWNpcGFsIGF1dGhvcml0aWVzZFUuAAAAby93IENsYWltIGFnYWluc3QgcmVnaW9uYWwvZmVkZXJhbCBhdXRob3JpdGllc2RVHAAAAG8vdyBDbGFpbSBhZ2FpbnN0IHNvdmVyZWlnbnNkVTMAAABvL3cgQ2xhaW0gZ3VhcmFudGVlZCBieSBsb2NhbC9tdW5pY2lwYWwgYXV0aG9yaXRpZXNkVTQAAABvL3cgQ2xhaW0gZ3VhcmFudGVlZCBieSByZWdpb25hbC9mZWRlcmFsIGF1dGhvcml0aWVzZFUiAAAAby93IENsYWltIGd1YXJhbnRlZWQgYnkgc292ZXJlaWduc2RVBgAAAE90aGVyc1RWAWZnVQcAAABTVgFnwGMAAAAAZFUGAAAAYmkzNzUwZFUMAAAAQ3V0IE9mZiBEYXRlZFUHAAAARERNTVlZOGMYAAAAVgFmY1UIAAAAUwAAAAAAj9ZAAAAAAACP1kAAAAAAAI/WQAAAAAAAj9ZAAAAAAACP1kAAAAAAAI/WQAAAAAAAj9ZAAAAAAACP1kBUVgFhYwEAAABiCAAAAGIAAAAAAAD4f2IAAAAAAAD4f2IAAAAAAAD4f2IAAAAAAAD4f2IAAAAAAAD4f2FjAGMAYwBjAVYBZ8BjAQAAAGRVBgAAAGJpMzc2OGRVEAAAAFR5cGUgb2YgRXhwb3N1cmVhYxgAAABWAWFWAWZjVQgAAABTnP///wIAAAAFAAAAAQAAAAQAAAAAAAAAAwAAAAYAAABUYwEAAABiCAAAAGIAAAAAAAD4f2IAAAAAAAD4f2IAAAAAAAD4f2IAAAAAAAD4f2IAAAAAAAD4f2FjAGMAYwBjAVYBZ8BjAAAAAGRVBgAAAGJpMzc0NWRVFgAAAEF2ZXJhZ2UgTm9taW5hbCAoMDAwcylkVQgAAABDT01NQTEyLmMCAAAAVgFmY1UIAAAAU0Jc2w2xVXhAs4sLDkPZmUBRou3RKyRiQM7aIf3Rb7tABay4WR0/lEBkjlX1LJl1QNUxQso0r3pAXN2Lsa5TgEBUVgFhYwIAAABiCAAAAGIAAAAAAAD4f2IAAAAAAAD4f2IAAAAAAAD4f2IAAAAAAAD4f2IAAAAAAAD4f2FjAGMAYwBjAVYBZ8BjAAAAAGRVBgAAAGJpMzc0NmRVDAAAAE5vbWluYWwgKG1uKWRVCAAAAENPTU1BMTIuYwAAAABWAWZjVQgAAABT9tWy8Ze4rEDyKWPw7kNUQE5mM+L94YFAejmdxPWIg0AAhljcby6CQDP69aHMCpVArkWBP08GcUD+1aQH9p5oQFRWAWFjAgAAAGIIAAAAYgAAAAAAAPh/YgAAAAAAAPh/YgAAAAAAAPh/YgAAAAAAAPh/YgAAAAAAAPh/YWMAYwBjAGMBVgFnwGMAAAAAZFUGAAAAYmkzNzQ3ZFUMAAAATk8uIE9GIExPQU5TZFUIAAAAQ09NTUExMi5jGAAAAFYBZmNVCAAAAFMAAAAAAHHCQAAAAAAAgEhAAAAAAADOrkAAAAAAAEBWQAAAAAAAEHxAAAAAAAByrkAAAAAAAPCDQAAAAAAAkHdAVFYBYWMCAAAAYggAAABiAAAAAAAA+H9iAAAAAAAA+H9iAAAAAAAA+H9iAAAAAAAA+H9iAAAAAAAA+H9hYwBjAGMAYwFWAWfAYwAAAABkVQYAAABiaTM3NDhkVREAAAAlIG9mIFRvdGFsIEFzc2V0c2RVCwAAAFBFUkNFTlQxMi4yYxgAAABWAWZjVQgAAABTAAAAAAAA8D8SpLxLNpSWP5lUlf2i7MM/bTzxnOTDxT9c0vUqz0HEP4u1BxTIcdc/Wmms49/3sj8EoZlciW6rP1RWAWFjAgAAAGIIAAAAYgAAAAAAAPh/YgAAAAAAAPh/YgAAAAAAAPh/YgAAAAAAAPh/YgAAAAAAAPh/YWMAYwBjAGMBVgFnwGMAAAAAZFUGAAAAYmkzNzQ5ZFURAAAAJSBOdW1iZXIgb2YgTG9hbnNkVQsAAABQRVJDRU5UMTIuMmMYAAAAVgFmY1UIAAAAUwAAAAAAAPA/1A2R3apBdT85tRKX/rnaPzZtQifsTYM/eeHiKO5YqD9Z7deSLGraP1vW/7JLTLE/PaBFvHBxpD9UVgFhYwIAAABiCAAAAGIAAAAAAAD4f2IAAAAAAAD4f2IAAAAAAAD4f2IAAAAAAAD4f2IAAAAAAAD4f2FjAGMAYwBjAVRnoGZjVQgAAABTAAAAAAAAAABUVgFlY1UAAAAAU1RhVgFhYwgAAABiCAAAAGMBYwBiAAAAAAAAAABWAWFWAWFWA2dnZFUGAAAAZGQzNzU0VgFhVgFmZ1UBAAAAU2dkVQoAAAAzMS8wMy8yMDIzVgFnYwBhYxj8//9iAAAAAACP1kBkVQoAAAAzMS8wMy8yMDIzVgFmZ1UIAAAAU2dkVQsAAABNQVRDSEVTX0FMTFYBZ2MBZFULAAAATUFUQ0hFU19BTExjnP///2IAAAAAAAD4f2RVCwAAAE1BVENIRVNfQUxMVgFhYwIAAABjAVYBZmNVAQAAAFMAAAAAVFYBYVYBZmdVBQAAAFNWAWdjAGFjGPz//2JCXNsNsVV4QGRVAwAAADM4OVYBZ2MAYWMY/P//YvbVsvGXuKxAZFUGAAAAM8KgNjc2VgFnYwBhYxj8//9iAAAAAABxwkBkVQYAAAA5wqA0NDJWAWdjAGFjGPz//2IAAAAAAADwP2RVCAAAADEwMCwwMCAlVgFnYwBhYxj8//9iAAAAAAAA8D9kVQgAAAAxMDAsMDAgJVRWAWFnZFUcAAAAby93IENsYWltIGFnYWluc3Qgc292ZXJlaWduc1YBZ2MBZFUcAAAAby93IENsYWltIGFnYWluc3Qgc292ZXJlaWduc2MCAAAAYgAAAAAAAPh/ZFUcAAAAby93IENsYWltIGFnYWluc3Qgc292ZXJlaWduc1YBYWMCAAAAYwFWAWZjVQEAAABTAQAAAFRWAWFWAWZnVQUAAABTVgFnYwBhYxj8//9is4sLDkPZmUBkVQYAAAAxwqA2NTRWAWdjAGFjGPz//2LyKWPw7kNUQGRVAgAAADgxVgFnYwBhYxj8//9iAAAAAACASEBkVQIAAAA0OVYBZ2MAYWMY/P//YhKkvEs2lJY/ZFUGAAAAMiwyMCAlVgFnYwBhYxj8//9i1A2R3apBdT9kVQYAAAAwLDUyICVUVgFhZ2RVIgAAAG8vdyBDbGFpbSBndWFyYW50ZWVkIGJ5IHNvdmVyZWlnbnNWAWdjAWRVIgAAAG8vdyBDbGFpbSBndWFyYW50ZWVkIGJ5IHNvdmVyZWlnbnNjBQAAAGIAAAAAAAD4f2RVIgAAAG8vdyBDbGFpbSBndWFyYW50ZWVkIGJ5IHNvdmVyZWlnbnNWAWFjAgAAAGMBVgFmY1UBAAAAUwIAAABUVgFhVgFmZ1UFAAAAU1YBZ2MAYWMY/P//YlGi7dErJGJAZFUDAAAAMTQ1VgFnYwBhYxj8//9iTmYz4v3hgUBkVQMAAAA1NzJWAWdjAGFjGPz//2IAAAAAAM6uQGRVBgAAADPCoDk0M1YBZ2MAYWMY/P//YplUlf2i7MM/ZFUHAAAAMTUsNTcgJVYBZ2MAYWMY/P//Yjm1Epf+udo/ZFUHAAAANDEsNzYgJVRWAWFnZFUuAAAAby93IENsYWltIGFnYWluc3QgcmVnaW9uYWwvZmVkZXJhbCBhdXRob3JpdGllc1YBZ2MBZFUuAAAAby93IENsYWltIGFnYWluc3QgcmVnaW9uYWwvZmVkZXJhbCBhdXRob3JpdGllc2MBAAAAYgAAAAAAAPh/ZFUuAAAAby93IENsYWltIGFnYWluc3QgcmVnaW9uYWwvZmVkZXJhbCBhdXRob3JpdGllc1YBYWMCAAAAYwFWAWZjVQEAAABTAwAAAFRWAWFWAWZnVQUAAABTVgFnYwBhYxj8//9iztoh/dFvu0BkVQYAAAA3wqAwMjRWAWdjAGFjGPz//2J6OZ3E9YiDQGRVAwAAADYyNVYBZ2MAYWMY/P//YgAAAAAAQFZAZFUCAAAAODlWAWdjAGFjGPz//2JtPPGc5MPFP2RVBwAAADE3LDAwICVWAWdjAGFjGPz//2I2bUIn7E2DP2RVBgAAADAsOTQgJVRWAWFnZFU0AAAAby93IENsYWltIGd1YXJhbnRlZWQgYnkgcmVnaW9uYWwvZmVkZXJhbCBhdXRob3JpdGllc1YBZ2MBZFU0AAAAby93IENsYWltIGd1YXJhbnRlZWQgYnkgcmVnaW9uYWwvZmVkZXJhbCBhdXRob3JpdGllc2MEAAAAYgAAAAAAAPh/ZFU0AAAAby93IENsYWltIGd1YXJhbnRlZWQgYnkgcmVnaW9uYWwvZmVkZXJhbCBhdXRob3JpdGllc1YBYWMCAAAAYwFWAWZjVQEAAABTBAAAAFRWAWFWAWZnVQUAAABTVgFnYwBhYxj8//9iBay4WR0/lEBkVQYAAAAxwqAyOTZWAWdjAGFjGPz//2IAhljcby6CQGRVAwAAADU4MlYBZ2MAYWMY/P//YgAAAAAAEHxAZFUDAAAANDQ5VgFnYwBhYxj8//9iXNL1Ks9BxD9kVQcAAAAxNSw4MyAlVgFnYwBhYxj8//9ieeHiKO5YqD9kVQYAAAA0LDc2ICVUVgFhZ2RVLQAAAG8vdyBDbGFpbSBhZ2FpbnN0IGxvY2FsL211bmljaXBhbCBhdXRob3JpdGllc1YBZ2MBZFUtAAAAby93IENsYWltIGFnYWluc3QgbG9jYWwvbXVuaWNpcGFsIGF1dGhvcml0aWVzYwAAAABiAAAAAAAA+H9kVS0AAABvL3cgQ2xhaW0gYWdhaW5zdCBsb2NhbC9tdW5pY2lwYWwgYXV0aG9yaXRpZXNWAWFjAgAAAGMBVgFmY1UBAAAAUwUAAABUVgFhVgFmZ1UFAAAAU1YBZ2MAYWMY/P//YmSOVfUsmXVAZFUDAAAAMzQ2VgFnYwBhYxj8//9iM/r1ocwKlUBkVQYAAAAxwqAzNDdWAWdjAGFjGPz//2IAAAAAAHKuQGRVBgAAADPCoDg5N1YBZ2MAYWMY/P//You1BxTIcdc/ZFUHAAAAMzYsNjMgJVYBZ2MAYWMY/P//Ylnt15Isato/ZFUHAAAANDEsMjcgJVRWAWFnZFUzAAAAby93IENsYWltIGd1YXJhbnRlZWQgYnkgbG9jYWwvbXVuaWNpcGFsIGF1dGhvcml0aWVzVgFnYwFkVTMAAABvL3cgQ2xhaW0gZ3VhcmFudGVlZCBieSBsb2NhbC9tdW5pY2lwYWwgYXV0aG9yaXRpZXNjAwAAAGIAAAAAAAD4f2RVMwAAAG8vdyBDbGFpbSBndWFyYW50ZWVkIGJ5IGxvY2FsL211bmljaXBhbCBhdXRob3JpdGllc1YBYWMCAAAAYwFWAWZjVQEAAABTBgAAAFRWAWFWAWZnVQUAAABTVgFnYwBhYxj8//9i1TFCyjSvekBkVQMAAAA0MjdWAWdjAGFjGPz//2KuRYE/TwZxQGRVAwAAADI3MlYBZ2MAYWMY/P//YgAAAAAA8INAZFUDAAAANjM4VgFnYwBhYxj8//9iWmms49/3sj9kVQYAAAA3LDQxICVWAWdjAGFjGPz//2Jb1v+yS0yxP2RVBgAAADYsNzYgJVRWAWFnZFUGAAAAT3RoZXJzVgFnYwFkVQYAAABPdGhlcnNjBgAAAGIAAAAAAAD4f2RVBgAAAE90aGVyc1YBYWMCAAAAYwFWAWZjVQEAAABTBwAAAFRWAWFWAWZnVQUAAABTVgFnYwBhYxj8//9iXN2Lsa5TgEBkVQMAAAA1MjJWAWdjAGFjGPz//2L+1aQH9p5oQGRVAwAAADE5N1YBZ2MAYWMY/P//YgAAAAAAkHdAZFUDAAAAMzc3VgFnYwBhYxj8//9iBKGZXIluqz9kVQYAAAA1LDM2ICVWAWdjAGFjGPz//2I9oEW8cHGkP2RVBgAAADMsOTkgJVRWAWFUYwEAAABjAVYBYVYBYVYBYVYBYVRjAAAAAGMBVgFhVgFhVgFhVgFhVgFmZ1UBAAAAU2dkVRcAAABkZWZhdWx0Um93QXhpc0hpZXJhcmNoeWRVEAAAAFplaWxlbmhpZXJhcmNoaWVWAWZnVQIAAABTZ2RVBgAAAGJpMzc1MGRVDAAAAEN1dCBPZmYgRGF0ZWRVBwAAAERETU1ZWThjAAAAAGMBVgFhVgFhZ2RVBgAAAGJpMzc2OGRVEAAAAFR5cGUgb2YgRXhwb3N1cmVhYwEAAABjAVYBYVYBYVRjAAAAAGdkVQQAAAByb290VgFhVgFmZ1UBAAAAU2dkVQoAAAAzMS8wMy8yMDIzVgFnYwBhYxj8//9iAAAAAACP1kBkVQoAAAAzMS8wMy8yMDIzVgFmZ1UHAAAAU2dkVRwAAABvL3cgQ2xhaW0gYWdhaW5zdCBzb3ZlcmVpZ25zVgFnYwFkVRwAAABvL3cgQ2xhaW0gYWdhaW5zdCBzb3ZlcmVpZ25zYwIAAABiAAAAAAAA+H9kVRwAAABvL3cgQ2xhaW0gYWdhaW5zdCBzb3ZlcmVpZ25zVgFhYwIAAABjAVYBYVYBYVYBYVYBYWdkVSIAAABvL3cgQ2xhaW0gZ3VhcmFudGVlZCBieSBzb3ZlcmVpZ25zVgFnYwFkVSIAAABvL3cgQ2xhaW0gZ3VhcmFudGVlZCBieSBzb3ZlcmVpZ25zYwUAAABiAAAAAAAA+H9kVSIAAABvL3cgQ2xhaW0gZ3VhcmFudGVlZCBieSBzb3ZlcmVpZ25zVgFhYwIAAABjAVYBYVYBYVYBYVYBYWdkVS4AAABvL3cgQ2xhaW0gYWdhaW5zdCByZWdpb25hbC9mZWRlcmFsIGF1dGhvcml0aWVzVgFnYwFkVS4AAABvL3cgQ2xhaW0gYWdhaW5zdCByZWdpb25hbC9mZWRlcmFsIGF1dGhvcml0aWVzYwEAAABiAAAAAAAA+H9kVS4AAABvL3cgQ2xhaW0gYWdhaW5zdCByZWdpb25hbC9mZWRlcmFsIGF1dGhvcml0aWVzVgFhYwIAAABjAVYBYVYBYVYBYVYBYWdkVTQAAABvL3cgQ2xhaW0gZ3VhcmFudGVlZCBieSByZWdpb25hbC9mZWRlcmFsIGF1dGhvcml0aWVzVgFnYwFkVTQAAABvL3cgQ2xhaW0gZ3VhcmFudGVlZCBieSByZWdpb25hbC9mZWRlcmFsIGF1dGhvcml0aWVzYwQAAABiAAAAAAAA+H9kVTQAAABvL3cgQ2xhaW0gZ3VhcmFudGVlZCBieSByZWdpb25hbC9mZWRlcmFsIGF1dGhvcml0aWVzVgFhYwIAAABjAVYBYVYBYVYBYVYBYWdkVS0AAABvL3cgQ2xhaW0gYWdhaW5zdCBsb2NhbC9tdW5pY2lwYWwgYXV0aG9yaXRpZXNWAWdjAWRVLQAAAG8vdyBDbGFpbSBhZ2FpbnN0IGxvY2FsL211bmljaXBhbCBhdXRob3JpdGllc2MAAAAAYgAAAAAAAPh/ZFUtAAAAby93IENsYWltIGFnYWluc3QgbG9jYWwvbXVuaWNpcGFsIGF1dGhvcml0aWVzVgFhYwIAAABjAVYBYVYBYVYBYVYBYWdkVTMAAABvL3cgQ2xhaW0gZ3VhcmFudGVlZCBieSBsb2NhbC9tdW5pY2lwYWwgYXV0aG9yaXRpZXNWAWdjAWRVMwAAAG8vdyBDbGFpbSBndWFyYW50ZWVkIGJ5IGxvY2FsL211bmljaXBhbCBhdXRob3JpdGllc2MDAAAAYgAAAAAAAPh/ZFUzAAAAby93IENsYWltIGd1YXJhbnRlZWQgYnkgbG9jYWwvbXVuaWNpcGFsIGF1dGhvcml0aWVzVgFhYwIAAABjAVYBYVYBYVYBYVYBYWdkVQYAAABPdGhlcnNWAWdjAWRVBgAAAE90aGVyc2MGAAAAYgAAAAAAAPh/ZFUGAAAAT3RoZXJzVgFhYwIAAABjAVYBYVYBYVYBYVYBYVRjAQAAAGMAVgFhVgFhVgFhVgFhVGMAAAAAYwBWAWFWAWFWAWFWAWFnZFUEAAAAcm9vdFYBYVYBZmdVAQAAAFNnZFUKAAAAMzEvMDMvMjAyM1YBZ2MAYWMY/P//YgAAAAAAj9ZAZFUKAAAAMzEvMDMvMjAyM1YBZmdVBwAAAFNnZFUcAAAAby93IENsYWltIGFnYWluc3Qgc292ZXJlaWduc1YBZ2MBZFUcAAAAby93IENsYWltIGFnYWluc3Qgc292ZXJlaWduc2MCAAAAYgAAAAAAAPh/ZFUcAAAAby93IENsYWltIGFnYWluc3Qgc292ZXJlaWduc1YBYWMCAAAAYwFWAWFWAWFWAWFWAWFnZFUiAAAAby93IENsYWltIGd1YXJhbnRlZWQgYnkgc292ZXJlaWduc1YBZ2MBZFUiAAAAby93IENsYWltIGd1YXJhbnRlZWQgYnkgc292ZXJlaWduc2MFAAAAYgAAAAAAAPh/ZFUiAAAAby93IENsYWltIGd1YXJhbnRlZWQgYnkgc292ZXJlaWduc1YBYWMCAAAAYwFWAWFWAWFWAWFWAWFnZFUuAAAAby93IENsYWltIGFnYWluc3QgcmVnaW9uYWwvZmVkZXJhbCBhdXRob3JpdGllc1YBZ2MBZFUuAAAAby93IENsYWltIGFnYWluc3QgcmVnaW9uYWwvZmVkZXJhbCBhdXRob3JpdGllc2MBAAAAYgAAAAAAAPh/ZFUuAAAAby93IENsYWltIGFnYWluc3QgcmVnaW9uYWwvZmVkZXJhbCBhdXRob3JpdGllc1YBYWMCAAAAYwFWAWFWAWFWAWFWAWFnZFU0AAAAby93IENsYWltIGd1YXJhbnRlZWQgYnkgcmVnaW9uYWwvZmVkZXJhbCBhdXRob3JpdGllc1YBZ2MBZFU0AAAAby93IENsYWltIGd1YXJhbnRlZWQgYnkgcmVnaW9uYWwvZmVkZXJhbCBhdXRob3JpdGllc2MEAAAAYgAAAAAAAPh/ZFU0AAAAby93IENsYWltIGd1YXJhbnRlZWQgYnkgcmVnaW9uYWwvZmVkZXJhbCBhdXRob3JpdGllc1YBYWMCAAAAYwFWAWFWAWFWAWFWAWFnZFUtAAAAby93IENsYWltIGFnYWluc3QgbG9jYWwvbXVuaWNpcGFsIGF1dGhvcml0aWVzVgFnYwFkVS0AAABvL3cgQ2xhaW0gYWdhaW5zdCBsb2NhbC9tdW5pY2lwYWwgYXV0aG9yaXRpZXNjAAAAAGIAAAAAAAD4f2RVLQAAAG8vdyBDbGFpbSBhZ2FpbnN0IGxvY2FsL211bmljaXBhbCBhdXRob3JpdGllc1YBYWMCAAAAYwFWAWFWAWFWAWFWAWFnZFUzAAAAby93IENsYWltIGd1YXJhbnRlZWQgYnkgbG9jYWwvbXVuaWNpcGFsIGF1dGhvcml0aWVzVgFnYwFkVTMAAABvL3cgQ2xhaW0gZ3VhcmFudGVlZCBieSBsb2NhbC9tdW5pY2lwYWwgYXV0aG9yaXRpZXNjAwAAAGIAAAAAAAD4f2RVMwAAAG8vdyBDbGFpbSBndWFyYW50ZWVkIGJ5IGxvY2FsL211bmljaXBhbCBhdXRob3JpdGllc1YBYWMCAAAAYwFWAWFWAWFWAWFWAWFnZFUGAAAAT3RoZXJzVgFnYwFkVQYAAABPdGhlcnNjBgAAAGIAAAAAAAD4f2RVBgAAAE90aGVyc1YBYWMCAAAAYwFWAWFWAWFWAWFWAWFUYwEAAABjAFYBYVYBYVYBYVYBYVRjAAAAAGMAVgFhVgFhVgFhVgFhYwFUYwFjAGMAYgAAAAAAAAAAVgFmVQUAAABTZFUGAAAAYmkzNzQ1ZFUGAAAAYmkzNzQ2ZFUGAAAAYmkzNzQ3ZFUGAAAAYmkzNzQ4ZFUGAAAAYmkzNzQ5VGMAYwBjAGFjQgUCAFYBYWRVnAsAADxSZXN1bHQgcmVmPSJkZDM3NT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TnVtZXJpY1ZhcmlhYmxlIHZhcm5hbWU9ImJpMzc1MCIgbGFiZWw9IkN1dCBPZmYgRGF0ZSIgcmVmPSJiaTM3NTAiIGNvbHVtbj0iYzAiIGZvcm1hdD0iRERNTVlZOCIgdXNhZ2U9ImNhdGVnb3JpY2FsIi8+PFN0cmluZ1ZhcmlhYmxlIHZhcm5hbWU9ImJpMzc2OCIgbGFiZWw9IlR5cGUgb2YgRXhwb3N1cmUiIHJlZj0iYmkzNzY4IiBjb2x1bW49ImMxIiBzb3J0T249ImN1c3RvbSIgY3VzdG9tU29ydD0iY3M1NDA0Ii8+PE51bWVyaWNWYXJpYWJsZSB2YXJuYW1lPSJiaTM3NDUiIGxhYmVsPSJBdmVyYWdlIE5vbWluYWwgKDAwMHMpIiByZWY9ImJpMzc0NSIgY29sdW1uPSJjMiIgZm9ybWF0PSJDT01NQTEyLiIgdXNhZ2U9InF1YW50aXRhdGl2ZSIgZGVmaW5lZEFnZ3JlZ2F0aW9uPSJhdmVyYWdlIi8+PE51bWVyaWNWYXJpYWJsZSB2YXJuYW1lPSJiaTM3NDYiIGxhYmVsPSJOb21pbmFsIChtbikiIHJlZj0iYmkzNzQ2IiBjb2x1bW49ImMzIiBmb3JtYXQ9IkNPTU1BMTIuIiB1c2FnZT0icXVhbnRpdGF0aXZlIiBkZWZpbmVkQWdncmVnYXRpb249InN1bSIvPjxOdW1lcmljVmFyaWFibGUgdmFybmFtZT0iYmkzNzQ3IiBsYWJlbD0iTk8uIE9GIExPQU5TIiByZWY9ImJpMzc0NyIgY29sdW1uPSJjNCIgZm9ybWF0PSJDT01NQTEyLiIgdXNhZ2U9InF1YW50aXRhdGl2ZSIvPjxOdW1lcmljVmFyaWFibGUgdmFybmFtZT0iYmkzNzQ4IiBsYWJlbD0iJSBvZiBUb3RhbCBBc3NldHMiIHJlZj0iYmkzNzQ4IiBjb2x1bW49ImM1IiBmb3JtYXQ9IlBFUkNFTlQxMi4yIiB1c2FnZT0icXVhbnRpdGF0aXZlIi8+PE51bWVyaWNWYXJpYWJsZSB2YXJuYW1lPSJiaTM3NDkiIGxhYmVsPSIlIE51bWJlciBvZiBMb2FucyIgcmVmPSJiaTM3NDk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giIGF2YWlsYWJsZVJvd0NvdW50PSI4IiBzaXplPSI3MTQiIGRhdGFMYXlvdXQ9Im1pbmltYWwiIGdyYW5kVG90YWw9ImZhbHNlIiBpc0luZGV4ZWQ9InRydWUiIGNvbnRlbnRLZXk9IlQ1NFJGT0ZJRVJIWlBDQzZYSElYNTJHTUtTRUIzM1pNIj48IVtDREFUQVsyMzEwMC4wLC0xMDAsMzg5LjM1NTcyNjEwNTU3MjIsMzY3Ni4yOTY3NjU4ODg4MDM3LDk0NDIuMCwxLjAsMS4wCjIzMTAwLjAsMiwxNjU0LjMxNTQ4MzI2NTMwNiw4MS4wNjE0NTg2ODAwMDAwMiw0OS4wLDAuMDIyMDQ5NzU5MjY2NDgzNTEsMC4wMDUxODk1Nzg0NzkxMzU3NzY0CjIzMTAwLjAsNSwxNDUuMTMwMzQ5MTI1MDMxNDcsNTcyLjI0ODk2NjU5OTk5ODEsMzk0My4wLDAuMTU1NjU5MDc4NDI2MzQzNDQsMC40MTc2MDIyMDI5MjMxMDk1CjIzMTAwLjAsMSw3MDIzLjgyMDI2ODc0MTUzMDUsNjI1LjEyMDAwMzkxNzk5Niw4OS4wLDAuMTcwMDQwNjgwNTM0MzU5MiwwLjAwOTQyNTk2OTA3NDM0ODY1NQoyMzEwMC4wLDQsMTI5NS43Nzg2NjI1NzIzODMyLDU4MS44MDQ2MTk0OTUwMDAyLDQ0OS4wLDAuMTU4MjU4MzM4OTA1OTgzMTgsMC4wNDc1NTM0ODQ0MzEyNjQ1NjYKMjMxMDAuMCwwLDM0NS41NzM0NzYxNTY0MjkyNSwxMzQ2LjY5OTgzNjU4MTYwNzgsMzg5Ny4wLDAuMzY2MzE5Njc1MDI2NTY3NTQsMC40MTI3MzAzNTM3Mzg2MTQ3CjIzMTAwLjAsMyw0MjYuOTUwMzg4MjAxMzA2MiwyNzIuMzk0MzQ3NjcyNDMzMzYsNjM4LjAsMC4wNzQwOTQ3NjU3NDM1ODU5LDAuMDY3NTcwNDI5OTkzNjQ1NDIKMjMxMDAuMCw2LDUyMi40NjAyOTk1ODAyODExLDE5Ni45Njc1MzI5NDE3NjU5LDM3Ny4wLDAuMDUzNTc3NzAyMDk2Njc2NTksMC4wMzk5Mjc5ODEzNTk4ODEzOApdXT48L0RhdGE+PFN0cmluZ1RhYmxlIGZvcm1hdD0iQ1NWIiByb3dDb3VudD0iNyIgc2l6ZT0iMjgzIiBjb250ZW50S2V5PSJPREpaN0RRSU1NU0pJNE9NUkoySEtKWVY2U05DMjNKNCI+PCFbQ0RBVEFbIm8vdyBDbGFpbSBhZ2FpbnN0IGxvY2FsL211bmljaXBhbCBhdXRob3JpdGllcyIKIm8vdyBDbGFpbSBhZ2FpbnN0IHJlZ2lvbmFsL2ZlZGVyYWwgYXV0aG9yaXRpZXMiCiJvL3cgQ2xhaW0gYWdhaW5zdCBzb3ZlcmVpZ25zIgoiby93IENsYWltIGd1YXJhbnRlZWQgYnkgbG9jYWwvbXVuaWNpcGFsIGF1dGhvcml0aWVzIgoiby93IENsYWltIGd1YXJhbnRlZWQgYnkgcmVnaW9uYWwvZmVkZXJhbCBhdXRob3JpdGllcyIKIm8vdyBDbGFpbSBndWFyYW50ZWVkIGJ5IHNvdmVyZWlnbnMiCiJPdGhlcnMiCl1dPjwvU3RyaW5nVGFibGU+PC9SZXN1bHQ+VgFhYwBjAGMAYwFjAGMAYwBWAWFjAQAAAGMAYwBdRU5EX1JDKw==</data>
</ReportState>
</file>

<file path=customXml/item99.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y0xNVQxNjoyMjo1OFoiIG5leHRVbmlxdWVOYW1lSW5kZXg9Ijg1NzQ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0LTEyVDA5OjQ1OjU1LjEwOV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xIiBhdmFpbGFibGVSb3dDb3VudD0iMjEiIHNpemU9IjE2OCIgZGF0YUxheW91dD0ibWluaW1hbCIgZ3JhbmRUb3RhbD0iZmFsc2UiIGlzSW5kZXhlZD0iZmFsc2UiIGNvbnRlbnRLZXk9Ikc0NFg1NkI1VFY3SEtFTlVBNzNDSklMSEtNTEFYN1dRIj4KICAgICAgICAgICAgICAgIDwhW0NEQVRBWzIzMTExLjAKMjMxMDcuMAoyMzEwNi4wCjIzMTA1LjAKMjMxMDQuMAoyMzEwMy4wCjIzMTAwLjAKMjMwNjkuMAoyMzA0MS4wCjIzMDA5LjAKMjI5NzkuMAoyMjk0OS4wCjIyOTE4LjAKMjI4ODguMAoyMjg1NS4wCjIyODI2LjAKMjI3OTYuMAoyMjc2NC4wCjIyNzM1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UwMyIgYmFzZT0iYmkyOSIvPgogICAgICAgICAgICAgICAgPFJlbGF0aW9uYWxEYXRhSXRlbSBuYW1lPSJiaTg1MDQ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UwNSIgYmFzZT0iYmk4NzMiLz4KICAgICAgICAgICAgICAgIDxSZWxhdGlvbmFsRGF0YUl0ZW0gbmFtZT0iYmk4NTA2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UwNy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1MDg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UwOSIgYmFzZT0iYmkyOSIvPgogICAgICAgICAgICAgICAgPFJlbGF0aW9uYWxEYXRhSXRlbSBuYW1lPSJiaTg1MTA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NTEx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UxMi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UxMy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1MTQ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NTE1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1MTYiIGJhc2U9ImJpMTA1OSIvPgogICAgICAgICAgICAgICAgPFJlbGF0aW9uYWxEYXRhSXRlbSBuYW1lPSJiaTg1MTc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1MTgiIGJhc2U9ImJpMTA1OSIvPgogICAgICAgICAgICAgICAgPFJlbGF0aW9uYWxEYXRhSXRlbSBuYW1lPSJiaTg1MTk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NTIwIiBiYXNlPSJiaTEwNTkiLz4KICAgICAgICAgICAgICAgIDxSZWxhdGlvbmFsRGF0YUl0ZW0gbmFtZT0iYmk4NTIx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UyMi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1MjM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NTI0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UyNS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UyNi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NTI3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UyOCIgYmFzZT0iYmkxMDU5Ii8+CiAgICAgICAgICAgICAgICA8UmVsYXRpb25hbERhdGFJdGVtIG5hbWU9ImJpODUyOS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NTMw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NTMx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1MzI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NTMz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NTM0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UzNS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1MzY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NTM3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NTM4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xMTQiIHNvcnREaXJlY3Rpb249ImRl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UzOS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NTQw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NTQx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NTQy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1NDM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U0NC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U0NS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NTQ2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1NDciIGJhc2U9ImJpOTI0Ii8+CiAgICAgICAgICAgICAgICA8UmVsYXRpb25hbERhdGFJdGVtIG5hbWU9ImJpODU0OC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NTQ5IiBiYXNlPSJiaTkyNCIvPgogICAgICAgICAgICAgICAgPFJlbGF0aW9uYWxEYXRhSXRlbSBuYW1lPSJiaTg1NTA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U1MSIgYmFzZT0iYmk5MjQiLz4KICAgICAgICAgICAgICAgIDxSZWxhdGlvbmFsRGF0YUl0ZW0gbmFtZT0iYmk4NTUy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1NTM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NTU0IiBiYXNlPSJiaTkyNCIvPgogICAgICAgICAgICAgICAgPFJlbGF0aW9uYWxEYXRhSXRlbSBuYW1lPSJiaTg1NTU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NTU2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U1Ny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NTU4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1NTk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U2MCIgYmFzZT0iYmkzMSIvPgogICAgICAgICAgICAgICAgPFJlbGF0aW9uYWxEYXRhSXRlbSBuYW1lPSJiaTg1NjE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U2MiIgYmFzZT0iYmkzMSIvPgogICAgICAgICAgICAgICAgPFJlbGF0aW9uYWxEYXRhSXRlbSBuYW1lPSJiaTg1NjM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NTY0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U2NSIgYmFzZT0iYmk5MjQiLz4KICAgICAgICAgICAgICAgIDxSZWxhdGlvbmFsRGF0YUl0ZW0gbmFtZT0iYmk4NTY2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1Njc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zAwNCIgYmFzZT0iYmk2NiIvPgogICAgICAgICAgICAgICAgPFJlbGF0aW9uYWxEYXRhSXRlbSBuYW1lPSJiaTcwMTciIGJhc2U9ImJpMzkiLz4KICAgICAgICAgICAgICAgIDxSZWxhdGlvbmFsRmlsdGVySXRlbSBuYW1lPSJiaTcwMjI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E3LGJpbm5lZH0sJ0lzc3VhbmNlJyksaXNtaXNzaW5nKCR7Ymk3MDE3LGJpbm5lZH0pKTwvRXhwcmVzc2lvbj4KICAgICAgICAgICAgICAgIDwvUmVsYXRpb25hbEZpbHRlckl0ZW0+CiAgICAgICAgICAgICAgICA8UmVsYXRpb25hbERhdGFJdGVtIG5hbWU9ImJpNzA2OCIgYmFzZT0iYmk3MDU0Ii8+CiAgICAgICAgICAgICAgICA8UmVsYXRpb25hbERhdGFJdGVtIG5hbWU9ImJpNzM3NCIgYmFzZT0iYmk2NSIvPgogICAgICAgICAgICAgICAgPFJlbGF0aW9uYWxEYXRhSXRlbSBuYW1lPSJiaTg0MTQiIGJhc2U9ImJpODQxMyIvPgogICAgICAgICAgICAgICAgPFJlbGF0aW9uYWxEYXRhSXRlbSBuYW1lPSJiaTg1NjgiIGJhc2U9ImJpNDMiLz4KICAgICAgICAgICAgICAgIDxSZWxhdGlvbmFsRGF0YUl0ZW0gbmFtZT0iYmk4NTY5IiBiYXNlPSJiaTY0Ii8+CiAgICAgICAgICAgIDwvQnVzaW5lc3NJdGVtcz4KICAgICAgICAgICAgPERhdGFEZWZpbml0aW9uIG5hbWU9ImRkNjk1NSIgdHlwZT0icmVsYXRpb25hbCIgZGF0YVNvdXJjZT0iZHMzNCI+CiAgICAgICAgICAgICAgICA8UmVsYXRpb25hbFF1ZXJ5IGRldGFpbD0iZmFsc2UiPgogICAgICAgICAgICAgICAgICAgIDxTb3J0SXRlbXM+CiAgICAgICAgICAgICAgICAgICAgICAgIDxTb3J0SXRlbSByZWY9ImJpNjk3OCIgc29ydERpcmVjdGlvbj0iZGVzY2VuZGluZyIvPgogICAgICAgICAgICAgICAgICAgIDwvU29ydEl0ZW1zPgogICAgICAgICAgICAgICAgICAgIDxBeGVzPgogICAgICAgICAgICAgICAgICAgICAgICA8QXhpcyB0eXBlPSJjb2x1bW4iPgogICAgICAgICAgICAgICAgICAgICAgICAgICAgPEJ1c2luZXNzSXRlbSByZWY9ImJpNjk1OCIvPgogICAgICAgICAgICAgICAgICAgICAgICAgICAgPEJ1c2luZXNzSXRlbSByZWY9ImJpNjk2MCIvPgogICAgICAgICAgICAgICAgICAgICAgICAgICAgPEJ1c2luZXNzSXRlbSByZWY9ImJpNjk2NCIvPgogICAgICAgICAgICAgICAgICAgICAgICAgICAgPEJ1c2luZXNzSXRlbSByZWY9ImJpNjk3NSIvPgogICAgICAgICAgICAgICAgICAgICAgICAgICAgPEJ1c2luZXNzSXRlbSByZWY9ImJpODQxNCIvPgogICAgICAgICAgICAgICAgICAgICAgICAgICAgPEJ1c2luZXNzSXRlbSByZWY9ImJpNzM3NCIvPgogICAgICAgICAgICAgICAgICAgICAgICAgICAgPEJ1c2luZXNzSXRlbSByZWY9ImJpNjk2NyIvPgogICAgICAgICAgICAgICAgICAgICAgICAgICAgPEJ1c2luZXNzSXRlbSByZWY9ImJpNjk5MiIvPgogICAgICAgICAgICAgICAgICAgICAgICAgICAgPEJ1c2luZXNzSXRlbSByZWY9ImJpNjk3OCIvPgogICAgICAgICAgICAgICAgICAgICAgICAgICAgPEJ1c2luZXNzSXRlbSByZWY9ImJpNzA2OCIvPgogICAgICAgICAgICAgICAgICAgICAgICAgICAgPEJ1c2luZXNzSXRlbSByZWY9ImJpNzAwNCIvPgogICAgICAgICAgICAgICAgICAgICAgICA8L0F4aXM+CiAgICAgICAgICAgICAgICAgICAgPC9BeGVzPgogICAgICAgICAgICAgICAgPC9SZWxhdGlvbmFsUXVlcnk+CiAgICAgICAgICAgICAgICA8UmVzdWx0RGVmaW5pdGlvbnM+CiAgICAgICAgICAgICAgICAgICAgPFJlc3VsdERlZmluaXRpb24gbmFtZT0iZGQ2OTU2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wMjIiLz4KICAgICAgICAgICAgICAgIDwvRGV0YWlsRmlsdGVycz4KICAgICAgICAgICAgPC9BcHBsaWVkRmlsdGVycz4KICAgICAgICA8L1BhcmVudERhdGFEZWZpbml0aW9uPgogICAgICAgIDxQYXJlbnREYXRhRGVmaW5pdGlvbiBuYW1lPSJkZDcwNzIiIGRhdGFTb3VyY2U9ImRzODUxIiBjaGlsZFF1ZXJ5UmVsYXRpb25zaGlwPSJpbmRlcGVuZGVudCIgc3RhdHVzPSJleGVjdXRhYmxlIj4KICAgICAgICAgICAgPEJ1c2luZXNzSXRlbXM+CiAgICAgICAgICAgICAgICA8UmVsYXRpb25hbERhdGFJdGVtIG5hbWU9ImJpNzA3MCIgYmFzZT0iYmk5MjQiLz4KICAgICAgICAgICAgICAgIDxSZWxhdGlvbmFsRmlsdGVySXRlbSBuYW1lPSJiaTcwNz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cwLGJpbm5lZH0sJzc0JyksaXNtaXNzaW5nKCR7Ymk3MDcwLGJpbm5lZH0pKTwvRXhwcmVzc2lvbj4KICAgICAgICAgICAgICAgIDwvUmVsYXRpb25hbEZpbHRlckl0ZW0+CiAgICAgICAgICAgICAgICA8UmVsYXRpb25hbERhdGFJdGVtIG5hbWU9ImJpODU3MCIgYmFzZT0iYmk4NzMiLz4KICAgICAgICAgICAgPC9CdXNpbmVzc0l0ZW1zPgogICAgICAgICAgICA8RGF0YURlZmluaXRpb24gbmFtZT0iZGQ3MDczIiB0eXBlPSJyZWxhdGlvbmFsIiBkYXRhU291cmNlPSJkczg1MSI+CiAgICAgICAgICAgICAgICA8UmVsYXRpb25hbFF1ZXJ5IGRldGFpbD0iZmFsc2UiPgogICAgICAgICAgICAgICAgICAgIDxTb3J0SXRlbXM+CiAgICAgICAgICAgICAgICAgICAgICAgIDxTb3J0SXRlbSByZWY9ImJpNzA3MCIgc29ydERpcmVjdGlvbj0iYXNjZW5kaW5nIi8+CiAgICAgICAgICAgICAgICAgICAgPC9Tb3J0SXRlbXM+CiAgICAgICAgICAgICAgICAgICAgPEF4ZXM+CiAgICAgICAgICAgICAgICAgICAgICAgIDxBeGlzIHR5cGU9ImNvbHVtbiI+CiAgICAgICAgICAgICAgICAgICAgICAgICAgICA8QnVzaW5lc3NJdGVtIHJlZj0iYmk3MDcwIi8+CiAgICAgICAgICAgICAgICAgICAgICAgIDwvQXhpcz4KICAgICAgICAgICAgICAgICAgICA8L0F4ZXM+CiAgICAgICAgICAgICAgICA8L1JlbGF0aW9uYWxRdWVyeT4KICAgICAgICAgICAgICAgIDxSZXN1bHREZWZpbml0aW9ucz4KICAgICAgICAgICAgICAgICAgICA8UmVzdWx0RGVmaW5pdGlvbiBuYW1lPSJkZDcwNj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zA3MSIvPgogICAgICAgICAgICAgICAgPC9EZXRhaWxGaWx0ZXJzPgogICAgICAgICAgICA8L0FwcGxpZWRGaWx0ZXJzPgogICAgICAgIDwvUGFyZW50RGF0YURlZmluaXRpb24+CiAgICAgICAgPFBhcmVudERhdGFEZWZpbml0aW9uIG5hbWU9ImRkNzIyMCIgZGF0YVNvdXJjZT0iZHMzNCIgY2hpbGRRdWVyeVJlbGF0aW9uc2hpcD0iaW5kZXBlbmRlbnQiIHN0YXR1cz0iZXhlY3V0YWJsZSI+CiAgICAgICAgICAgIDxCdXNpbmVzc0l0ZW1zPgogICAgICAgICAgICAgICAgPFJlbGF0aW9uYWxEYXRhSXRlbSBuYW1lPSJiaTcyMDUiIGJhc2U9ImJpNDciLz4KICAgICAgICAgICAgICAgIDxSZWxhdGlvbmFsRGF0YUl0ZW0gbmFtZT0iYmk3MjA2IiBiYXNlPSJiaTQ4Ii8+CiAgICAgICAgICAgICAgICA8UmVsYXRpb25hbERhdGFJdGVtIG5hbWU9ImJpNzIwNyIgYmFzZT0iYmk1NCIvPgogICAgICAgICAgICAgICAgPFJlbGF0aW9uYWxEYXRhSXRlbSBuYW1lPSJiaTcyMDgiIGJhc2U9ImJpNDEiLz4KICAgICAgICAgICAgICAgIDxSZWxhdGlvbmFsRGF0YUl0ZW0gbmFtZT0iYmk3MjA5IiBiYXNlPSJiaTQyIi8+CiAgICAgICAgICAgICAgICA8UmVsYXRpb25hbERhdGFJdGVtIG5hbWU9ImJpNzIxMCIgYmFzZT0iYmk0NCIvPgogICAgICAgICAgICAgICAgPFJlbGF0aW9uYWxEYXRhSXRlbSBuYW1lPSJiaTcyMTUiIGJhc2U9ImJpNDAiLz4KICAgICAgICAgICAgICAgIDxSZWxhdGlvbmFsRGF0YUl0ZW0gbmFtZT0iYmk3MjE3IiBiYXNlPSJiaTY2Ii8+CiAgICAgICAgICAgICAgICA8UmVsYXRpb25hbERhdGFJdGVtIG5hbWU9ImJpNzIxNCIgYmFzZT0iYmkzOSIvPgogICAgICAgICAgICAgICAgPFJlbGF0aW9uYWxGaWx0ZXJJdGVtIG5hbWU9ImJpNzIx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cyMTQsYmlubmVkfSwnSXNzdWFuY2UnKSxpc21pc3NpbmcoJHtiaTcyMTQsYmlubmVkfSkpPC9FeHByZXNzaW9uPgogICAgICAgICAgICAgICAgPC9SZWxhdGlvbmFsRmlsdGVySXRlbT4KICAgICAgICAgICAgICAgIDxSZWxhdGlvbmFsRGF0YUl0ZW0gbmFtZT0iYmk3MjEyIiBiYXNlPSJiaTcwNTQiLz4KICAgICAgICAgICAgICAgIDxSZWxhdGlvbmFsRGF0YUl0ZW0gbmFtZT0iYmk3NjcyIiBiYXNlPSJiaTY1Ii8+CiAgICAgICAgICAgICAgICA8UmVsYXRpb25hbERhdGFJdGVtIG5hbWU9ImJpODQ5NiIgYmFzZT0iYmk4NDEzIi8+CiAgICAgICAgICAgICAgICA8UmVsYXRpb25hbERhdGFJdGVtIG5hbWU9ImJpODU3MSIgYmFzZT0iYmk0MyIvPgogICAgICAgICAgICAgICAgPFJlbGF0aW9uYWxEYXRhSXRlbSBuYW1lPSJiaTg1NzIiIGJhc2U9ImJpNjQiLz4KICAgICAgICAgICAgPC9CdXNpbmVzc0l0ZW1zPgogICAgICAgICAgICA8RGF0YURlZmluaXRpb24gbmFtZT0iZGQ3MjIxIiB0eXBlPSJyZWxhdGlvbmFsIiBkYXRhU291cmNlPSJkczM0Ij4KICAgICAgICAgICAgICAgIDxSZWxhdGlvbmFsUXVlcnkgZGV0YWlsPSJmYWxzZSI+CiAgICAgICAgICAgICAgICAgICAgPFNvcnRJdGVtcz4KICAgICAgICAgICAgICAgICAgICAgICAgPFNvcnRJdGVtIHJlZj0iYmk3MjEwIiBzb3J0RGlyZWN0aW9uPSJkZXNjZW5kaW5nIi8+CiAgICAgICAgICAgICAgICAgICAgPC9Tb3J0SXRlbXM+CiAgICAgICAgICAgICAgICAgICAgPEF4ZXM+CiAgICAgICAgICAgICAgICAgICAgICAgIDxBeGlzIHR5cGU9ImNvbHVtbiI+CiAgICAgICAgICAgICAgICAgICAgICAgICAgICA8QnVzaW5lc3NJdGVtIHJlZj0iYmk3MjA1Ii8+CiAgICAgICAgICAgICAgICAgICAgICAgICAgICA8QnVzaW5lc3NJdGVtIHJlZj0iYmk3MjA2Ii8+CiAgICAgICAgICAgICAgICAgICAgICAgICAgICA8QnVzaW5lc3NJdGVtIHJlZj0iYmk3MjA3Ii8+CiAgICAgICAgICAgICAgICAgICAgICAgICAgICA8QnVzaW5lc3NJdGVtIHJlZj0iYmk3MjA5Ii8+CiAgICAgICAgICAgICAgICAgICAgICAgICAgICA8QnVzaW5lc3NJdGVtIHJlZj0iYmk4NDk2Ii8+CiAgICAgICAgICAgICAgICAgICAgICAgICAgICA8QnVzaW5lc3NJdGVtIHJlZj0iYmk3NjcyIi8+CiAgICAgICAgICAgICAgICAgICAgICAgICAgICA8QnVzaW5lc3NJdGVtIHJlZj0iYmk3MjA4Ii8+CiAgICAgICAgICAgICAgICAgICAgICAgICAgICA8QnVzaW5lc3NJdGVtIHJlZj0iYmk3MjE1Ii8+CiAgICAgICAgICAgICAgICAgICAgICAgICAgICA8QnVzaW5lc3NJdGVtIHJlZj0iYmk3MjEwIi8+CiAgICAgICAgICAgICAgICAgICAgICAgICAgICA8QnVzaW5lc3NJdGVtIHJlZj0iYmk3MjEyIi8+CiAgICAgICAgICAgICAgICAgICAgICAgICAgICA8QnVzaW5lc3NJdGVtIHJlZj0iYmk3MjE3Ii8+CiAgICAgICAgICAgICAgICAgICAgICAgIDwvQXhpcz4KICAgICAgICAgICAgICAgICAgICA8L0F4ZXM+CiAgICAgICAgICAgICAgICA8L1JlbGF0aW9uYWxRdWVyeT4KICAgICAgICAgICAgICAgIDxSZXN1bHREZWZpbml0aW9ucz4KICAgICAgICAgICAgICAgICAgICA8UmVzdWx0RGVmaW5pdGlvbiBuYW1lPSJkZDcyMTM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IxOSIvPgogICAgICAgICAgICAgICAgPC9EZXRhaWxGaWx0ZXJzPgogICAgICAgICAgICA8L0FwcGxpZWRGaWx0ZXJzPgogICAgICAgIDwvUGFyZW50RGF0YURlZmluaXRpb24+CiAgICAgICAgPFBhcmVudERhdGFEZWZpbml0aW9uIG5hbWU9ImRkMTY3NSIgZGF0YVNvdXJjZT0iZHM4NTEiIGNoaWxkUXVlcnlSZWxhdGlvbnNoaXA9ImluZGVwZW5kZW50IiBzdGF0dXM9ImV4ZWN1dGFibGUiPgogICAgICAgICAgICA8QnVzaW5lc3NJdGVtcz4KICAgICAgICAgICAgICAgIDxSZWxhdGlvbmFsRGF0YUl0ZW0gbmFtZT0iYmkxMDc2IiBiYXNlPSJiaTEwNTkiLz4KICAgICAgICAgICAgICAgIDxSZWxhdGlvbmFsRGF0YUl0ZW0gbmFtZT0iYmkxNjcyIiBiYXNlPSJiaTg3MyIvPgogICAgICAgICAgICAgICAgPFJlbGF0aW9uYWxEYXRhSXRlbSBuYW1lPSJiaTEwNzciIGJhc2U9ImJpMTA0NiIvPgogICAgICAgICAgICAgICAgPFJlbGF0aW9uYWxEYXRhSXRlbSBuYW1lPSJiaTEyMzIiIGJhc2U9ImJpMTE3MSIvPgogICAgICAgICAgICAgICAgPFJlbGF0aW9uYWxEYXRhSXRlbSBuYW1lPSJiaTc0NDYiIGJhc2U9ImJpMTg1NyIvPgogICAgICAgICAgICAgICAgPFJlbGF0aW9uYWxEYXRhSXRlbSBuYW1lPSJiaTc1MTYiIGJhc2U9ImJpOTExIi8+CiAgICAgICAgICAgICAgICA8UmVsYXRpb25hbERhdGFJdGVtIG5hbWU9ImJpODU3MyIgYmFzZT0iYmk5MjQiLz4KICAgICAgICAgICAgPC9CdXNpbmVzc0l0ZW1zPgogICAgICAgICAgICA8RGF0YURlZmluaXRpb24gbmFtZT0iZGQxNjc2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xNjcyIi8+CiAgICAgICAgICAgICAgICAgICAgICAgICAgICA8QnVzaW5lc3NJdGVtIHJlZj0iYmkxMDc3Ii8+CiAgICAgICAgICAgICAgICAgICAgICAgICAgICA8QnVzaW5lc3NJdGVtIHJlZj0iYmkxMjMyIi8+CiAgICAgICAgICAgICAgICAgICAgICAgICAgICA8QnVzaW5lc3NJdGVtIHJlZj0iYmk3NDQ2Ii8+CiAgICAgICAgICAgICAgICAgICAgICAgICAgICA8QnVzaW5lc3NJdGVtIHJlZj0iYmk3NTE2Ii8+CiAgICAgICAgICAgICAgICAgICAgICAgIDwvQXhpcz4KICAgICAgICAgICAgICAgICAgICAgICAgPEF4aXMgdHlwZT0icm93Ij4KICAgICAgICAgICAgICAgICAgICAgICAgICAgIDxCdXNpbmVzc0l0ZW0gcmVmPSJiaTEwNzYiLz4KICAgICAgICAgICAgICAgICAgICAgICAgPC9BeGlzPgogICAgICAgICAgICAgICAgICAgIDwvQXhlcz4KICAgICAgICAgICAgICAgICAgICA8Q29sdW1uU29ydEl0ZW1zPgogICAgICAgICAgICAgICAgICAgICAgICA8U29ydEl0ZW0gcmVmPSJiaTE2NzIiIHNvcnREaXJlY3Rpb249ImRlc2NlbmRpbmciLz4KICAgICAgICAgICAgICAgICAgICA8L0NvbHVtblNvcnRJdGVtcz4KICAgICAgICAgICAgICAgICAgICA8Um93U29ydEl0ZW1zPgogICAgICAgICAgICAgICAgICAgICAgICA8U29ydEl0ZW0gcmVmPSJiaTEwNzYiIHNvcnREaXJlY3Rpb249ImFzY2VuZGluZyIvPgogICAgICAgICAgICAgICAgICAgIDwvUm93U29ydEl0ZW1zPgogICAgICAgICAgICAgICAgPC9NdWx0aWRpbWVuc2lvbmFsUXVlcnk+CiAgICAgICAgICAgICAgICA8UmVzdWx0RGVmaW5pdGlvbnM+CiAgICAgICAgICAgICAgICAgICAgPFJlc3VsdERlZmluaXRpb24gbmFtZT0iZGQxNjc3IiBwdXJwb3NlPSJwcmltYXJ5IiBtYXhSb3dzTG9va3VwPSJjcm9zc3RhYiIgbWF4Um93c0JlaGF2aW9yPSJub0RhdGEiLz4KICAgICAgICAgICAgICAgIDwvUmVzdWx0RGVmaW5pdGlvbnM+CiAgICAgICAgICAgIDwvRGF0YURlZmluaXRpb24+CiAgICAgICAgPC9QYXJlbnREYXRhRGVmaW5pdGlvbj4KICAgIDwvRGF0YURlZmluaXRpb25zPgogICAgPERhdGFTb3VyY2VzPgogICAgICAgIDxEYXRhU291cmNlIG5hbWU9ImRzNyIgdHlwZT0icmVsYXRpb25hbCIgbGFiZWw9Ik1PT0RZU19DQVNIRkxPVyI+CiAgICAgICAgICAgIDxDYXNSZXNvdXJjZSBsb2NhbGU9ImVuX1VTIiBzZXJ2ZXI9ImNhcy1zaGFyZWQtZGVmYXVsdCIgbGlicmFyeT0iU1Q1X1JTTFQiIHRhYmxlPSJNT09EWVNfQ0FTSEZMT1ciLz4KICAgICAgICAgICAgPEJ1c2luZXNzSXRlbUZvbGRlcj4KICAgICAgICAgICAgICAgIDxEYXRhSXRlbSBuYW1lPSJiaTgiIHhyZWY9IkFTU0VUX0xJQUJJTElUWSIvPgogICAgICAgICAgICAgICAgPERhdGFJdGVtIG5hbWU9ImJpOSIgbGFiZWw9IkN1dCBPZmYgRGF0ZSAoRExBVCkiIHhyZWY9IlRfREFUX1NUSUNIVEFHIi8+CiAgICAgICAgICAgICAgICA8RGF0YUl0ZW0gbmFtZT0iYmkxMCIgeHJlZj0iREFUX1JFUE9SVElORyIvPgogICAgICAgICAgICAgICAgPERhdGFJdGVtIG5hbWU9ImJpMTEiIHhyZWY9IklSX0JFSEFWSU9SIi8+CiAgICAgICAgICAgICAgICA8RGF0YUl0ZW0gbmFtZT0iYmkxMiIgeHJlZj0iVF9EQVRfTE9BRF9ISVNUIi8+CiAgICAgICAgICAgICAgICA8RGF0YUl0ZW0gbmFtZT0iYmkxMyIgeHJlZj0iTlVNX01BTkRBTlQiLz4KICAgICAgICAgICAgICAgIDxEYXRhSXRlbSBuYW1lPSJiaTE0IiB4cmVmPSJNT09EWVNfUE1UX0lOVF9FVVIiLz4KICAgICAgICAgICAgICAgIDxEYXRhSXRlbSBuYW1lPSJiaTE1IiB4cmVmPSJNT09EWVNfT1VUU1RfUE1UX1BSSU5fRVVSIi8+CiAgICAgICAgICAgICAgICA8RGF0YUl0ZW0gbmFtZT0iYmkxNiIgeHJlZj0iTU9PRFlTX1BNVF9QUklOX0VVUiIvPgogICAgICAgICAgICAgICAgPERhdGFJdGVtIG5hbWU9ImJpMTciIHhyZWY9Ik1PT0RZU19RVUFSVEVSIi8+CiAgICAgICAgICAgICAgICA8RGF0YUl0ZW0gbmFtZT0iYmkxOCIgeHJlZj0iTU9PRFlTX05VTV9RVUFSVEVSIi8+CiAgICAgICAgICAgICAgICA8RGF0YUl0ZW0gbmFtZT0iYmkxOSIgeHJlZj0iQ1VTVF9ERUZfNCIvPgogICAgICAgICAgICAgICAgPERhdGFJdGVtIG5hbWU9ImJpMjAiIHhyZWY9IlNVTV9NT09EWVNfUE1UX1BSSU5fRVVSIi8+CiAgICAgICAgICAgICAgICA8UHJlZGVmaW5lZERhdGFJdGVtIG5hbWU9ImJpMjEiIGxhYmVsPSJGcmVxdWVuY3kiIHVzYWdlPSJxdWFudGl0YXRpdmUiIGZvcm1hdD0iQ09NTUExMi4iIGNhbGN1bGF0aW9uPSJ0b3RhbENvdW50Ii8+CiAgICAgICAgICAgICAgICA8UHJlZGVmaW5lZERhdGFJdGVtIG5hbWU9ImJpMjIiIGxhYmVsPSJGcmVxdWVuY3kgUGVyY2VudCIgdXNhZ2U9InF1YW50aXRhdGl2ZSIgZm9ybWF0PSJQRVJDRU5UMjAuMiIgY2FsY3VsYXRpb249InRvdGFsQ291bnRQZXJjZW50Ii8+CiAgICAgICAgICAgICAgICA8R3JvdXBlZEl0ZW0gbmFtZT0iYmk2MTQiIGxhYmVsPSJSZXNpZHVhbCBMaWZlIGJ5IEJ1Y2tldHMiIHNvcnRPbj0iY3VzdG9tIiBjdXN0b21Tb3J0PSJjczY1NSIgZ3JvdXBpbmc9ImdyNjE2IiBkYXRhVHlwZT0ic3RyaW5nIj4KICAgICAgICAgICAgICAgICAgICA8R3JvdXBpbmdQYXJhbWV0ZXJzPgogICAgICAgICAgICAgICAgICAgICAgICA8R3JvdXBpbmdQYXJhbWV0ZXIgcGFyYW1ldGVyPSJiaTE4IiB2YXJpYWJsZT0idmFyNjE1Ii8+CiAgICAgICAgICAgICAgICAgICAgPC9Hcm91cGluZ1BhcmFtZXRlcnM+CiAgICAgICAgICAgICAgICA8L0dyb3VwZWRJdGVtPgogICAgICAgICAgICA8L0J1c2luZXNzSXRlbUZvbGRlcj4KICAgICAgICA8L0RhdGFTb3VyY2U+CiAgICAgICAgPERhdGFTb3VyY2UgbmFtZT0iZHMyMyIgdHlwZT0icmVsYXRpb25hbCIgbGFiZWw9Ik1PT0RZU19IRURHSU5HIj4KICAgICAgICAgICAgPENhc1Jlc291cmNlIGxvY2FsZT0iZW5fVVMiIHNlcnZlcj0iY2FzLXNoYXJlZC1kZWZhdWx0IiBsaWJyYXJ5PSJTVDVfUlNMVCIgdGFibGU9Ik1PT0RZU19IRURHSU5HIi8+CiAgICAgICAgICAgIDxCdXNpbmVzc0l0ZW1Gb2xkZXI+CiAgICAgICAgICAgICAgICA8RGF0YUl0ZW0gbmFtZT0iYmkyNCIgeHJlZj0iTU9PRFlTX0FTU0VUX0JPTkQiLz4KICAgICAgICAgICAgICAgIDxEYXRhSXRlbSBuYW1lPSJiaTI1IiB4cmVmPSJNT09EWVNfQVZFUkFHRV9MSUZFIi8+CiAgICAgICAgICAgICAgICA8RGF0YUl0ZW0gbmFtZT0iYmkyNiIgeHJlZj0iTU9PRFlTX1BBUl9CQUxfRVVSIi8+CiAgICAgICAgICAgICAgICA8RGF0YUl0ZW0gbmFtZT0iYmkyNyIgeHJlZj0iTU9PRFlTX1BBUl9CQUwiLz4KICAgICAgICAgICAgICAgIDxEYXRhSXRlbSBuYW1lPSJiaTI4IiB4cmVmPSJDT0RFX0NVUlJFTkNZX09VVCIvPgogICAgICAgICAgICAgICAgPERhdGFJdGVtIG5hbWU9ImJpMjkiIHhyZWY9IlRfREFUX1NUSUNIVEFHIi8+CiAgICAgICAgICAgICAgICA8RGF0YUl0ZW0gbmFtZT0iYmkzMCIgeHJlZj0iSVJfQkVIQVZJT1IiLz4KICAgICAgICAgICAgICAgIDxEYXRhSXRlbSBuYW1lPSJiaTMxIiB4cmVmPSJSRUZJTkFOQ0lOR19NQVJLRVIiLz4KICAgICAgICAgICAgICAgIDxQcmVkZWZpbmVkRGF0YUl0ZW0gbmFtZT0iYmkzMiIgbGFiZWw9IkZyZXF1ZW5jeSIgdXNhZ2U9InF1YW50aXRhdGl2ZSIgZm9ybWF0PSJDT01NQTEyLiIgY2FsY3VsYXRpb249InRvdGFsQ291bnQiLz4KICAgICAgICAgICAgICAgIDxQcmVkZWZpbmVkRGF0YUl0ZW0gbmFtZT0iYmkzMyIgbGFiZWw9IkZyZXF1ZW5jeSBQZXJjZW50IiB1c2FnZT0icXVhbnRpdGF0aXZlIiBmb3JtYXQ9IlBFUkNFTlQyMC4yIiBjYWxjdWxhdGlvbj0idG90YWxDb3VudFBlcmNlbnQiLz4KICAgICAgICAgICAgICAgIDxBZ2dyZWdhdGVDYWxjdWxhdGVkSXRlbSBuYW1lPSJiaTY1NyIgbGFiZWw9IldlaWdodGVkIEF2ZXJhZ2UgTGlmZSAoaW4geWVhcnMpIiBmb3JtYXQ9IkNPTU1BMTIuMSIgZGF0YVR5cGU9ImRvdWJsZSI+CiAgICAgICAgICAgICAgICAgICAgPEV4cHJlc3Npb24+ZGl2KGFnZ3JlZ2F0ZShzdW0sZ3JvdXAsdGltZXMoJHtiaTI1LHJhd30sJHtiaTI2LHJhd30pKSxhZ2dyZWdhdGUoc3VtLGdyb3VwLCR7YmkyNixyYXd9KSk8L0V4cHJlc3Npb24+CiAgICAgICAgICAgICAgICA8L0FnZ3JlZ2F0ZUNhbGN1bGF0ZWRJdGVtPgogICAgICAgICAgICA8L0J1c2luZXNzSXRlbUZvbGRlcj4KICAgICAgICA8L0RhdGFTb3VyY2U+CiAgICAgICAgPERhdGFTb3VyY2UgbmFtZT0iZHMzNCIgdHlwZT0icmVsYXRpb25hbCIgbGFiZWw9Ik1PT0RZU19CT05EIj4KICAgICAgICAgICAgPENhc1Jlc291cmNlIGxvY2FsZT0iZW5fVVMiIHNlcnZlcj0iY2FzLXNoYXJlZC1kZWZhdWx0IiBsaWJyYXJ5PSJTVDVfUlNMVCIgdGFibGU9Ik1PT0RZU19CT05EIi8+CiAgICAgICAgICAgIDxCdXNpbmVzc0l0ZW1Gb2xkZXI+CiAgICAgICAgICAgICAgICA8RGF0YUl0ZW0gbmFtZT0iYmkzNSIgeHJlZj0iQU1PUlRfU1RSVUNUVVJFIi8+CiAgICAgICAgICAgICAgICA8RGF0YUl0ZW0gbmFtZT0iYmkzNiIgeHJlZj0iTU9PRFlTX0FWRVJBR0VfTElGRSIvPgogICAgICAgICAgICAgICAgPERhdGFJdGVtIG5hbWU9ImJpMzciIHhyZWY9IlRZUEVfQk9ORCIvPgogICAgICAgICAgICAgICAgPERhdGFJdGVtIG5hbWU9ImJpMzgiIHhyZWY9IkJvbmRfVHlwZSIvPgogICAgICAgICAgICAgICAgPERhdGFJdGVtIG5hbWU9ImJpMzkiIHhyZWY9IkJvbmRfVXNhZ2UiLz4KICAgICAgICAgICAgICAgIDxEYXRhSXRlbSBuYW1lPSJiaTQwIiB4cmVmPSJDT1VQT04iIGZvcm1hdD0iQ09NTUEzMi40Ii8+CiAgICAgICAgICAgICAgICA8RGF0YUl0ZW0gbmFtZT0iYmk0MSIgeHJlZj0iQ09VUE9OX0ZSRVFVRU5DWSIvPgogICAgICAgICAgICAgICAgPERhdGFJdGVtIG5hbWU9ImJpNDIiIHhyZWY9IkNVUlJFTkNZIi8+CiAgICAgICAgICAgICAgICA8RGF0YUl0ZW0gbmFtZT0iYmk0MyIgeHJlZj0iVF9EQVRfU1RJQ0hUQUciLz4KICAgICAgICAgICAgICAgIDxEYXRhSXRlbSBuYW1lPSJiaTQ0IiBsYWJlbD0iSW50ZXJlc3QgVHlwZSIgeHJlZj0iRklYRURfRkxPQVQiLz4KICAgICAgICAgICAgICAgIDxEYXRhSXRlbSBuYW1lPSJiaTQ1IiB4cmVmPSJUX0RBVF9MT0FEX0hJU1QiLz4KICAgICAgICAgICAgICAgIDxEYXRhSXRlbSBuYW1lPSJiaTQ2IiB4cmVmPSJJUl9CRUhBVklPUiIvPgogICAgICAgICAgICAgICAgPERhdGFJdGVtIG5hbWU9ImJpNDciIHhyZWY9IklTSU4iLz4KICAgICAgICAgICAgICAgIDxEYXRhSXRlbSBuYW1lPSJiaTQ4IiB4cmVmPSJEQVRFX0lTU1VFIi8+CiAgICAgICAgICAgICAgICA8RGF0YUl0ZW0gbmFtZT0iYmk0OSIgeHJlZj0iQ09VTlRSWV9JU1NVRVIiLz4KICAgICAgICAgICAgICAgIDxEYXRhSXRlbSBuYW1lPSJiaTUwIiB4cmVmPSJOQU1FX0lTU1VFUiIvPgogICAgICAgICAgICAgICAgPERhdGFJdGVtIG5hbWU9ImJpNTEiIHhyZWY9Ik5VTV9JU1NVRVIiLz4KICAgICAgICAgICAgICAgIDxEYXRhSXRlbSBuYW1lPSJiaTUyIiB4cmVmPSJQTV9QViIvPgogICAgICAgICAgICAgICAgPERhdGFJdGVtIG5hbWU9ImJpNTMiIHhyZWY9IlBNX1BWX0VVUiIvPgogICAgICAgICAgICAgICAgPERhdGFJdGVtIG5hbWU9ImJpNTQiIHhyZWY9IkRBVEVfTUFUVVJJVFkiLz4KICAgICAgICAgICAgICAgIDxEYXRhSXRlbSBuYW1lPSJiaTU1IiB4cmVmPSJNS1RfVkFMIi8+CiAgICAgICAgICAgICAgICA8RGF0YUl0ZW0gbmFtZT0iYmk1NiIgeHJlZj0iTUtUX1ZBTF9FVVIiLz4KICAgICAgICAgICAgICAgIDxEYXRhSXRlbSBuYW1lPSJiaTU3IiB4cmVmPSJEQVRFX05FWFRfQ09VUE9OIi8+CiAgICAgICAgICAgICAgICA8RGF0YUl0ZW0gbmFtZT0iYmk1OCIgbGFiZWw9Ik5vdGlvbmFsIFZhbHVlIiB4cmVmPSJQTV9DQV9OT1RJT05BTCIvPgogICAgICAgICAgICAgICAgPERhdGFJdGVtIG5hbWU9ImJpNTkiIHhyZWY9IlBNX0NBX05PVElPTkFMX0VVUiIvPgogICAgICAgICAgICAgICAgPERhdGFJdGVtIG5hbWU9ImJpNjAiIHhyZWY9Ik5VTV9PRU5CX0lERU5UX0ZJUiIvPgogICAgICAgICAgICAgICAgPERhdGFJdGVtIG5hbWU9ImJpNjEiIHhyZWY9IlFSTV9BQ0NPVU5UIi8+CiAgICAgICAgICAgICAgICA8RGF0YUl0ZW0gbmFtZT0iYmk2MiIgeHJlZj0iRVJTVEVfUkFURV9JTkRFWCIvPgogICAgICAgICAgICAgICAgPERhdGFJdGVtIG5hbWU9ImJpNjMiIHhyZWY9IlJBVEVfSU5ERVhfSUQiLz4KICAgICAgICAgICAgICAgIDxEYXRhSXRlbSBuYW1lPSJiaTY0IiB4cmVmPSJSRUZJTkFOQ0lOR19NQVJLRVIiLz4KICAgICAgICAgICAgICAgIDxEYXRhSXRlbSBuYW1lPSJiaTY1IiBsYWJlbD0iU29mdCBCdWxsZXQgSW5kaWNhdG9yIiB4cmVmPSJTT0ZUQlVMTEVUIi8+CiAgICAgICAgICAgICAgICA8RGF0YUl0ZW0gbmFtZT0iYmk2NiIgeHJlZj0iUkFURV9JTkRFWF9TUFJFQUQiIGZvcm1hdD0iQ09NTUEzMi40Ii8+CiAgICAgICAgICAgICAgICA8RGF0YUl0ZW0gbmFtZT0iYmk2NyIgeHJlZj0iVHJhZGVfRmlsdGVyX05hbWUiLz4KICAgICAgICAgICAgICAgIDxQcmVkZWZpbmVkRGF0YUl0ZW0gbmFtZT0iYmk2OCIgbGFiZWw9IkZyZXF1ZW5jeSIgdXNhZ2U9InF1YW50aXRhdGl2ZSIgZm9ybWF0PSJDT01NQTEyLiIgY2FsY3VsYXRpb249InRvdGFsQ291bnQiLz4KICAgICAgICAgICAgICAgIDxQcmVkZWZpbmVkRGF0YUl0ZW0gbmFtZT0iYmk2OSIgbGFiZWw9IkZyZXF1ZW5jeSBQZXJjZW50IiB1c2FnZT0icXVhbnRpdGF0aXZlIiBmb3JtYXQ9IlBFUkNFTlQyMC4yIiBjYWxjdWxhdGlvbj0idG90YWxDb3VudFBlcmNlbnQiLz4KICAgICAgICAgICAgICAgIDxDYWxjdWxhdGVkSXRlbSBuYW1lPSJiaTgxOCIgbGFiZWw9IlJlZ2lvbiIgdXNhZ2U9ImNhdGVnb3JpY2FsIiBmb3JtYXQ9IiQuIiBhZ2dyZWdhdGlvbj0ic3VtIiBkYXRhVHlwZT0ic3RyaW5nIj4KICAgICAgICAgICAgICAgICAgICA8RXhwcmVzc2lvbj5jb25kKGVxKCR7Ymk0OSxiaW5uZWR9LCdBVCcpLCdEb21lc3RpYyAoQ291bnRyeSBvZiBJc3N1ZXIpJywnJyk8L0V4cHJlc3Npb24+CiAgICAgICAgICAgICAgICA8L0NhbGN1bGF0ZWRJdGVtPgogICAgICAgICAgICAgICAgPENhbGN1bGF0ZWRJdGVtIG5hbWU9ImJpNzA1NCIgbGFiZWw9IkluZGV4IiB1c2FnZT0iY2F0ZWdvcmljYWwiIGZvcm1hdD0iJC4iIGFnZ3JlZ2F0aW9uPSJzdW0iIGRhdGFUeXBlPSJzdHJpbmciPgogICAgICAgICAgICAgICAgICAgIDxFeHByZXNzaW9uPmZpbmRBbmRSZXBsYWNlU3RyaW5nKCR7Ymk2MixiaW5uZWR9LCcvVGVsZXJhdGUnLCcgJyxMQVNUKTwvRXhwcmVzc2lvbj4KICAgICAgICAgICAgICAgIDwvQ2FsY3VsYXRlZEl0ZW0+CiAgICAgICAgICAgICAgICA8Q2FsY3VsYXRlZEl0ZW0gbmFtZT0iYmk3MTc1IiBsYWJlbD0iU29mdCBCdWxsZXQiIHVzYWdlPSJjYXRlZ29yaWNhbCIgZm9ybWF0PSIkLiIgYWdncmVnYXRpb249InN1bSIgZGF0YVR5cGU9InN0cmluZyI+CiAgICAgICAgICAgICAgICAgICAgPEV4cHJlc3Npb24+Y29uZChub3RNaXNzaW5nKCR7Ymk2NSxiaW5uZWR9KSwnWScsJycpPC9FeHByZXNzaW9uPgogICAgICAgICAgICAgICAgPC9DYWxjdWxhdGVkSXRlbT4KICAgICAgICAgICAgICAgIDxDYWxjdWxhdGVkSXRlbSBuYW1lPSJiaTg0MTMiIGxhYmVsPSJOb3Rpb25hbCBWYWx1ZSBhZGFwdGVkIiB1c2FnZT0icXVhbnRpdGF0aXZlIiBmb3JtYXQ9IkNPTU1BMTIuMiIgYWdncmVnYXRpb249InN1bSIgZGF0YVR5cGU9ImRvdWJsZSI+CiAgICAgICAgICAgICAgICAgICAgPEV4cHJlc3Npb24+Y29uZChlcSgke2JpNDEsYmlubmVkfSwnWkMnKSwke2JpNTIscmF3fSwke2JpNTgscmF3fSk8L0V4cHJlc3Npb24+CiAgICAgICAgICAgICAgICA8L0NhbGN1bGF0ZWRJdGVtPgogICAgICAgICAgICA8L0J1c2luZXNzSXRlbUZvbGRlcj4KICAgICAgICA8L0RhdGFTb3VyY2U+CiAgICAgICAgPERhdGFTb3VyY2UgbmFtZT0iZHM3MCIgdHlwZT0icmVsYXRpb25hbCIgbGFiZWw9Ik9DX1JFUE9SVCI+CiAgICAgICAgICAgIDxDYXNSZXNvdXJjZSBsb2NhbGU9ImVuX1VTIiBzZXJ2ZXI9ImNhcy1zaGFyZWQtZGVmYXVsdCIgbGlicmFyeT0iU1Q1X1JTTFQiIHRhYmxlPSJPQ19SRVBPUlQiLz4KICAgICAgICAgICAgPEJ1c2luZXNzSXRlbUZvbGRlcj4KICAgICAgICAgICAgICAgIDxEYXRhSXRlbSBuYW1lPSJiaTcxIiB4cmVmPSJBQ1RfTk9NX09DX0VMX0xPX0JBIi8+CiAgICAgICAgICAgICAgICA8RGF0YUl0ZW0gbmFtZT0iYmk3MiIgeHJlZj0iQUNUX05PTV9PQ19GVUxMX0xPQU5fQkFMIiBmb3JtYXQ9IlBFUkNFTlQzMi4yIi8+CiAgICAgICAgICAgICAgICA8RGF0YUl0ZW0gbmFtZT0iYmk3MyIgeHJlZj0iQUNUX05QVl9PQyIgZm9ybWF0PSJQRVJDRU5UMzIuMiIvPgogICAgICAgICAgICAgICAgPERhdGFJdGVtIG5hbWU9ImJpNzQiIHhyZWY9IkNhc2hfRVVSIi8+CiAgICAgICAgICAgICAgICA8RGF0YUl0ZW0gbmFtZT0iYmk3NSIgeHJlZj0iQ2FzaF9OUFZfRVVSIi8+CiAgICAgICAgICAgICAgICA8RGF0YUl0ZW0gbmFtZT0iYmk3NiIgeHJlZj0iQ09MTF9FWF9MRV9SRVEiLz4KICAgICAgICAgICAgICAgIDxEYXRhSXRlbSBuYW1lPSJiaTc3IiB4cmVmPSJDT0xMX0VYX1JBVF9SRVEiLz4KICAgICAgICAgICAgICAgIDxEYXRhSXRlbSBuYW1lPSJiaTc4IiB4cmVmPSJDT1ZfQk9ORF9FVVIiLz4KICAgICAgICAgICAgICAgIDxEYXRhSXRlbSBuYW1lPSJiaTc5IiB4cmVmPSJDT1ZfQk9ORF9OUFZfRVVSIi8+CiAgICAgICAgICAgICAgICA8RGF0YUl0ZW0gbmFtZT0iYmk4MCIgeHJlZj0iVF9EQVRfU1RJQ0hUQUciLz4KICAgICAgICAgICAgICAgIDxEYXRhSXRlbSBuYW1lPSJiaTgxIiB4cmVmPSJFTF9MT0FOX0JBTF9FVVIiLz4KICAgICAgICAgICAgICAgIDxEYXRhSXRlbSBuYW1lPSJiaTgyIiB4cmVmPSJFTF9MT0FOX0JBTF9FVVJfMTk4Ii8+CiAgICAgICAgICAgICAgICA8RGF0YUl0ZW0gbmFtZT0iYmk4MyIgeHJlZj0iRUxfTE9BTl9CQUxfRVVSXzE5NiIvPgogICAgICAgICAgICAgICAgPERhdGFJdGVtIG5hbWU9ImJpODQiIHhyZWY9IkVMX0xPQU5fQkFMX0VVUl9TUEsiLz4KICAgICAgICAgICAgICAgIDxEYXRhSXRlbSBuYW1lPSJiaTg1IiB4cmVmPSJSQVRJTkdfUkVRX05PTUlOQUxfT0MiLz4KICAgICAgICAgICAgICAgIDxEYXRhSXRlbSBuYW1lPSJiaTg2IiB4cmVmPSJGTEFHX0xBVEVTVF9DVVRfT0ZGIi8+CiAgICAgICAgICAgICAgICA8RGF0YUl0ZW0gbmFtZT0iYmk4NyIgeHJlZj0iRlVMTF9MT0FOX0JBTF9FVVIiLz4KICAgICAgICAgICAgICAgIDxEYXRhSXRlbSBuYW1lPSJiaTg4IiB4cmVmPSJGVUxMX0xPQU5fQkFMX05QVl9FVVIiLz4KICAgICAgICAgICAgICAgIDxEYXRhSXRlbSBuYW1lPSJiaTg5IiB4cmVmPSJJU1NfUE9UX0VVUl9BQ0NfR09WX0xBVyIvPgogICAgICAgICAgICAgICAgPERhdGFJdGVtIG5hbWU9ImJpOTAiIHhyZWY9IklTU19QT1RfRVVSX01PT0RZX1JBVCIvPgogICAgICAgICAgICAgICAgPERhdGFJdGVtIG5hbWU9ImJpOTEiIHhyZWY9IkxFR0FMTFlfUkVRX05PTUlOQUxfT0MiIGZvcm1hdD0iUEVSQ0VOVDE1LjIiLz4KICAgICAgICAgICAgICAgIDxEYXRhSXRlbSBuYW1lPSJiaTkyIiB4cmVmPSJDT1ZFUlBPT0xfVElUTEUiLz4KICAgICAgICAgICAgICAgIDxEYXRhSXRlbSBuYW1lPSJiaTkzIiB4cmVmPSJSQVRJTkdfUkVRX05QVl9PQyIvPgogICAgICAgICAgICAgICAgPERhdGFJdGVtIG5hbWU9ImJpOTQiIHhyZWY9IlJFVF9CT05EX0VVUiIvPgogICAgICAgICAgICAgICAgPERhdGFJdGVtIG5hbWU9ImJpOTUiIHhyZWY9IlNVQl9DT0xMX0JPTkRfRVVSX0VMX0FNVCIvPgogICAgICAgICAgICAgICAgPERhdGFJdGVtIG5hbWU9ImJpOTYiIHhyZWY9IlNVQl9DT0xMX0JPTkRfRVVSX05PTV9BTVQiLz4KICAgICAgICAgICAgICAgIDxEYXRhSXRlbSBuYW1lPSJiaTk3IiB4cmVmPSJTVUJfQ09MTF9CT05EX05QVl9FVVIiLz4KICAgICAgICAgICAgICAgIDxQcmVkZWZpbmVkRGF0YUl0ZW0gbmFtZT0iYmk5OCIgbGFiZWw9IkZyZXF1ZW5jeSIgdXNhZ2U9InF1YW50aXRhdGl2ZSIgZm9ybWF0PSJDT01NQTEyLiIgY2FsY3VsYXRpb249InRvdGFsQ291bnQiLz4KICAgICAgICAgICAgICAgIDxQcmVkZWZpbmVkRGF0YUl0ZW0gbmFtZT0iYmk5OSIgbGFiZWw9IkZyZXF1ZW5jeSBQZXJjZW50IiB1c2FnZT0icXVhbnRpdGF0aXZlIiBmb3JtYXQ9IlBFUkNFTlQyMC4yIiBjYWxjdWxhdGlvbj0idG90YWxDb3VudFBlcmNlbnQiLz4KICAgICAgICAgICAgICAgIDxEYXRhSXRlbSBuYW1lPSJiaTEwODciIHhyZWY9IlJFRklOQU5DSU5HX01BUktFUiIvPgogICAgICAgICAgICAgICAgPERhdGFJdGVtIG5hbWU9ImJpMjEzNSIgeHJlZj0iRlVMTF9MT0FOX0JBTF9FVVJfMTk4Ii8+CiAgICAgICAgICAgICAgICA8RGF0YUl0ZW0gbmFtZT0iYmkyMTM2IiB4cmVmPSJGVUxMX0xPQU5fQkFMX0VVUl8xOTYiLz4KICAgICAgICAgICAgICAgIDxEYXRhSXRlbSBuYW1lPSJiaTIxMzciIHhyZWY9IkZVTExfTE9BTl9CQUxfRVVSX1NQSyIvPgogICAgICAgICAgICAgICAgPENhbGN1bGF0ZWRJdGVtIG5hbWU9ImJpNDA4MCIgbGFiZWw9IlRvdGFsIENvdmVyIEFzc2V0cyIgdXNhZ2U9InF1YW50aXRhdGl2ZSIgZm9ybWF0PSJDT01NQTEyLiIgYWdncmVnYXRpb249InN1bSIgZGF0YVR5cGU9ImRvdWJsZSI+CiAgICAgICAgICAgICAgICAgICAgPEV4cHJlc3Npb24+ZGl2KHBsdXMoJHtiaTg3LHJhd30sJHtiaTc0LHJhd30sJHtiaTk2LHJhd30pLDEwMDAwMDApPC9FeHByZXNzaW9uPgogICAgICAgICAgICAgICAgPC9DYWxjdWxhdGVkSXRlbT4KICAgICAgICAgICAgICAgIDxDYWxjdWxhdGVkSXRlbSBuYW1lPSJiaTQxMzMiIGxhYmVsPSJPdXRzdGFuZGluZyBDb3ZlcmVkIEJvbmRzIiB1c2FnZT0icXVhbnRpdGF0aXZlIiBmb3JtYXQ9IkNPTU1BMTIuIiBhZ2dyZWdhdGlvbj0ic3VtIiBkYXRhVHlwZT0iZG91YmxlIj4KICAgICAgICAgICAgICAgICAgICA8RXhwcmVzc2lvbj5kaXYobmVnKCR7Ymk3OCxyYXd9KSwxMDAwMDAwKTwvRXhwcmVzc2lvbj4KICAgICAgICAgICAgICAgIDwvQ2FsY3VsYXRlZEl0ZW0+CiAgICAgICAgICAgICAgICA8Q2FsY3VsYXRlZEl0ZW0gbmFtZT0iYmk0MTM4IiBsYWJlbD0iQ292ZXIgUG9vbCBTaXplIFtOUFZdIChtbikiIHVzYWdlPSJxdWFudGl0YXRpdmUiIGZvcm1hdD0iQ09NTUExMi4iIGFnZ3JlZ2F0aW9uPSJzdW0iIGRhdGFUeXBlPSJkb3VibGUiPgogICAgICAgICAgICAgICAgICAgIDxFeHByZXNzaW9uPmRpdigke2JpODgscmF3fSwxMDAwMDAwKTwvRXhwcmVzc2lvbj4KICAgICAgICAgICAgICAgIDwvQ2FsY3VsYXRlZEl0ZW0+CiAgICAgICAgICAgICAgICA8Q2FsY3VsYXRlZEl0ZW0gbmFtZT0iYmk0MTQzIiBsYWJlbD0iT3V0c3RhbmRpbmcgQ292ZXJlZCBCb25kcyBbTlBWXSAobW4pIiB1c2FnZT0icXVhbnRpdGF0aXZlIiBmb3JtYXQ9IkNPTU1BMTIuIiBhZ2dyZWdhdGlvbj0ic3VtIiBkYXRhVHlwZT0iZG91YmxlIj4KICAgICAgICAgICAgICAgICAgICA8RXhwcmVzc2lvbj5kaXYobmVnKCR7Ymk3OSxyYXd9KSwxMDAwMDAwKTwvRXhwcmVzc2lvbj4KICAgICAgICAgICAgICAgIDwvQ2FsY3VsYXRlZEl0ZW0+CiAgICAgICAgICAgICAgICA8Q2FsY3VsYXRlZEl0ZW0gbmFtZT0iYmk0MjM4IiBsYWJlbD0iJSBDb3ZlciBQb29sIENhc2giIHVzYWdlPSJxdWFudGl0YXRpdmUiIGZvcm1hdD0iUEVSQ0VOVDEyLjIiIGFnZ3JlZ2F0aW9uPSJzdW0iIGRhdGFUeXBlPSJkb3VibGUiPgogICAgICAgICAgICAgICAgICAgIDxFeHByZXNzaW9uPmRpdihkaXYoJHtiaTc0LHJhd30sMTAwMDAwMCksJHtiaTQwODAscmF3fSk8L0V4cHJlc3Npb24+CiAgICAgICAgICAgICAgICA8L0NhbGN1bGF0ZWRJdGVtPgogICAgICAgICAgICAgICAgPENhbGN1bGF0ZWRJdGVtIG5hbWU9ImJpNDI0NiIgbGFiZWw9IiUgQ292ZXIgUG9vbCBMb2FucyIgdXNhZ2U9InF1YW50aXRhdGl2ZSIgZm9ybWF0PSJQRVJDRU5UMTIuMiIgYWdncmVnYXRpb249InN1bSIgZGF0YVR5cGU9ImRvdWJsZSI+CiAgICAgICAgICAgICAgICAgICAgPEV4cHJlc3Npb24+ZGl2KGRpdigke2JpODcscmF3fSwxMDAwMDAwKSwke2JpNDA4MCxyYXd9KTwvRXhwcmVzc2lvbj4KICAgICAgICAgICAgICAgIDwvQ2FsY3VsYXRlZEl0ZW0+CiAgICAgICAgICAgICAgICA8Q2FsY3VsYXRlZEl0ZW0gbmFtZT0iYmk2MTIzIiBsYWJlbD0iJSBTdWIgQm9uZHMiIHVzYWdlPSJxdWFudGl0YXRpdmUiIGZvcm1hdD0iUEVSQ0VOVDEyLjIiIGFnZ3JlZ2F0aW9uPSJzdW0iIGRhdGFUeXBlPSJkb3VibGUiPgogICAgICAgICAgICAgICAgICAgIDxFeHByZXNzaW9uPmRpdihkaXYoJHtiaTk2LHJhd30sMTAwMDAwMCksJHtiaTQwODAscmF3fSk8L0V4cHJlc3Npb24+CiAgICAgICAgICAgICAgICA8L0NhbGN1bGF0ZWRJdGVtPgogICAgICAgICAgICAgICAgPERhdGFJdGVtIG5hbWU9ImJpNjkyNCIgeHJlZj0iQURESVRJT05BTF9UUlVTVEVFX09DIi8+CiAgICAgICAgICAgICAgICA8RGF0YUl0ZW0gbmFtZT0iYmk2OTI1IiB4cmVmPSJDT0xMX0VYQ0VTU19WT0xVTlRBUlkiLz4KICAgICAgICAgICAgICAgIDxEYXRhSXRlbSBuYW1lPSJiaTY5MjYiIHhyZWY9IkNPTExfRVhDRVNTX1RSVVNURUUiLz4KICAgICAgICAgICAgICAgIDxEYXRhSXRlbSBuYW1lPSJiaTY5MjciIHhyZWY9IkNPTVBfTEVHQUNZX0lTU1VBTkNFU19FVVIiLz4KICAgICAgICAgICAgICAgIDxEYXRhSXRlbSBuYW1lPSJiaTY5MjgiIHhyZWY9IkxJUVVJREFUSU9OX0NPU1RTX0VVUiIvPgogICAgICAgICAgICAgICAgPERhdGFJdGVtIG5hbWU9ImJpNjkyOSIgeHJlZj0iQ1BfSU5URVJFU1RfRVVSIi8+CiAgICAgICAgICAgICAgICA8RGF0YUl0ZW0gbmFtZT0iYmk2OTMwIiB4cmVmPSJDT1ZfQk9ORF9JTlRFUkVTVF9FVVIiLz4KICAgICAgICAgICAgICAgIDxEYXRhSXRlbSBuYW1lPSJiaTY5MzEiIHhyZWY9IklTU19QT1RfRVVSX1RSVVNURUUiLz4KICAgICAgICAgICAgICAgIDxEYXRhSXRlbSBuYW1lPSJiaTY5MzIiIHhyZWY9IklTU19QT1RfRVVSX1ZPTFVOVEFSWSIvPgogICAgICAgICAgICAgICAgPENhbGN1bGF0ZWRJdGVtIG5hbWU9ImJpNzc0NCIgbGFiZWw9IlRvdGFsIENvdmVyIEFzc2V0cyAtIGVsaWdpYmxlIGFtb3VudCIgdXNhZ2U9InF1YW50aXRhdGl2ZSIgZm9ybWF0PSJDT01NQTEyLiIgYWdncmVnYXRpb249InN1bSIgZGF0YVR5cGU9ImRvdWJsZSI+CiAgICAgICAgICAgICAgICAgICAgPEV4cHJlc3Npb24+ZGl2KHBsdXMoJHtiaTgxLHJhd30sJHtiaTc0LHJhd30sJHtiaTk2LHJhd30pLDEwMDAwMDApPC9FeHByZXNzaW9uPgogICAgICAgICAgICAgICAgPC9DYWxjdWxhdGVkSXRlbT4KICAgICAgICAgICAgPC9CdXNpbmVzc0l0ZW1Gb2xkZXI+CiAgICAgICAgPC9EYXRhU291cmNlPgogICAgICAgIDxEYXRhU291cmNlIG5hbWU9ImRzODUxIiB0eXBlPSJyZWxhdGlvbmFsIiBsYWJlbD0iTU9PRFlTX0xPQU4iPgogICAgICAgICAgICA8Q2FzUmVzb3VyY2UgbG9jYWxlPSJlbl9VUyIgc2VydmVyPSJjYXMtc2hhcmVkLWRlZmF1bHQiIGxpYnJhcnk9IlNUNV9SU0xUIiB0YWJsZT0iTU9PRFlTX0xPQU4iLz4KICAgICAgICAgICAgPEJ1c2luZXNzSXRlbUZvbGRlcj4KICAgICAgICAgICAgICAgIDxEYXRhSXRlbSBuYW1lPSJiaTg1MiIgeHJlZj0iTlVNX0FDQ09VTlQiLz4KICAgICAgICAgICAgICAgIDxEYXRhSXRlbSBuYW1lPSJiaTg1MyIgeHJlZj0iTU9PRFlTX0FDQ09VTlRfTlVNQkVSIi8+CiAgICAgICAgICAgICAgICA8RGF0YUl0ZW0gbmFtZT0iYmk4NTQiIHhyZWY9Ik1PT0RZU19JRF9DVVNUX0FOT05ZTUlaRUQiLz4KICAgICAgICAgICAgICAgIDxEYXRhSXRlbSBuYW1lPSJiaTg1NSIgeHJlZj0iTU9PRFlTX0lEX0dVQVJfQU5PTllNSVpFRCIvPgogICAgICAgICAgICAgICAgPERhdGFJdGVtIG5hbWU9ImJpODU2IiB4cmVmPSJNT09EWVNfQVZFUkFHRV9MSUZFIi8+CiAgICAgICAgICAgICAgICA8RGF0YUl0ZW0gbmFtZT0iYmk4NTciIHhyZWY9Ik1PT0RZU19GTEFHX0NDX0VMSUdJQkxFIi8+CiAgICAgICAgICAgICAgICA8RGF0YUl0ZW0gbmFtZT0iYmk4NTgiIHhyZWY9IkNPREVfQ1VSUkVOQ1lfT1VUIi8+CiAgICAgICAgICAgICAgICA8RGF0YUl0ZW0gbmFtZT0iYmk4NTkiIHhyZWY9IkNVUlJfRVhDSF9SQVRFIi8+CiAgICAgICAgICAgICAgICA8RGF0YUl0ZW0gbmFtZT0iYmk4NjAiIHhyZWY9IkNVUlJFTlRfUkFURSIvPgogICAgICAgICAgICAgICAgPERhdGFJdGVtIG5hbWU9ImJpODYxIiB4cmVmPSJOVU1fQ09NTUVSQ0lBTF9SRUdJU1RFUiIvPgogICAgICAgICAgICAgICAgPERhdGFJdGVtIG5hbWU9ImJpODYyIiB4cmVmPSJDVVNUT01FUl9DT1VOVFJZIi8+CiAgICAgICAgICAgICAgICA8RGF0YUl0ZW0gbmFtZT0iYmk4NjMiIHhyZWY9IkNVU1RfR1JPVVBJTkdfRE9NQUlOIi8+CiAgICAgICAgICAgICAgICA8RGF0YUl0ZW0gbmFtZT0iYmk4NjQiIHhyZWY9IklEX0NVU1RPTUVSIi8+CiAgICAgICAgICAgICAgICA8RGF0YUl0ZW0gbmFtZT0iYmk4NjUiIHhyZWY9IkNPREVfQ1VTVF9PRU5BQ0UiLz4KICAgICAgICAgICAgICAgIDxEYXRhSXRlbSBuYW1lPSJiaTg2NiIgeHJlZj0iTlVNX09FTkJfSURFTlQiLz4KICAgICAgICAgICAgICAgIDxEYXRhSXRlbSBuYW1lPSJiaTg2NyIgeHJlZj0iQ1VTVF9QT0xJVElDQUxfUkVHSU9OIi8+CiAgICAgICAgICAgICAgICA8RGF0YUl0ZW0gbmFtZT0iYmk4NjgiIHhyZWY9IlBPU1RBTF9DT0RFIi8+CiAgICAgICAgICAgICAgICA8RGF0YUl0ZW0gbmFtZT0iYmk4NjkiIHhyZWY9IkNVU1RfUkFUSU5HX01FVEhPRCIvPgogICAgICAgICAgICAgICAgPERhdGFJdGVtIG5hbWU9ImJpODcwIiB4cmVmPSJDVVNUX1NSVF9OQU1FIi8+CiAgICAgICAgICAgICAgICA8RGF0YUl0ZW0gbmFtZT0iYmk4NzEiIHhyZWY9IkNVU1RfU1JUX05BTUVfQ09ERSIvPgogICAgICAgICAgICAgICAgPERhdGFJdGVtIG5hbWU9ImJpODcyIiB4cmVmPSJDVVNUX1RZUEVfU1VCX0dST1VQIi8+CiAgICAgICAgICAgICAgICA8RGF0YUl0ZW0gbmFtZT0iYmk4NzMiIHhyZWY9IlRfREFUX1NUSUNIVEFHIi8+CiAgICAgICAgICAgICAgICA8RGF0YUl0ZW0gbmFtZT0iYmk4NzQiIHhyZWY9Ik1PT0RZU19EQVlTX09WRVJEVUUiLz4KICAgICAgICAgICAgICAgIDxEYXRhSXRlbSBuYW1lPSJiaTg3NSIgeHJlZj0iTU9PRFlTX0VMQVBTRURfTU9OVEhfU0lOQ0VfT1JJRyIvPgogICAgICAgICAgICAgICAgPERhdGFJdGVtIG5hbWU9ImJpODc2IiB4cmVmPSJEQVRFX0ZJWEVEX0JJTkRJTkdfRU5EIi8+CiAgICAgICAgICAgICAgICA8RGF0YUl0ZW0gbmFtZT0iYmk4NzciIHhyZWY9Ik1PT0RZU19GTEFHX0dST1VQX0VOVElUWSIvPgogICAgICAgICAgICAgICAgPERhdGFJdGVtIG5hbWU9ImJpODc4IiB4cmVmPSJHVUFSX05VTV9DT01NRVJDSUFMX1JFR0lTVEVSIi8+CiAgICAgICAgICAgICAgICA8RGF0YUl0ZW0gbmFtZT0iYmk4NzkiIHhyZWY9IkdVQVJfQ1VTVE9NRVJfQ09VTlRSWSIvPgogICAgICAgICAgICAgICAgPERhdGFJdGVtIG5hbWU9ImJpODgwIiB4cmVmPSJHVUFSX0NVU1RfR1JPVVBJTkdfRE9NQUlOIi8+CiAgICAgICAgICAgICAgICA8RGF0YUl0ZW0gbmFtZT0iYmk4ODEiIHhyZWY9IkdVQVJfSURfQ1VTVE9NRVIiLz4KICAgICAgICAgICAgICAgIDxEYXRhSXRlbSBuYW1lPSJiaTg4MiIgeHJlZj0iR1VBUl9DT0RFX0NVU1RfT0VOQUNFIi8+CiAgICAgICAgICAgICAgICA8RGF0YUl0ZW0gbmFtZT0iYmk4ODMiIHhyZWY9IkdVQVJfTlVNX09FTkJfSURFTlQiLz4KICAgICAgICAgICAgICAgIDxEYXRhSXRlbSBuYW1lPSJiaTg4NCIgeHJlZj0iR1VBUl9DVVNUX1BPTElUSUNBTF9SRUdJT04iLz4KICAgICAgICAgICAgICAgIDxEYXRhSXRlbSBuYW1lPSJiaTg4NSIgeHJlZj0iR1VBUl9QT1NUQUxfQ09ERSIvPgogICAgICAgICAgICAgICAgPERhdGFJdGVtIG5hbWU9ImJpODg2IiB4cmVmPSJHVUFSX0NVU1RfU1JUX05BTUUiLz4KICAgICAgICAgICAgICAgIDxEYXRhSXRlbSBuYW1lPSJiaTg4NyIgeHJlZj0iR1VBUl9DVVNUX1NSVF9OQU1FX0NPREUiLz4KICAgICAgICAgICAgICAgIDxEYXRhSXRlbSBuYW1lPSJiaTg4OCIgeHJlZj0iR1VBUl9DVVNUX1RZUEVfU1VCX0dST1VQIi8+CiAgICAgICAgICAgICAgICA8RGF0YUl0ZW0gbmFtZT0iYmk4ODkiIHhyZWY9IklEX0dSUF9DVVNUT01FUiIvPgogICAgICAgICAgICAgICAgPERhdGFJdGVtIG5hbWU9ImJpODkwIiB4cmVmPSJQRVJDX0dSUF9DVVNUX0xUVl9SQVRJT19JTkRYRCIvPgogICAgICAgICAgICAgICAgPERhdGFJdGVtIG5hbWU9ImJpODkxIiB4cmVmPSJNT09EWVNfR1JQX0NVU1RfTFRWX1BST1BfSU5EWEQiLz4KICAgICAgICAgICAgICAgIDxEYXRhSXRlbSBuYW1lPSJiaTg5MiIgeHJlZj0iU1VNX0dSUF9DVVNUX0xUVl9QUk9QX0lORFhEX0VVUiIvPgogICAgICAgICAgICAgICAgPERhdGFJdGVtIG5hbWU9ImJpODkzIiB4cmVmPSJNT09EWVNfRkxBR19QQVJUSUFMX0NPTU1FUkNJQUwiLz4KICAgICAgICAgICAgICAgIDxEYXRhSXRlbSBuYW1lPSJiaTg5NCIgeHJlZj0iTU9PRFlTX0ZMQUdfUkVTSURFTlRJQUwiLz4KICAgICAgICAgICAgICAgIDxEYXRhSXRlbSBuYW1lPSJiaTg5NSIgeHJlZj0iVFlQRV9JTlNUQUxMTUVOVCIvPgogICAgICAgICAgICAgICAgPERhdGFJdGVtIG5hbWU9ImJpODk2IiB4cmVmPSJOVU1fSU5TVElUVVRFIi8+CiAgICAgICAgICAgICAgICA8RGF0YUl0ZW0gbmFtZT0iYmk4OTciIHhyZWY9Ik1BUkdJTiIvPgogICAgICAgICAgICAgICAgPERhdGFJdGVtIG5hbWU9ImJpODk4IiB4cmVmPSJSUFlNTlRfU0NIRExfUEFZTUVOVF9GUkVRIi8+CiAgICAgICAgICAgICAgICA8RGF0YUl0ZW0gbmFtZT0iYmk4OTkiIHhyZWY9IklSX0JFSEFWSU9SIi8+CiAgICAgICAgICAgICAgICA8RGF0YUl0ZW0gbmFtZT0iYmk5MDAiIHhyZWY9Ik1PT0RZU19JRF9MT0FOIi8+CiAgICAgICAgICAgICAgICA8RGF0YUl0ZW0gbmFtZT0iYmk5MDEiIHhyZWY9IkxPQU5fUFVSUE9TRSIvPgogICAgICAgICAgICAgICAgPERhdGFJdGVtIG5hbWU9ImJpOTAyIiB4cmVmPSJDT0RFX1BST1BfQ09VTlRSWSIvPgogICAgICAgICAgICAgICAgPERhdGFJdGVtIG5hbWU9ImJpOTAzIiB4cmVmPSJNT09EWVNfSURfTUFJTl9QUk9QRVJUWSIvPgogICAgICAgICAgICAgICAgPERhdGFJdGVtIG5hbWU9ImJpOTA0IiB4cmVmPSJQUk9QX1BPU1RBTF9DT0RFIi8+CiAgICAgICAgICAgICAgICA8RGF0YUl0ZW0gbmFtZT0iYmk5MDUiIHhyZWY9IlBST1BfUkVHSU9OIi8+CiAgICAgICAgICAgICAgICA8RGF0YUl0ZW0gbmFtZT0iYmk5MDYiIHhyZWY9IkZMQUdfUFJPUF9VTkRFUl9DT05TVFJVQ1RJT04iLz4KICAgICAgICAgICAgICAgIDxEYXRhSXRlbSBuYW1lPSJiaTkwNyIgeHJlZj0iTU9PRFlTX0RBVEVfTUFJTl9QUk9QX1ZBTFVBVElPTiIvPgogICAgICAgICAgICAgICAgPERhdGFJdGVtIG5hbWU9ImJpOTA4IiB4cmVmPSJNT09EWVNfREFURV9NQVRVUklUWSIvPgogICAgICAgICAgICAgICAgPERhdGFJdGVtIG5hbWU9ImJpOTA5IiB4cmVmPSJNS1RfVkFMIi8+CiAgICAgICAgICAgICAgICA8RGF0YUl0ZW0gbmFtZT0iYmk5MTAiIHhyZWY9Ik1LVF9WQUxfRVVSIi8+CiAgICAgICAgICAgICAgICA8RGF0YUl0ZW0gbmFtZT0iYmk5MTEiIHhyZWY9IkNPVU5UX1BST1BfQUNDT1VOVF9FRkZFQ1RJVkUiLz4KICAgICAgICAgICAgICAgIDxEYXRhSXRlbSBuYW1lPSJiaTkxMiIgeHJlZj0iQ09VTlRfUFJPUF9PUFRfQ09WRVJBR0UiLz4KICAgICAgICAgICAgICAgIDxEYXRhSXRlbSBuYW1lPSJiaTkxMyIgeHJlZj0iTU9PRFlTX0RBVEVfT1JJR0lOQVRJT04iLz4KICAgICAgICAgICAgICAgIDxEYXRhSXRlbSBuYW1lPSJiaTkxNCIgeHJlZj0iTU9PRFlTX0FNVF9PVkVSRFVFIi8+CiAgICAgICAgICAgICAgICA8RGF0YUl0ZW0gbmFtZT0iYmk5MTUiIHhyZWY9Ik1PT0RZU19PVkVSRFVFX1RIUkVTSE9MRCIvPgogICAgICAgICAgICAgICAgPERhdGFJdGVtIG5hbWU9ImJpOTE2IiB4cmVmPSJBTVRfT1dOX0JBTEFOQ0UiLz4KICAgICAgICAgICAgICAgIDxEYXRhSXRlbSBuYW1lPSJiaTkxNyIgeHJlZj0iQU1UX09XTl9CQUxBTkNFX0VVUiIvPgogICAgICAgICAgICAgICAgPERhdGFJdGVtIG5hbWU9ImJpOTE4IiB4cmVmPSJET01fUE9PTCIvPgogICAgICAgICAgICAgICAgPERhdGFJdGVtIG5hbWU9ImJpOTE5IiB4cmVmPSJUWVBFX1JFRFVDVElPTiIvPgogICAgICAgICAgICAgICAgPERhdGFJdGVtIG5hbWU9ImJpOTIwIiB4cmVmPSJQUk9EVUNUX0dfQ09ERSIvPgogICAgICAgICAgICAgICAgPERhdGFJdGVtIG5hbWU9ImJpOTIxIiB4cmVmPSJNT09EWVNfUFJPUEVSVFlfVVNBR0UiLz4KICAgICAgICAgICAgICAgIDxEYXRhSXRlbSBuYW1lPSJiaTkyMiIgeHJlZj0iUVJNX0FDQ09VTlQiLz4KICAgICAgICAgICAgICAgIDxEYXRhSXRlbSBuYW1lPSJiaTkyMyIgeHJlZj0iSU5URVJFU1RfSU5ESUNBVE9SIi8+CiAgICAgICAgICAgICAgICA8RGF0YUl0ZW0gbmFtZT0iYmk5MjQiIHhyZWY9IlJFRklOQU5DSU5HX01BUktFUiIvPgogICAgICAgICAgICAgICAgPERhdGFJdGVtIG5hbWU9ImJpOTI1IiB4cmVmPSJNT09EWVNfSURfUkVQT1JUSU5HX0NVU1RPTUVSIi8+CiAgICAgICAgICAgICAgICA8RGF0YUl0ZW0gbmFtZT0iYmk5MjYiIHhyZWY9Ik1PT0RZU19JRF9SRVBPUlRJTkdfR1VBUkFOVE9SIi8+CiAgICAgICAgICAgICAgICA8RGF0YUl0ZW0gbmFtZT0iYmk5MjciIHhyZWY9Ik1PT0RZU19JRF9MT0FOX1JFUE9SVElORyIvPgogICAgICAgICAgICAgICAgPERhdGFJdGVtIG5hbWU9ImJpOTI4IiB4cmVmPSJNT09EWVNfUkVTSURVQUxfTU9OVEhTX01BVFVSSVRZIi8+CiAgICAgICAgICAgICAgICA8RGF0YUl0ZW0gbmFtZT0iYmk5MjkiIHhyZWY9IkFNVF9SRVNJRFVBTCIvPgogICAgICAgICAgICAgICAgPERhdGFJdGVtIG5hbWU9ImJpOTMwIiB4cmVmPSJJTlRSU1RfQklORElOR19TVUJUWVBFIi8+CiAgICAgICAgICAgICAgICA8RGF0YUl0ZW0gbmFtZT0iYmk5MzEiIHhyZWY9IlRfREFUX0xPQURfSElTVCIvPgogICAgICAgICAgICAgICAgPERhdGFJdGVtIG5hbWU9ImJpOTMyIiB4cmVmPSJQRVJDX0dSUF9DVVNUX0xUVl9SQVRJT19VTkRYRCIvPgogICAgICAgICAgICAgICAgPERhdGFJdGVtIG5hbWU9ImJpOTMzIiB4cmVmPSJTVU1fR1JQX0NVU1RfTFRWX09XTl9QUklPUl9VTkRYRCIvPgogICAgICAgICAgICAgICAgPERhdGFJdGVtIG5hbWU9ImJpOTM0IiB4cmVmPSJTVU1fR1JQX0NVU1RfTFRWX1BSSU9SX1VORFhEX0VVUiIvPgogICAgICAgICAgICAgICAgPERhdGFJdGVtIG5hbWU9ImJpOTM1IiB4cmVmPSJNT09EWVNfR1JQX0NVU1RfTFRWX1BST1BfVU5EWEQiLz4KICAgICAgICAgICAgICAgIDxEYXRhSXRlbSBuYW1lPSJiaTkzNiIgeHJlZj0iU1VNX0dSUF9DVVNUX0xUVl9QUk9QX1VORFhEX0VVUiIvPgogICAgICAgICAgICAgICAgPFByZWRlZmluZWREYXRhSXRlbSBuYW1lPSJiaTkzNyIgbGFiZWw9IkZyZXF1ZW5jeSIgdXNhZ2U9InF1YW50aXRhdGl2ZSIgZm9ybWF0PSJDT01NQTEyLiIgY2FsY3VsYXRpb249InRvdGFsQ291bnQiLz4KICAgICAgICAgICAgICAgIDxQcmVkZWZpbmVkRGF0YUl0ZW0gbmFtZT0iYmk5MzgiIGxhYmVsPSJGcmVxdWVuY3kgUGVyY2VudCIgdXNhZ2U9InF1YW50aXRhdGl2ZSIgZm9ybWF0PSJQRVJDRU5UMjAuMiIgY2FsY3VsYXRpb249InRvdGFsQ291bnRQZXJjZW50Ii8+CiAgICAgICAgICAgICAgICA8Q2FsY3VsYXRlZEl0ZW0gbmFtZT0iYmkxMDQ2IiBsYWJlbD0iTm9taW5hbCAobW4pIiB1c2FnZT0icXVhbnRpdGF0aXZlIiBmb3JtYXQ9IkNPTU1BMTIuIiBhZ2dyZWdhdGlvbj0ic3VtIiBkYXRhVHlwZT0iZG91YmxlIj4KICAgICAgICAgICAgICAgICAgICA8RXhwcmVzc2lvbj5kaXYobmVnKCR7Ymk5MTcscmF3fSksMTAwMDAwMCk8L0V4cHJlc3Npb24+CiAgICAgICAgICAgICAgICA8L0NhbGN1bGF0ZWRJdGVtPgogICAgICAgICAgICAgICAgPENhbGN1bGF0ZWRJdGVtIG5hbWU9ImJpMTA1OSIgbGFiZWw9IkFUVCBBc3NldCBUeXBlIiB1c2FnZT0iY2F0ZWdvcmljYWwiIGZvcm1hdD0iJC4iIGFnZ3JlZ2F0aW9uPSJzdW0iIHNvcnRPbj0iY3VzdG9tIiBjdXN0b21Tb3J0PSJjczYxMjAiIGRhdGFUeXBlPSJzdHJpbmciPgogICAgICAgICAgICAgICAgICAgIDxFeHByZXNzaW9uPmNvbmQob3I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xvcihpbigke2JpODY5LGJpbm5lZH0sJ1dCTUVHJywnV0JXRUcnKSxhbmQoaW4oJHtiaTg2OSxiaW5uZWR9LCdCSUwnLCdFQVInLCdQQVUnLCdQUksnLCdaSUhBVUFOSycsJ1pJSEFVU0FOJyksaW4oJHtiaTg2MyxiaW5uZWR9LCdLTycsJ1BSJywnRkInKSxlcSgke2JpODk0LGJpbm5lZH0sJ1knKSkpKSwnUmVzaWRlbnRpYWwnLCdDb21tZXJjaWFsJyk8L0V4cHJlc3Npb24+CiAgICAgICAgICAgICAgICA8L0NhbGN1bGF0ZWRJdGVtPgogICAgICAgICAgICAgICAgPERhdGFJdGVtIG5hbWU9ImJpMTA4OCIgeHJlZj0iTU9PRFlTX1VOSVFVRV9DVVNUX05BTUUiLz4KICAgICAgICAgICAgICAgIDxEYXRhSXRlbSBuYW1lPSJiaTEwODkiIHhyZWY9Ik1PT0RZU19VTklRVUVfR1VBUl9OQU1FIi8+CiAgICAgICAgICAgICAgICA8QWdncmVnYXRlQ2FsY3VsYXRlZEl0ZW0gbmFtZT0iYmkxMTcxIiBsYWJlbD0iTnVtYmVyIG9mIE1vcnRnYWdlIExvYW5zIiBmb3JtYXQ9IkNPTU1BMTIuIiBkYXRhVHlwZT0iZG91YmxlIj4KICAgICAgICAgICAgICAgICAgICA8RXhwcmVzc2lvbj5hZ2dyZWdhdGUoY291bnREaXN0aW5jdCxncm91cCwke2JpOTI3LGJpbm5lZH0pPC9FeHByZXNzaW9uPgogICAgICAgICAgICAgICAgPC9BZ2dyZWdhdGVDYWxjdWxhdGVkSXRlbT4KICAgICAgICAgICAgICAgIDxDYWxjdWxhdGVkSXRlbSBuYW1lPSJiaTEyNzciIGxhYmVsPSJJbnRlcmVzdCBSYXRlIFR5cGUiIHVzYWdlPSJjYXRlZ29yaWNhbCIgZm9ybWF0PSIkLiIgYWdncmVnYXRpb249InN1bSIgc29ydE9uPSJjdXN0b20iIGN1c3RvbVNvcnQ9ImNzNjExOSIgZGF0YVR5cGU9InN0cmluZyI+CiAgICAgICAgICAgICAgICAgICAgPEV4cHJlc3Npb24+Y29uZChpbigke2JpOTMwLGJpbm5lZH0sJ2lzJywnaW4nLCdpYicsJyAnKSwnRmxvYXRpbmcgcmF0ZScsJ0ZpeGVkIHJhdGUnKTwvRXhwcmVzc2lvbj4KICAgICAgICAgICAgICAgIDwvQ2FsY3VsYXRlZEl0ZW0+CiAgICAgICAgICAgICAgICA8Q2FsY3VsYXRlZEl0ZW0gbmFtZT0iYmkxMjg5IiBsYWJlbD0iQVRUIFJlZHVjdGlvbiBUeXBlIiB1c2FnZT0iY2F0ZWdvcmljYWwiIGZvcm1hdD0iJC4iIGFnZ3JlZ2F0aW9uPSJzdW0iIHNvcnRPbj0iY3VzdG9tIiBjdXN0b21Tb3J0PSJjczEzODUiIGRhdGFUeXBlPSJzdHJpbmciPgogICAgICAgICAgICAgICAgICAgIDxFeHByZXNzaW9uPmNvbmQoZXEoJHtiaTkxOSxiaW5uZWR9LCdCdWxsZXQnKSwnQnVsbGV0IC8gaW50ZXJlc3Qgb25seScsY29uZChpbigke2JpOTE5LGJpbm5lZH0sJ0FubnVhbGx5JywnUXVhcnRlcmx5JywnU2VtaS1hbm51YWxseScsJ01vbnRobHknKSwnQW1vcnRpc2luZycsJ090aGVyJykpPC9FeHByZXNzaW9uPgogICAgICAgICAgICAgICAgPC9DYWxjdWxhdGVkSXRlbT4KICAgICAgICAgICAgICAgIDxDYWxjdWxhdGVkSXRlbSBuYW1lPSJiaTEzOTUiIGxhYmVsPSJTZWFzb25pbmcgKGluIG1vbnRocykiIHVzYWdlPSJjYXRlZ29yaWNhbCIgZm9ybWF0PSIkLiIgYWdncmVnYXRpb249InN1bSIgZGF0YVR5cGU9InN0cmluZyI+CiAgICAgICAgICAgICAgICAgICAgPEV4cHJlc3Npb24+Y29uZChsdCgke2JpODc1LHJhd30sMTIpLCcmbHQ7IDEyJyxjb25kKGx0KCR7Ymk4NzUscmF3fSwyNCksJ+KJpTEyLSZsdDsyNCcsY29uZChsdCgke2JpODc1LHJhd30sMzYpLCfiiaUyNC0mbHQ7MzYnLGNvbmQobHQoJHtiaTg3NSxyYXd9LDYwKSwn4omlMzYtJmx0OzYwJywn4omlNjAnKSkpKTwvRXhwcmVzc2lvbj4KICAgICAgICAgICAgICAgIDwvQ2FsY3VsYXRlZEl0ZW0+CiAgICAgICAgICAgICAgICA8R3JvdXBlZEl0ZW0gbmFtZT0iYmkxNDM4IiBsYWJlbD0iTG9hbiBCdWNrZXRzIiBzb3J0T249ImN1c3RvbSIgY3VzdG9tU29ydD0iY3MxNTE2IiBncm91cGluZz0iZ3IxNDQwIiBkYXRhVHlwZT0ic3RyaW5nIj4KICAgICAgICAgICAgICAgICAgICA8R3JvdXBpbmdQYXJhbWV0ZXJzPgogICAgICAgICAgICAgICAgICAgICAgICA8R3JvdXBpbmdQYXJhbWV0ZXIgcGFyYW1ldGVyPSJiaTkxNyIgdmFyaWFibGU9InZhcjE0MzkiLz4KICAgICAgICAgICAgICAgICAgICA8L0dyb3VwaW5nUGFyYW1ldGVycz4KICAgICAgICAgICAgICAgIDwvR3JvdXBlZEl0ZW0+CiAgICAgICAgICAgICAgICA8QWdncmVnYXRlQ2FsY3VsYXRlZEl0ZW0gbmFtZT0iYmkxNDg0IiBsYWJlbD0iJSBOdW1iZXIgb2YgTG9hbnMiIGZvcm1hdD0iUEVSQ0VOVDEyLjIiIGRhdGFUeXBlPSJkb3VibGUiPgogICAgICAgICAgICAgICAgICAgIDxFeHByZXNzaW9uPmRpdihhZ2dyZWdhdGUoY291bnREaXN0aW5jdCxncm91cCwke2JpOTI3LGJpbm5lZH0pLGFnZ3JlZ2F0ZShjb3VudERpc3RpbmN0LGFsbCwke2JpOTI3LGJpbm5lZH0pKTwvRXhwcmVzc2lvbj4KICAgICAgICAgICAgICAgIDwvQWdncmVnYXRlQ2FsY3VsYXRlZEl0ZW0+CiAgICAgICAgICAgICAgICA8Q2FsY3VsYXRlZEl0ZW0gbmFtZT0iYmkxNTQ2IiBsYWJlbD0iQXZlcmFnZSBOb21pbmFsICgwMDBzKSIgdXNhZ2U9InF1YW50aXRhdGl2ZSIgZm9ybWF0PSJDT01NQTEyLiIgYWdncmVnYXRpb249ImF2ZXJhZ2UiIGRhdGFUeXBlPSJkb3VibGUiPgogICAgICAgICAgICAgICAgICAgIDxFeHByZXNzaW9uPmRpdihuZWcoJHtiaTkxNyxyYXd9KSwxMDAwKTwvRXhwcmVzc2lvbj4KICAgICAgICAgICAgICAgIDwvQ2FsY3VsYXRlZEl0ZW0+CiAgICAgICAgICAgICAgICA8UHJlZGVmaW5lZERhdGFJdGVtIG5hbWU9ImJpMTY1NSIgbGFiZWw9IiUgb2YgVG90YWwgQXNzZXRzIiB1c2FnZT0icXVhbnRpdGF0aXZlIiBmb3JtYXQ9IlBFUkNFTlQxMi4yIiBjYWxjdWxhdGlvbj0ic3VtUGVyY2VudCIgYmFzZT0iYmkxMDQ2IiB0b3RhbD0iY29sdW1uU3VidG90YWwiLz4KICAgICAgICAgICAgICAgIDxEYXRhSXRlbSBuYW1lPSJiaTE4MjkiIGxhYmVsPSJNYWluIFByb3BlcnR5IFJlZ2lvbiAoMSkiIHhyZWY9IlBST1BfUkVHSU9OIiBzb3J0T249ImN1c3RvbSIgY3VzdG9tU29ydD0iY3MxODI4Ii8+CiAgICAgICAgICAgICAgICA8RGF0YUl0ZW0gbmFtZT0iYmkxODMwIiBsYWJlbD0iTnVtYmVyIG9mIFByb3BlcnRpZXMgKGNvdmVyYWdlKSIgeHJlZj0iQ09VTlRfUFJPUF9PUFRfQ09WRVJBR0UiLz4KICAgICAgICAgICAgICAgIDxDYWxjdWxhdGVkSXRlbSBuYW1lPSJiaTE4MzEiIGxhYmVsPSJBc3NldCBUeXBlIiB1c2FnZT0iY2F0ZWdvcmljYWwiIGZvcm1hdD0iJC4iIGFnZ3JlZ2F0aW9uPSJzdW0iIGRhdGFUeXBlPSJzdHJpbmciPgogICAgICAgICAgICAgICAgICAgIDxFeHByZXNzaW9uPmNvbmQ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wnUHJvbW90ZWQgSG91c2luZycsY29uZChvcihpbigke2JpODY5LGJpbm5lZH0sJ1dCTUVHJywnV0JXRUcnKSxhbmQoaW4oJHtiaTg2OSxiaW5uZWR9LCdCSUwnLCdFQVInLCdQQVUnLCdQUksnLCdaSUhBVUFOSycsJ1pJSEFVU0FOJyksaW4oJHtiaTg2MyxiaW5uZWR9LCdLTycsJ1BSJywnRkInKSxlcSgke2JpODk0LGJpbm5lZH0sJ1knKSkpLCdSZXNpZGVudGlhbCcsJ0NvbW1lcmNpYWwnKSk8L0V4cHJlc3Npb24+CiAgICAgICAgICAgICAgICA8L0NhbGN1bGF0ZWRJdGVtPgogICAgICAgICAgICAgICAgPEdyb3VwZWRJdGVtIG5hbWU9ImJpMTgzNCIgbGFiZWw9IkN1cnJlbnQgUmVtYWluaW5nIFRlcm0gKGluIHllYXJzKSIgc29ydE9uPSJjdXN0b20iIGN1c3RvbVNvcnQ9ImNzMTgzMyIgZ3JvdXBpbmc9ImdyMTgzMiIgZGF0YVR5cGU9InN0cmluZyI+CiAgICAgICAgICAgICAgICAgICAgPEdyb3VwaW5nUGFyYW1ldGVycz4KICAgICAgICAgICAgICAgICAgICAgICAgPEdyb3VwaW5nUGFyYW1ldGVyIHBhcmFtZXRlcj0iYmk5MjgiIHZhcmlhYmxlPSJ2YXIxMTEiLz4KICAgICAgICAgICAgICAgICAgICA8L0dyb3VwaW5nUGFyYW1ldGVycz4KICAgICAgICAgICAgICAgIDwvR3JvdXBlZEl0ZW0+CiAgICAgICAgICAgICAgICA8R3JvdXBlZEl0ZW0gbmFtZT0iYmkxODM3IiBsYWJlbD0iSW5kZXhlZCBMVFYgcmFuZ2UiIHNvcnRPbj0iY3VzdG9tIiBjdXN0b21Tb3J0PSJjczE4MzYiIGdyb3VwaW5nPSJncjE4MzUiIGRhdGFUeXBlPSJzdHJpbmciPgogICAgICAgICAgICAgICAgICAgIDxHcm91cGluZ1BhcmFtZXRlcnM+CiAgICAgICAgICAgICAgICAgICAgICAgIDxHcm91cGluZ1BhcmFtZXRlciBwYXJhbWV0ZXI9ImJpODkwIiB2YXJpYWJsZT0idmFyMTMzIi8+CiAgICAgICAgICAgICAgICAgICAgPC9Hcm91cGluZ1BhcmFtZXRlcnM+CiAgICAgICAgICAgICAgICA8L0dyb3VwZWRJdGVtPgogICAgICAgICAgICAgICAgPEdyb3VwZWRJdGVtIG5hbWU9ImJpMTgzOSIgbGFiZWw9Ik9jY3VwYW5jeSBUeXBlIC0gUHJvbW90ZWQgSG91c2luZyIgZ3JvdXBpbmc9ImdyMTgzO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R3JvdXBlZEl0ZW0gbmFtZT0iYmkxODQxIiBsYWJlbD0iT2NjdXBhbmN5IFR5cGUgLSBSZXNpZGVudGlhbCIgZ3JvdXBpbmc9ImdyMTg0M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Q2FsY3VsYXRlZEl0ZW0gbmFtZT0iYmkxODQzIiBsYWJlbD0iTG9hbiBQdXJwb3NlIChNb29keXMpIiB1c2FnZT0iY2F0ZWdvcmljYWwiIGZvcm1hdD0iJC4iIGFnZ3JlZ2F0aW9uPSJzdW0iIHNvcnRPbj0iY3VzdG9tIiBjdXN0b21Tb3J0PSJjczE4NDIiIGRhdGFUeXBlPSJzdHJpbmciPgogICAgICAgICAgICAgICAgICAgIDxFeHByZXNzaW9uPmNvbmQoYW5kKGluKCR7Ymk5MDEsYmlubmVkfSwnUFdPSE4nLCdQV1pXSycsJ1BXU09OJywnS0JBVUYnLCdFUlJHQicsJ0VSUk1IJywnRVJSU08nLCdLS09XTycsJ0xQMDA4JyksZXEoJHtiaTkwNixiaW5uZWR9LCdZJykpLCdDb25zdHJ1Y3Rpb24gKG5ldyknLGNvbmQoYW5kKGluKCR7Ymk5MDEsYmlubmVkfSwnUFdPSE4nLCdQV1pXSycsJ1BXU09OJywnS0JBVUYnLCdFUlJHQicsJ0VSUk1IJywnRVJSU08nLCdLS09XTycsJ0xQMDA4JyksZXEoJHtiaTkwNixiaW5uZWR9LCdOJykpLCdQdXJjaGFzZScsY29uZChpbigke2JpOTAxLGJpbm5lZH0sJ1BBTkxIJywnUFdBTkwnLCdLWklOSycsJ0tHRUlNJywnTFAwMDknKSwnUHVyY2hhc2UnLGNvbmQoZXEoJHtiaTkwMSxiaW5uZWR9LCdTQ0hVTCcpLCdSRS1NT1JUR0FHRScsY29uZChlcSgke2JpOTAxLGJpbm5lZH0sJ1BLT05TJyksJ0VRVUlUWSBSRUxFQVNFJyxjb25kKGluKCR7Ymk5MDEsYmlubmVkfSwnUFdTQUgnLCdQV1NBTicsJ0taSU5TJyksJ1JFTk9WQVRJT04nLGNvbmQoaW4oJHtiaTkwMSxiaW5uZWR9LCdLTE9NQicsJ0tFSU5GJywnS0FVU0YnLCdLQkVUUicsJ0tCQVVBJywnUFNPTlQnLCdLSU5WRScsJ0tGUkVJJywnS0dJUk8nLCdTT05TVCcsJ0JFVFInLCdMUDAwMScsJ0xQMDAyJywnTFAwMDMnLCdMUDAwNCcsJ0xQMDA1JywnTFAwMDYnLCdMUDAwNycsJ0xQMDEwJywnTFAwMTEnLCdMUDAxMicsJ0xQMDEzJywnTFAwMTQnLCdMUDAxNScsJ0xQMDE2JywnTFAwMTcnLCdMUDAxOCcsJ0xQMDE5JywnTFAwMjAnLCdMUDAyMScsJ0xQMDIyJywnTFAwMjMnLCdMUDAyNCcsJ0xQMDI1JywnTFAwMjYnLCdMUDAyNycsJ0xQMDI4JywnTFAwMjknLCdMUDAzMCcsJ0xQMDMxJywnTFAwMzInLCdMUDAzMycsJ0xQMDM0JywnTFAwMzUnLCdMUDAzNicsJ0xQMDM3JywnTFAwMzgnLCdMUDAzOScsJ0xQMDQwJywnTFAwNDEnLCdMUDA0MicsJ0xQMDQzJywnTFAwNDQnLCdMUDA0NScsJ0xQMDQ2JywnTFAwNDcnLCdMUDA0OCcsJ0xQMDQ5JywnTFAwNTAnLCdNVUxUSVBMRScpLCdPdGhlci9ObyBkYXRhJywnICcpKSkpKSkpPC9FeHByZXNzaW9uPgogICAgICAgICAgICAgICAgPC9DYWxjdWxhdGVkSXRlbT4KICAgICAgICAgICAgICAgIDxDYWxjdWxhdGVkSXRlbSBuYW1lPSJiaTE4NDQiIGxhYmVsPSJJbnRlcmVzdCBSYXRlIFR5cGUgRGF0ZSIgdXNhZ2U9ImNhdGVnb3JpY2FsIiBmb3JtYXQ9IkRBVEU5IiBhZ2dyZWdhdGlvbj0ic3VtIiBkYXRhVHlwZT0iZGF0ZSI+CiAgICAgICAgICAgICAgICAgICAgPEV4cHJlc3Npb24+Y29uZChlcSgke2JpOTMwLGJpbm5lZH0sJ2ZnJyksJHtiaTkwOCxiaW5uZWR9LGNvbmQoaW4oJHtiaTkzMCxiaW5uZWR9LCdmNicsJ2ZuJywnZnYnLCdmYicsJ2Y1JyksJHtiaTg3NixiaW5uZWR9LC4pKTwvRXhwcmVzc2lvbj4KICAgICAgICAgICAgICAgIDwvQ2FsY3VsYXRlZEl0ZW0+CiAgICAgICAgICAgICAgICA8Q2FsY3VsYXRlZEl0ZW0gbmFtZT0iYmkxODQ2IiBsYWJlbD0iSW50ZXJlc3QgUmF0ZSBUeXBlICgxKSIgdXNhZ2U9ImNhdGVnb3JpY2FsIiBmb3JtYXQ9IiQuIiBhZ2dyZWdhdGlvbj0ic3VtIiBzb3J0T249ImN1c3RvbSIgY3VzdG9tU29ydD0iY3MxODQ1IiBkYXRhVHlwZT0ic3RyaW5nIj4KICAgICAgICAgICAgICAgICAgICA8RXhwcmVzc2lvbj5jb25kKGluKCR7Ymk5MzAsYmlubmVkfSwnaXMnLCdpbicsJ2liJywnICcpLCdGbG9hdGluZyByYXRlJyxjb25kKGxlKHR5cGVjYXN0KERPVUJMRSwke2JpMTg0NCxiaW5uZWR9KSx0eXBlY2FzdChET1VCTEUsbWR5KG1vbnRoKCR7Ymk4NzMsYmlubmVkfSksZG9tKCR7Ymk4NzMsYmlubmVkfSkscGx1cyh5ZWFyKCR7Ymk4NzMsYmlubmVkfSksMSkpKSksJ0Zsb2F0aW5nIHJhdGUnLGNvbmQobGUodHlwZWNhc3QoRE9VQkxFLCR7YmkxODQ0LGJpbm5lZH0pLHR5cGVjYXN0KERPVUJMRSxtZHkobW9udGgoJHtiaTg3MyxiaW5uZWR9KSxkb20oJHtiaTg3MyxiaW5uZWR9KSxwbHVzKHllYXIoJHtiaTg3MyxiaW5uZWR9KSwyKSkpKSwnRml4ZWQgcmF0ZSB3aXRoIHJlc2V0ICZsdDsyIHllYXJzJyxjb25kKGxlKHR5cGVjYXN0KERPVUJMRSwke2JpMTg0NCxiaW5uZWR9KSx0eXBlY2FzdChET1VCTEUsbWR5KG1vbnRoKCR7Ymk4NzMsYmlubmVkfSksZG9tKCR7Ymk4NzMsYmlubmVkfSkscGx1cyh5ZWFyKCR7Ymk4NzMsYmlubmVkfSksNSkpKSksJ0ZpeGVkIHJhdGUgd2l0aCByZXNldCAg4omlMiBidXQgJmx0OyA1IHllYXJzJywnRml4ZWQgcmF0ZSB3aXRoIHJlc2V0IOKJpTUgeWVhcnMnKSkpKTwvRXhwcmVzc2lvbj4KICAgICAgICAgICAgICAgIDwvQ2FsY3VsYXRlZEl0ZW0+CiAgICAgICAgICAgICAgICA8Q2FsY3VsYXRlZEl0ZW0gbmFtZT0iYmkxODQ4IiBsYWJlbD0iTG9hbnMgaW4gQXJyZWFycyAtIENvbW1lcmNpYWwgU3RyYXRpZmllZCIgdXNhZ2U9ImNhdGVnb3JpY2FsIiBmb3JtYXQ9IiQuIiBhZ2dyZWdhdGlvbj0ic3VtIiBzb3J0T249ImN1c3RvbSIgY3VzdG9tU29ydD0iY3MxODQ3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NTAiIGxhYmVsPSJQcmluY2lwYWwgUmVwYXltZW50IFBhdHRlcm4iIHVzYWdlPSJjYXRlZ29yaWNhbCIgZm9ybWF0PSIkLiIgYWdncmVnYXRpb249InN1bSIgc29ydE9uPSJjdXN0b20iIGN1c3RvbVNvcnQ9ImNzMTg0OSIgZGF0YVR5cGU9InN0cmluZyI+CiAgICAgICAgICAgICAgICAgICAgPEV4cHJlc3Npb24+Y29uZChhbmQoaW4oJHtiaTg5NSxiaW5uZWR9LCcxJywnMicpLGluKCR7Ymk5MTksYmlubmVkfSwnQW5udWFsbHknLCdNb250aGx5JywnT3RoZXInLCdRdWFydGVybHknLCdTZW1pLWFubnVhbGx5JyksbHQoJHtiaTkyOSxyYXd9LDEwMDApKSwnRnVsbHkgYW1vcnRpc2luZyBwcmluY2lwYWwgd2l0aCBwcmluY2lwYWwgcmVwYWlkIG9uIGFuIEFOTlVJVFkgYmFzaXMnLGNvbmQoYW5kKGluKCR7Ymk4OTUsYmlubmVkfSwnMycpLGluKCR7Ymk5MTksYmlubmVkfSwnQW5udWFsbHknLCdNb250aGx5JywnT3RoZXInLCdRdWFydGVybHknLCdTZW1pLWFubnVhbGx5JyksbHQoJHtiaTkyOSxyYXd9LDEwMDApKSwnRnVsbHkgYW1vcnRpc2luZyBwcmluY2lwYWwgd2l0aCBwcmluY2lwYWwgcmVwYWlkIG9uIGFub3RoZXIgYmFzaXMnLGNvbmQoYW5kKGluKCR7Ymk4OTUsYmlubmVkfSwnMCcpLGluKCR7Ymk5MTksYmlubmVkfSwnQW5udWFsbHknLCdNb250aGx5JywnT3RoZXInLCdRdWFydGVybHknLCdTZW1pLWFubnVhbGx5JyksbHQoJHtiaTkyOSxyYXd9LDEwMDApKSwnRnVsbHkgYW1vcnRpc2luZyBwcmluY2lwYWwgd2l0aCBwcmluY2lwYWwgcmVwYWlkIG9uIGFuIFNUUkFJR0hUIExJTkUgYmFzaXMnLGNvbmQoZXEoJHtiaTkxOSxiaW5uZWR9LCdCdWxsZXQnKSwnQlVMTEVUIChubyBhbW9ydGlzYXRpb24gb2YgcHJpbmNpcGFsIGJlZm9yZSByZXBheW1lbnQgb2YgbG9hbiknLGNvbmQoYW5kKGluKCR7Ymk4OTUsYmlubmVkfSwnMScsJzInKSxpbigke2JpOTE5LGJpbm5lZH0sJ0FubnVhbGx5JywnTW9udGhseScsJ090aGVyJywnUXVhcnRlcmx5JywnU2VtaS1hbm51YWxseScpLGdlKCR7Ymk5MjkscmF3fSwxMDAwKSksJ1BhcnRpYWwgQlVMTEVUIHdpdGggcGFydGlhbCBhbW9ydGlzYXRpb24gb24gYW4gQU5OVUlUWSBiYXNpcycsY29uZChhbmQoaW4oJHtiaTg5NSxiaW5uZWR9LCczJyksaW4oJHtiaTkxOSxiaW5uZWR9LCdBbm51YWxseScsJ01vbnRobHknLCdPdGhlcicsJ1F1YXJ0ZXJseScsJ1NlbWktYW5udWFsbHknKSxnZSgke2JpOTI5LHJhd30sMTAwMCkpLCdQYXJ0aWFsIEJVTExFVCB3aXRoIHBhcnRpYWwgYW1vcnRpc2F0aW9uIG9uIG90aGVyIGJhc2lzJyxjb25kKGFuZChpbigke2JpODk1LGJpbm5lZH0sJzAnKSxpbigke2JpOTE5LGJpbm5lZH0sJ0FubnVhbGx5JywnTW9udGhseScsJ090aGVyJywnUXVhcnRlcmx5JywnU2VtaS1hbm51YWxseScpLGdlKCR7Ymk5MjkscmF3fSwxMDAwKSksJ1BhcnRpYWwgQlVMTEVUIHdpdGggcGFydGlhbCBhbW9ydGlzYXRpb24gb24gYSBTVFJBSUdIVCBMSU5FIGJhc2lzJywnICcpKSkpKSkpPC9FeHByZXNzaW9uPgogICAgICAgICAgICAgICAgPC9DYWxjdWxhdGVkSXRlbT4KICAgICAgICAgICAgICAgIDxDYWxjdWxhdGVkSXRlbSBuYW1lPSJiaTE4NTEiIGxhYmVsPSJNYWluIENvdW50cnkiIHVzYWdlPSJjYXRlZ29yaWNhbCIgZm9ybWF0PSIkLiIgYWdncmVnYXRpb249InN1bSIgZGF0YVR5cGU9InN0cmluZyI+CiAgICAgICAgICAgICAgICAgICAgPEV4cHJlc3Npb24+J0F1c3RyaWEnPC9FeHByZXNzaW9uPgogICAgICAgICAgICAgICAgPC9DYWxjdWxhdGVkSXRlbT4KICAgICAgICAgICAgICAgIDxBZ2dyZWdhdGVDYWxjdWxhdGVkSXRlbSBuYW1lPSJiaTE4NTIiIGxhYmVsPSJUT1RBTCBMb2FuIEJhbGFuY2UiIGZvcm1hdD0iQ09NTUExMi4yIiBkYXRhVHlwZT0iZG91YmxlIj4KICAgICAgICAgICAgICAgICAgICA8RXhwcmVzc2lvbj5hZ2dyZWdhdGUoc3VtLGdyb3VwLG5lZygke2JpOTE3LHJhd30pKTwvRXhwcmVzc2lvbj4KICAgICAgICAgICAgICAgIDwvQWdncmVnYXRlQ2FsY3VsYXRlZEl0ZW0+CiAgICAgICAgICAgICAgICA8QWdncmVnYXRlQ2FsY3VsYXRlZEl0ZW0gbmFtZT0iYmkxODUzIiBsYWJlbD0iTk8uIE9GIExPQU5TIiBmb3JtYXQ9IkNPTU1BMTIuIiBkYXRhVHlwZT0iZG91YmxlIj4KICAgICAgICAgICAgICAgICAgICA8RXhwcmVzc2lvbj5hZ2dyZWdhdGUoY291bnREaXN0aW5jdCxncm91cCwke2JpOTAwLGJpbm5lZH0pPC9FeHByZXNzaW9uPgogICAgICAgICAgICAgICAgPC9BZ2dyZWdhdGVDYWxjdWxhdGVkSXRlbT4KICAgICAgICAgICAgICAgIDxBZ2dyZWdhdGVDYWxjdWxhdGVkSXRlbSBuYW1lPSJiaTE4NTQiIGxhYmVsPSJBdmVyYWdlIExPQU4gQkFMQU5DRSIgZm9ybWF0PSJDT01NQTEyLjIiIGRhdGFUeXBlPSJkb3VibGUiPgogICAgICAgICAgICAgICAgICAgIDxFeHByZXNzaW9uPmRpdigke2JpMTg1MixyYXd9LCR7YmkxODUzLHJhd30pPC9FeHByZXNzaW9uPgogICAgICAgICAgICAgICAgPC9BZ2dyZWdhdGVDYWxjdWxhdGVkSXRlbT4KICAgICAgICAgICAgICAgIDxBZ2dyZWdhdGVDYWxjdWxhdGVkSXRlbSBuYW1lPSJiaTE4NTUiIGxhYmVsPSJXQSBTRUFTT05JTkcgKGluIG1vbnRocyk6IiBmb3JtYXQ9IkNPTU1BMTIuMiIgZGF0YVR5cGU9ImRvdWJsZSI+CiAgICAgICAgICAgICAgICAgICAgPEV4cHJlc3Npb24+ZGl2KGFnZ3JlZ2F0ZShzdW0sZ3JvdXAsdGltZXMobmVnKCR7Ymk5MTcscmF3fSksJHtiaTg3NSxyYXd9KSksJHtiaTE4NTIscmF3fSk8L0V4cHJlc3Npb24+CiAgICAgICAgICAgICAgICA8L0FnZ3JlZ2F0ZUNhbGN1bGF0ZWRJdGVtPgogICAgICAgICAgICAgICAgPEFnZ3JlZ2F0ZUNhbGN1bGF0ZWRJdGVtIG5hbWU9ImJpMTg1NiIgbGFiZWw9IldBIFJFTUFJTklORyBURVJNIChpbiBtb250aHMpOiIgZm9ybWF0PSJDT01NQTEyLjIiIGRhdGFUeXBlPSJkb3VibGUiPgogICAgICAgICAgICAgICAgICAgIDxFeHByZXNzaW9uPmRpdihhZ2dyZWdhdGUoc3VtLGdyb3VwLHRpbWVzKG5lZygke2JpOTE3LHJhd30pLCR7Ymk5MjgscmF3fSkpLCR7YmkxODUyLHJhd30pPC9FeHByZXNzaW9uPgogICAgICAgICAgICAgICAgPC9BZ2dyZWdhdGVDYWxjdWxhdGVkSXRlbT4KICAgICAgICAgICAgICAgIDxBZ2dyZWdhdGVDYWxjdWxhdGVkSXRlbSBuYW1lPSJiaTE4NTciIGxhYmVsPSJOTy4gT0YgQk9SUk9XRVJTOiIgZm9ybWF0PSJDT01NQTEyLiIgZGF0YVR5cGU9ImRvdWJsZSI+CiAgICAgICAgICAgICAgICAgICAgPEV4cHJlc3Npb24+YWdncmVnYXRlKGNvdW50RGlzdGluY3QsZ3JvdXAsJHtiaTkyNSxiaW5uZWR9KTwvRXhwcmVzc2lvbj4KICAgICAgICAgICAgICAgIDwvQWdncmVnYXRlQ2FsY3VsYXRlZEl0ZW0+CiAgICAgICAgICAgICAgICA8QWdncmVnYXRlQ2FsY3VsYXRlZEl0ZW0gbmFtZT0iYmkxODU4IiBsYWJlbD0iV0EgSW5kZXhlZCBMVFYgKExPQU4gQkFMQU5DRSAvIElOREVYRUQgdmFsdWF0aW9uKSAoaW4gJSk6IiBmb3JtYXQ9IlBFUkNFTlQxMi4yIiBkYXRhVHlwZT0iZG91YmxlIj4KICAgICAgICAgICAgICAgICAgICA8RXhwcmVzc2lvbj5kaXYoYWdncmVnYXRlKHN1bSxncm91cCx0aW1lcyhuZWcoJHtiaTkxNyxyYXd9KSwke2JpODkwLHJhd30pKSwke2JpMTg1MixyYXd9KTwvRXhwcmVzc2lvbj4KICAgICAgICAgICAgICAgIDwvQWdncmVnYXRlQ2FsY3VsYXRlZEl0ZW0+CiAgICAgICAgICAgICAgICA8QWdncmVnYXRlQ2FsY3VsYXRlZEl0ZW0gbmFtZT0iYmkxODU5IiBsYWJlbD0iV0EgTFRWIChMT0FOIEJBTEFOQ0UgLyBvcmlnaW5hbCB2YWx1YXRpb24pIChpbiAlKToiIGZvcm1hdD0iUEVSQ0VOVDEyLjIiIGRhdGFUeXBlPSJkb3VibGUiPgogICAgICAgICAgICAgICAgICAgIDxFeHByZXNzaW9uPmRpdihhZ2dyZWdhdGUoc3VtLGdyb3VwLHRpbWVzKG5lZygke2JpOTE3LHJhd30pLCR7Ymk5MzIscmF3fSkpLCR7YmkxODUyLHJhd30pPC9FeHByZXNzaW9uPgogICAgICAgICAgICAgICAgPC9BZ2dyZWdhdGVDYWxjdWxhdGVkSXRlbT4KICAgICAgICAgICAgICAgIDxBZ2dyZWdhdGVDYWxjdWxhdGVkSXRlbSBuYW1lPSJiaTE4NjAiIGxhYmVsPSJMb2FucyB0byBlbXBsb3llZXMgb2YgZ3JvdXAgKGluICUpIiBmb3JtYXQ9IlBFUkNFTlQxMi4yIiBkYXRhVHlwZT0iZG91YmxlIj4KICAgICAgICAgICAgICAgICAgICA8RXhwcmVzc2lvbj5kaXYoYWdncmVnYXRlKHN1bSxncm91cCxjb25kKGVxKCR7Ymk4NzIsYmlubmVkfSwnTUEnKSxuZWcoJHtiaTkxNyxyYXd9KSwwKSksJHtiaTE4NTIscmF3fSk8L0V4cHJlc3Npb24+CiAgICAgICAgICAgICAgICA8L0FnZ3JlZ2F0ZUNhbGN1bGF0ZWRJdGVtPgogICAgICAgICAgICAgICAgPEFnZ3JlZ2F0ZUNhbGN1bGF0ZWRJdGVtIG5hbWU9ImJpMTg2MSIgbGFiZWw9IldBIEludGVyZXN0IFJhdGUgb24gRmxvYXRpbmcgcmF0ZSBMb2FucyAoaW4gJSk6IiBmb3JtYXQ9IlBFUkNFTlQxMi4yIiBkYXRhVHlwZT0iZG91YmxlIj4KICAgICAgICAgICAgICAgICAgICA8RXhwcmVzc2lvbj5kaXYoYWdncmVnYXRlKHN1bSxncm91cCxjb25kKGVxKCR7YmkxODQ2LGJpbm5lZH0sJ0Zsb2F0aW5nIHJhdGUnKSxkaXYodGltZXMobmVnKCR7Ymk5MTcscmF3fSksJHtiaTg2MCxyYXd9KSwxMDApLDApKSxhZ2dyZWdhdGUoc3VtLGdyb3VwLGNvbmQoZXEoJHtiaTE4NDYsYmlubmVkfSwnRmxvYXRpbmcgcmF0ZScpLG5lZygke2JpOTE3LHJhd30pLDApKSk8L0V4cHJlc3Npb24+CiAgICAgICAgICAgICAgICA8L0FnZ3JlZ2F0ZUNhbGN1bGF0ZWRJdGVtPgogICAgICAgICAgICAgICAgPEFnZ3JlZ2F0ZUNhbGN1bGF0ZWRJdGVtIG5hbWU9ImJpMTg2MiIgbGFiZWw9IldBIE1BUkdJTiBPTiBGTE9BVElORyBSQVRFIExPQU5TIChpbiBicHMpOiIgZm9ybWF0PSJDT01NQTMyLjIiIGRhdGFUeXBlPSJkb3VibGUiPgogICAgICAgICAgICAgICAgICAgIDxFeHByZXNzaW9uPmRpdihhZ2dyZWdhdGUoc3VtLGdyb3VwLHRpbWVzKGNvbmQoYW5kKGVxKCR7YmkxODQ2LGJpbm5lZH0sJ0Zsb2F0aW5nIHJhdGUnKSxub3QoaW4oJHtiaTkzMCxiaW5uZWR9LCdmbicsJ2Z2JywnZmcnLCcgJykpKSxuZWcoJHtiaTkxNyxyYXd9KSwwKSwke2JpODk3LHJhd30sMTAwKSksYWdncmVnYXRlKHN1bSxncm91cCxjb25kKGFuZChlcSgke2JpMTg0NixiaW5uZWR9LCdGbG9hdGluZyByYXRlJyksbm90KGluKCR7Ymk5MzAsYmlubmVkfSwnZm4nLCdmdicsJ2ZnJywnICcpKSksbmVnKCR7Ymk5MTcscmF3fSksMCkpKTwvRXhwcmVzc2lvbj4KICAgICAgICAgICAgICAgIDwvQWdncmVnYXRlQ2FsY3VsYXRlZEl0ZW0+CiAgICAgICAgICAgICAgICA8QWdncmVnYXRlQ2FsY3VsYXRlZEl0ZW0gbmFtZT0iYmkxODYzIiBsYWJlbD0iTG9hbnMgdG8gZ3JvdXAgZW50aXRpZXMgKGluICUpIiBmb3JtYXQ9IlBFUkNFTlQxMi4yIiBkYXRhVHlwZT0iZG91YmxlIj4KICAgICAgICAgICAgICAgICAgICA8RXhwcmVzc2lvbj5kaXYoYWdncmVnYXRlKHN1bSxncm91cCxjb25kKGVxKCR7Ymk4NzcsYmlubmVkfSwnWScpLG5lZygke2JpOTE3LHJhd30pLDApKSwke2JpMTg1MixyYXd9KTwvRXhwcmVzc2lvbj4KICAgICAgICAgICAgICAgIDwvQWdncmVnYXRlQ2FsY3VsYXRlZEl0ZW0+CiAgICAgICAgICAgICAgICA8QWdncmVnYXRlQ2FsY3VsYXRlZEl0ZW0gbmFtZT0iYmkxODY0IiBsYWJlbD0iV0EgSW50ZXJlc3QgUmF0ZSBvbiBGaXhlZCByYXRlIExvYW5zIChpbiAlKToiIGZvcm1hdD0iUEVSQ0VOVDEyLjIiIGRhdGFUeXBlPSJkb3VibGUiPgogICAgICAgICAgICAgICAgICAgIDxFeHByZXNzaW9uPmRpdihhZ2dyZWdhdGUoc3VtLGdyb3VwLGNvbmQobm90KGVxKCR7YmkxODQ2LGJpbm5lZH0sJ0Zsb2F0aW5nIHJhdGUnKSksZGl2KHRpbWVzKG5lZygke2JpOTE3LHJhd30pLCR7Ymk4NjAscmF3fSksMTAwKSwwKSksYWdncmVnYXRlKHN1bSxncm91cCxjb25kKG5vdChlcSgke2JpMTg0NixiaW5uZWR9LCdGbG9hdGluZyByYXRlJykpLG5lZygke2JpOTE3LHJhd30pLDApKSk8L0V4cHJlc3Npb24+CiAgICAgICAgICAgICAgICA8L0FnZ3JlZ2F0ZUNhbGN1bGF0ZWRJdGVtPgogICAgICAgICAgICAgICAgPEdyb3VwZWRJdGVtIG5hbWU9ImJpMTg2NyIgbGFiZWw9IlVuaW5kZXhlZCBMVFYgcmFuZ2UiIHNvcnRPbj0iY3VzdG9tIiBjdXN0b21Tb3J0PSJjczE4NjYiIGdyb3VwaW5nPSJncjE4NjUiIGRhdGFUeXBlPSJzdHJpbmciPgogICAgICAgICAgICAgICAgICAgIDxHcm91cGluZ1BhcmFtZXRlcnM+CiAgICAgICAgICAgICAgICAgICAgICAgIDxHcm91cGluZ1BhcmFtZXRlciBwYXJhbWV0ZXI9ImJpOTMyIiB2YXJpYWJsZT0idmFyOTgwIi8+CiAgICAgICAgICAgICAgICAgICAgPC9Hcm91cGluZ1BhcmFtZXRlcnM+CiAgICAgICAgICAgICAgICA8L0dyb3VwZWRJdGVtPgogICAgICAgICAgICAgICAgPENhbGN1bGF0ZWRJdGVtIG5hbWU9ImJpMTg2OSIgbGFiZWw9IlByb3BlcnR5IFR5cGUgLSBSZXNpZGVudGlhbCAmYW1wOyBQcm9tb3RlZCBIb3VzaW5nIiB1c2FnZT0iY2F0ZWdvcmljYWwiIGZvcm1hdD0iJC4iIGFnZ3JlZ2F0aW9uPSJzdW0iIHNvcnRPbj0iY3VzdG9tIiBjdXN0b21Tb3J0PSJjczE4NjgiIGRhdGFUeXBlPSJzdHJpbmciPgogICAgICAgICAgICAgICAgICAgIDxFeHByZXNzaW9uPmNvbmQob3IoaW4oJHtiaTkyMSxiaW5uZWR9LCdHQicsJ0dHJywnR0wnLCdJQicsJ0lFJywnSUknLCdJUycsJ0lUJyksYW5kKGluKCR7Ymk5MjEsYmlubmVkfSwnR0VNJywnUEUnLCdQSCcsJ1dCJyksZXEoJHtiaTg5MyxiaW5uZWR9LCdZJykpKSwnUEFSVElBTCBDT01NRVJDSUFMIFVTRScsY29uZChhbmQoaW4oJHtiaTkyMSxiaW5uZWR9LCdQRScsJ1dCJyksZXEoJHtiaTg5MyxiaW5uZWR9LCdOJykpLCdGbGF0IGluIGJsb2NrIHdpdGggNCBvciBtb3JlIHVuaXRzJyxjb25kKGFuZChlcSgke2JpOTIxLGJpbm5lZH0sJ1BIJyksZXEoJHtiaTg5MyxiaW5uZWR9LCdOJykpLCdIb3VzZScsY29uZChvcihpbigke2JpOTIxLGJpbm5lZH0sJ0dVJywnSVUnLCdMRicsJ0xVJywnUFUnLCdTTycsJ1dVJyksYW5kKGVxKCR7Ymk5MjEsYmlubmVkfSwnR0VNJyksZXEoJHtiaTg5MyxiaW5uZWR9LCdOJykpKSwnT3RoZXIvTm8gZGF0YScsJyAnKSkpKTwvRXhwcmVzc2lvbj4KICAgICAgICAgICAgICAgIDwvQ2FsY3VsYXRlZEl0ZW0+CiAgICAgICAgICAgICAgICA8QWdncmVnYXRlQ2FsY3VsYXRlZEl0ZW0gbmFtZT0iYmkxODcwIiBsYWJlbD0iJSBvZiBUT1RBTCBCYWxhbmNlIiBmb3JtYXQ9IlBFUkNFTlQxMi4yIiBkYXRhVHlwZT0iZG91YmxlIj4KICAgICAgICAgICAgICAgICAgICA8RXhwcmVzc2lvbj5kaXYoJHtiaTE4NTIscmF3fSxuZWcoYWdncmVnYXRlKHN1bSxhbGwsJHtiaTkxNyxyYXd9KSkpPC9FeHByZXNzaW9uPgogICAgICAgICAgICAgICAgPC9BZ2dyZWdhdGVDYWxjdWxhdGVkSXRlbT4KICAgICAgICAgICAgICAgIDxBZ2dyZWdhdGVDYWxjdWxhdGVkSXRlbSBuYW1lPSJiaTE4NzEiIGxhYmVsPSJUT1RBTCBMb2FuIEJhbGFuY2UgKFJlc2lkZW50aWFsKSIgZm9ybWF0PSJDT01NQTEyLjIiIGRhdGFUeXBlPSJkb3VibGUiPgogICAgICAgICAgICAgICAgICAgIDxFeHByZXNzaW9uPm5lZyhhZ2dyZWdhdGUoc3VtLGFsbCwke2JpOTE3LHJhd30pKTwvRXhwcmVzc2lvbj4KICAgICAgICAgICAgICAgIDwvQWdncmVnYXRlQ2FsY3VsYXRlZEl0ZW0+CiAgICAgICAgICAgICAgICA8Q2FsY3VsYXRlZEl0ZW0gbmFtZT0iYmkxODcyIiBsYWJlbD0iRGVidG9yIENvdW50cnkiIHVzYWdlPSJjYXRlZ29yaWNhbCIgZm9ybWF0PSIkLiIgYWdncmVnYXRpb249InN1bSIgZGF0YVR5cGU9InN0cmluZyI+CiAgICAgICAgICAgICAgICAgICAgPEV4cHJlc3Npb24+Y29uZChlcSgke2JpODYyLGJpbm5lZH0sJ0FFJyksJ1VBRScsY29uZChlcSgke2JpODYyLGJpbm5lZH0sJ0FSJyksJ0FyZ2VudGluYScsY29uZChlcSgke2JpODYyLGJpbm5lZH0sJ0FUJyksJ0F1c3RyaWEnLGNvbmQoZXEoJHtiaTg2MixiaW5uZWR9LCdBVScpLCdBdXN0cmFsaWEnLGNvbmQoZXEoJHtiaTg2MixiaW5uZWR9LCdCRScpLCdCZWxnaXVtJyxjb25kKGVxKCR7Ymk4NjIsYmlubmVkfSwnQkcnKSwnQnVsZ2FyaWEnLGNvbmQoZXEoJHtiaTg2MixiaW5uZWR9LCdCUicpLCdCcmF6aWwnLGNvbmQoZXEoJHtiaTg2MixiaW5uZWR9LCdDQScpLCdDYW5hZGEnLGNvbmQoZXEoJHtiaTg2MixiaW5uZWR9LCdDSCcpLCdTd2l0emVybGFuZCcsY29uZChlcSgke2JpODYyLGJpbm5lZH0sJ0NOJyksJ0NoaW5hJyxjb25kKGVxKCR7Ymk4NjIsYmlubmVkfSwnQ1knKSwnQ3lwcnVzJyxjb25kKGVxKCR7Ymk4NjIsYmlubmVkfSwnQ1onKSwnQ3plY2ggUmVwdWJsaWMnLGNvbmQoZXEoJHtiaTg2MixiaW5uZWR9LCdERScpLCdHZXJtYW55Jyxjb25kKGVxKCR7Ymk4NjIsYmlubmVkfSwnREsnKSwnRGVubWFyaycsY29uZChlcSgke2JpODYyLGJpbm5lZH0sJ0VFJyksJ0VzdG9uaWEnLGNvbmQoZXEoJHtiaTg2MixiaW5uZWR9LCdFUycpLCdTcGFpbicsY29uZChlcSgke2JpODYyLGJpbm5lZH0sJ0ZJJyksJ0ZpbmxhbmQnLGNvbmQoZXEoJHtiaTg2MixiaW5uZWR9LCdGUicpLCdGcmFuY2UnLGNvbmQoZXEoJHtiaTg2MixiaW5uZWR9LCdHQicpLCdVSycsY29uZChlcSgke2JpODYyLGJpbm5lZH0sJ0dSJyksJ0dyZWVjZScsY29uZChlcSgke2JpODYyLGJpbm5lZH0sJ0hSJyksJ0Nyb2F0aWEnLGNvbmQoZXEoJHtiaTg2MixiaW5uZWR9LCdIVScpLCdIdW5nYXJ5Jyxjb25kKGVxKCR7Ymk4NjIsYmlubmVkfSwnSUQnKSwnSW5kb25lc2lhJyxjb25kKGVxKCR7Ymk4NjIsYmlubmVkfSwnSUUnKSwnSXJlbGFuZCcsY29uZChlcSgke2JpODYyLGJpbm5lZH0sJ0lOJyksJ0luZGlhJyxjb25kKGVxKCR7Ymk4NjIsYmlubmVkfSwnSVMnKSwnSWNlbGFuZCcsY29uZChlcSgke2JpODYyLGJpbm5lZH0sJ0lUJyksJ0l0YWx5Jyxjb25kKGVxKCR7Ymk4NjIsYmlubmVkfSwnSlAnKSwnSmFwYW4nLGNvbmQoZXEoJHtiaTg2MixiaW5uZWR9LCdLUicpLCdTb3V0aCBLb3JlYScsY29uZChlcSgke2JpODYyLGJpbm5lZH0sJ0xJJyksJ0xpZWNodGVuc3RlaW4nLGNvbmQoZXEoJHtiaTg2MixiaW5uZWR9LCdMVCcpLCdMaXRodWFuaWEnLGNvbmQoZXEoJHtiaTg2MixiaW5uZWR9LCdMVScpLCdMdXhlbWJvdXJnJyxjb25kKGVxKCR7Ymk4NjIsYmlubmVkfSwnTFYnKSwnTGF0dmlhJyxjb25kKGVxKCR7Ymk4NjIsYmlubmVkfSwnTVQnKSwnTWFsdGEnLGNvbmQoZXEoJHtiaTg2MixiaW5uZWR9LCdNWCcpLCdNZXhpY28nLGNvbmQoZXEoJHtiaTg2MixiaW5uZWR9LCdORycpLCdOaWdlcmlhJyxjb25kKGVxKCR7Ymk4NjIsYmlubmVkfSwnTkwnKSwnTmV0aGVybGFuZHMnLGNvbmQoZXEoJHtiaTg2MixiaW5uZWR9LCdOTycpLCdOb3J3YXknLGNvbmQoZXEoJHtiaTg2MixiaW5uZWR9LCdOWicpLCdOZXcgWmVhbGFuZCcsY29uZChlcSgke2JpODYyLGJpbm5lZH0sJ1BIJyksJ1BoaWxpcHBpbmVzJyxjb25kKGVxKCR7Ymk4NjIsYmlubmVkfSwnUEwnKSwnUG9sYW5kJyxjb25kKGVxKCR7Ymk4NjIsYmlubmVkfSwnUFQnKSwnUG9ydHVnYWwnLGNvbmQoZXEoJHtiaTg2MixiaW5uZWR9LCdSTycpLCdSb21hbmlhJyxjb25kKGVxKCR7Ymk4NjIsYmlubmVkfSwnUlUnKSwnUnVzc2lhJyxjb25kKGVxKCR7Ymk4NjIsYmlubmVkfSwnU0EnKSwnU2F1ZGkgQXJhYmlhJyxjb25kKGVxKCR7Ymk4NjIsYmlubmVkfSwnU0UnKSwnU3dlZGVuJyxjb25kKGVxKCR7Ymk4NjIsYmlubmVkfSwnU0cnKSwnU2luZ2Fwb3JlJyxjb25kKGVxKCR7Ymk4NjIsYmlubmVkfSwnU0knKSwnU2xvdmVuaWEnLGNvbmQoZXEoJHtiaTg2MixiaW5uZWR9LCdTSycpLCdTbG92YWtpYScsY29uZChlcSgke2JpODYyLGJpbm5lZH0sJ1RIJyksJ1RoYWlsYW5kJyxjb25kKGVxKCR7Ymk4NjIsYmlubmVkfSwnVFInKSwnVHVya2V5Jyxjb25kKGVxKCR7Ymk4NjIsYmlubmVkfSwnVFcnKSwnVGFpd2FuJyxjb25kKGVxKCR7Ymk4NjIsYmlubmVkfSwnVVMnKSwnVVNBJyxjb25kKGVxKCR7Ymk4NjIsYmlubmVkfSwnWkEnKSwnU291dGggQWZyaWNhJywnT3RoZXInKSkpKSkpKSkpKSkpKSkpKSkpKSkpKSkpKSkpKSkpKSkpKSkpKSkpKSkpKSkpKSkpKSkpKSkpPC9FeHByZXNzaW9uPgogICAgICAgICAgICAgICAgPC9DYWxjdWxhdGVkSXRlbT4KICAgICAgICAgICAgICAgIDxDYWxjdWxhdGVkSXRlbSBuYW1lPSJiaTE4NzMiIGxhYmVsPSJHdWFyYW50b3IgQ291bnRyeSAoTW9vZHlzKSIgdXNhZ2U9ImNhdGVnb3JpY2FsIiBmb3JtYXQ9IiQuIiBhZ2dyZWdhdGlvbj0ic3VtIiBkYXRhVHlwZT0ic3RyaW5nIj4KICAgICAgICAgICAgICAgICAgICA8RXhwcmVzc2lvbj5jb25kKGVxKCR7Ymk4NzksYmlubmVkfSwnQUUnKSwnVUFFJyxjb25kKGVxKCR7Ymk4NzksYmlubmVkfSwnQVInKSwnQXJnZW50aW5hJyxjb25kKGVxKCR7Ymk4NzksYmlubmVkfSwnQVQnKSwnQXVzdHJpYScsY29uZChlcSgke2JpODc5LGJpbm5lZH0sJ0FVJyksJ0F1c3RyYWxpYScsY29uZChlcSgke2JpODc5LGJpbm5lZH0sJ0JFJyksJ0JlbGdpdW0nLGNvbmQoZXEoJHtiaTg3OSxiaW5uZWR9LCdCRycpLCdCdWxnYXJpYScsY29uZChlcSgke2JpODc5LGJpbm5lZH0sJ0JSJyksJ0JyYXppbCcsY29uZChlcSgke2JpODc5LGJpbm5lZH0sJ0NBJyksJ0NhbmFkYScsY29uZChlcSgke2JpODc5LGJpbm5lZH0sJ0NIJyksJ1N3aXR6ZXJsYW5kJyxjb25kKGVxKCR7Ymk4NzksYmlubmVkfSwnQ04nKSwnQ2hpbmEnLGNvbmQoZXEoJHtiaTg3OSxiaW5uZWR9LCdDWScpLCdDeXBydXMnLGNvbmQoZXEoJHtiaTg3OSxiaW5uZWR9LCdDWicpLCdDemVjaCBSZXB1YmxpYycsY29uZChlcSgke2JpODc5LGJpbm5lZH0sJ0RFJyksJ0dlcm1hbnknLGNvbmQoZXEoJHtiaTg3OSxiaW5uZWR9LCdESycpLCdEZW5tYXJrJyxjb25kKGVxKCR7Ymk4NzksYmlubmVkfSwnRUUnKSwnRXN0b25pYScsY29uZChlcSgke2JpODc5LGJpbm5lZH0sJ0VTJyksJ1NwYWluJyxjb25kKGVxKCR7Ymk4NzksYmlubmVkfSwnRkknKSwnRmlubGFuZCcsY29uZChlcSgke2JpODc5LGJpbm5lZH0sJ0ZSJyksJ0ZyYW5jZScsY29uZChlcSgke2JpODc5LGJpbm5lZH0sJ0dCJyksJ1VLJyxjb25kKGVxKCR7Ymk4NzksYmlubmVkfSwnR1InKSwnR3JlZWNlJyxjb25kKGVxKCR7Ymk4NzksYmlubmVkfSwnSFInKSwnQ3JvYXRpYScsY29uZChlcSgke2JpODc5LGJpbm5lZH0sJ0hVJyksJ0h1bmdhcnknLGNvbmQoZXEoJHtiaTg3OSxiaW5uZWR9LCdJRCcpLCdJbmRvbmVzaWEnLGNvbmQoZXEoJHtiaTg3OSxiaW5uZWR9LCdJRScpLCdJcmVsYW5kJyxjb25kKGVxKCR7Ymk4NzksYmlubmVkfSwnSU4nKSwnSW5kaWEnLGNvbmQoZXEoJHtiaTg3OSxiaW5uZWR9LCdJUycpLCdJY2VsYW5kJyxjb25kKGVxKCR7Ymk4NzksYmlubmVkfSwnSVQnKSwnSXRhbHknLGNvbmQoZXEoJHtiaTg3OSxiaW5uZWR9LCdKUCcpLCdKYXBhbicsY29uZChlcSgke2JpODc5LGJpbm5lZH0sJ0tSJyksJ1NvdXRoIEtvcmVhJyxjb25kKGVxKCR7Ymk4NzksYmlubmVkfSwnTEknKSwnTGllY2h0ZW5zdGVpbicsY29uZChlcSgke2JpODc5LGJpbm5lZH0sJ0xUJyksJ0xpdGh1YW5pYScsY29uZChlcSgke2JpODc5LGJpbm5lZH0sJ0xVJyksJ0x1eGVtYm91cmcnLGNvbmQoZXEoJHtiaTg3OSxiaW5uZWR9LCdMVicpLCdMYXR2aWEnLGNvbmQoZXEoJHtiaTg3OSxiaW5uZWR9LCdNVCcpLCdNYWx0YScsY29uZChlcSgke2JpODc5LGJpbm5lZH0sJ01YJyksJ01leGljbycsY29uZChlcSgke2JpODc5LGJpbm5lZH0sJ05HJyksJ05pZ2VyaWEnLGNvbmQoZXEoJHtiaTg3OSxiaW5uZWR9LCdOTCcpLCdOZXRoZXJsYW5kcycsY29uZChlcSgke2JpODc5LGJpbm5lZH0sJ05PJyksJ05vcndheScsY29uZChlcSgke2JpODc5LGJpbm5lZH0sJ05aJyksJ05ldyBaZWFsYW5kJyxjb25kKGVxKCR7Ymk4NzksYmlubmVkfSwnUEgnKSwnUGhpbGlwcGluZXMnLGNvbmQoZXEoJHtiaTg3OSxiaW5uZWR9LCdQTCcpLCdQb2xhbmQnLGNvbmQoZXEoJHtiaTg3OSxiaW5uZWR9LCdQVCcpLCdQb3J0dWdhbCcsY29uZChlcSgke2JpODc5LGJpbm5lZH0sJ1JPJyksJ1JvbWFuaWEnLGNvbmQoZXEoJHtiaTg3OSxiaW5uZWR9LCdSVScpLCdSdXNzaWEnLGNvbmQoZXEoJHtiaTg3OSxiaW5uZWR9LCdTQScpLCdTYXVkaSBBcmFiaWEnLGNvbmQoZXEoJHtiaTg3OSxiaW5uZWR9LCdTRScpLCdTd2VkZW4nLGNvbmQoZXEoJHtiaTg3OSxiaW5uZWR9LCdTRycpLCdTaW5nYXBvcmUnLGNvbmQoZXEoJHtiaTg3OSxiaW5uZWR9LCdTSScpLCdTbG92ZW5pYScsY29uZChlcSgke2JpODc5LGJpbm5lZH0sJ1NLJyksJ1Nsb3Zha2lhJyxjb25kKGVxKCR7Ymk4NzksYmlubmVkfSwnVEgnKSwnVGhhaWxhbmQnLGNvbmQoZXEoJHtiaTg3OSxiaW5uZWR9LCdUUicpLCdUdXJrZXknLGNvbmQoZXEoJHtiaTg3OSxiaW5uZWR9LCdUVycpLCdUYWl3YW4nLGNvbmQoZXEoJHtiaTg3OSxiaW5uZWR9LCdVUycpLCdVU0EnLGNvbmQoZXEoJHtiaTg3OSxiaW5uZWR9LCdaQScpLCdTb3V0aCBBZnJpY2EnLCdPdGhlcicpKSkpKSkpKSkpKSkpKSkpKSkpKSkpKSkpKSkpKSkpKSkpKSkpKSkpKSkpKSkpKSkpKSkpKSk8L0V4cHJlc3Npb24+CiAgICAgICAgICAgICAgICA8L0NhbGN1bGF0ZWRJdGVtPgogICAgICAgICAgICAgICAgPENhbGN1bGF0ZWRJdGVtIG5hbWU9ImJpMTg3NCIgbGFiZWw9IiUgUHJpb3IgUmFua3Mgb2YgUHJvcGVydHkgVmFsdWUiIHVzYWdlPSJxdWFudGl0YXRpdmUiIGZvcm1hdD0iQ09NTUExMi4yIiBhZ2dyZWdhdGlvbj0ic3VtIiBkYXRhVHlwZT0iZG91YmxlIj4KICAgICAgICAgICAgICAgICAgICA8RXhwcmVzc2lvbj5kaXYobWludXMoJHtiaTkzNCxyYXd9LCR7Ymk5MzMscmF3fSksJHtiaTkzNixyYXd9KTwvRXhwcmVzc2lvbj4KICAgICAgICAgICAgICAgIDwvQ2FsY3VsYXRlZEl0ZW0+CiAgICAgICAgICAgICAgICA8Q2FsY3VsYXRlZEl0ZW0gbmFtZT0iYmkxODc1IiBsYWJlbD0iUHJpb3IgUmFua3MgUmFuZ2UiIHVzYWdlPSJjYXRlZ29yaWNhbCIgZm9ybWF0PSIkLiIgYWdncmVnYXRpb249InN1bSIgZGF0YVR5cGU9InN0cmluZyI+CiAgICAgICAgICAgICAgICAgICAgPEV4cHJlc3Npb24+Y29uZChsZSgke2JpMTg3NCxyYXd9LDApLCdObyBQUklPUiBSQU5LUycsY29uZChsdCgke2JpMTg3NCxyYXd9LDAuMjUpLCdQUklPUiBSQU5LUyAmbHQ7MjUlIG9mIHByb3BlcnR5IHZhbHVlJyxjb25kKGx0KCR7YmkxODc0LHJhd30sMC41KSwnUFJJT1IgUkFOS1Mg4omlMjUlLSZsdDs1MCUgb2YgcHJvcGVydHkgdmFsdWUnLGNvbmQobHQoJHtiaTE4NzQscmF3fSwwLjc1KSwnUFJJT1IgUkFOS1Mg4omlNTAlLSZsdDs3NSUgb2YgcHJvcGVydHkgdmFsdWUnLCdQUklPUiBSQU5LUyDiiaU3NSUgb2YgcHJvcGVydHkgdmFsdWUnKSkpKTwvRXhwcmVzc2lvbj4KICAgICAgICAgICAgICAgIDwvQ2FsY3VsYXRlZEl0ZW0+CiAgICAgICAgICAgICAgICA8R3JvdXBlZEl0ZW0gbmFtZT0iYmkxODc3IiBsYWJlbD0iUHJpb3IgUmFua3MiIGdyb3VwaW5nPSJncjE4NzYiIGRhdGFUeXBlPSJzdHJpbmciPgogICAgICAgICAgICAgICAgICAgIDxHcm91cGluZ1BhcmFtZXRlcnM+CiAgICAgICAgICAgICAgICAgICAgICAgIDxHcm91cGluZ1BhcmFtZXRlciBwYXJhbWV0ZXI9ImJpMTg3NSIgdmFyaWFibGU9InZhcjMxNTkiLz4KICAgICAgICAgICAgICAgICAgICA8L0dyb3VwaW5nUGFyYW1ldGVycz4KICAgICAgICAgICAgICAgIDwvR3JvdXBlZEl0ZW0+CiAgICAgICAgICAgICAgICA8R3JvdXBlZEl0ZW0gbmFtZT0iYmkxODgwIiBsYWJlbD0iUHJpbmNpcGFsIFBheW1lbnQgRnJlcXVlbmN5IChNb29keXMpIiBzb3J0T249ImN1c3RvbSIgY3VzdG9tU29ydD0iY3MxODc5IiBncm91cGluZz0iZ3IxODc4IiBkYXRhVHlwZT0ic3RyaW5nIj4KICAgICAgICAgICAgICAgICAgICA8R3JvdXBpbmdQYXJhbWV0ZXJzPgogICAgICAgICAgICAgICAgICAgICAgICA8R3JvdXBpbmdQYXJhbWV0ZXIgcGFyYW1ldGVyPSJiaTkxOSIgdmFyaWFibGU9InZhcjMyMTMiLz4KICAgICAgICAgICAgICAgICAgICA8L0dyb3VwaW5nUGFyYW1ldGVycz4KICAgICAgICAgICAgICAgIDwvR3JvdXBlZEl0ZW0+CiAgICAgICAgICAgICAgICA8R3JvdXBlZEl0ZW0gbmFtZT0iYmkxODgzIiBsYWJlbD0iUHJvcGVydHkgVHlwZSAtIENvbW1lcmNpYWwgU3RyYXRpZmllZCIgc29ydE9uPSJjdXN0b20iIGN1c3RvbVNvcnQ9ImNzMTg4MiIgZ3JvdXBpbmc9ImdyMTg4MS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dyb3VwZWRJdGVtIG5hbWU9ImJpMTg4NSIgbGFiZWw9IlByb3BlcnR5IFR5cGUgLSBDb21tZXJjaWFsIExieUwiIGdyb3VwaW5nPSJncjE4ODQ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DYWxjdWxhdGVkSXRlbSBuYW1lPSJiaTE4ODciIGxhYmVsPSJMb2FucyBpbiBBcnJlYXJzIC0gUmVzaWRlbnRpYWwgJmFtcDsgUHJvbW90ZWQgSG91c2luZyIgdXNhZ2U9ImNhdGVnb3JpY2FsIiBmb3JtYXQ9IiQuIiBhZ2dyZWdhdGlvbj0ic3VtIiBzb3J0T249ImN1c3RvbSIgY3VzdG9tU29ydD0iY3MxODg2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DkiIGxhYmVsPSJMb2FucyBpbiBBcnJlYXJzIC0gQ29tbWVyY2lhbCBMYnlMICZhbXA7IFB1YmxpYyIgdXNhZ2U9ImNhdGVnb3JpY2FsIiBmb3JtYXQ9IiQuIiBhZ2dyZWdhdGlvbj0ic3VtIiBzb3J0T249ImN1c3RvbSIgY3VzdG9tU29ydD0iY3MxODg4IiBkYXRhVHlwZT0ic3RyaW5nIj4KICAgICAgICAgICAgICAgICAgICA8RXhwcmVzc2lvbj5jb25kKG9yKGlzbWlzc2luZygke2JpOTE0LHJhd30pLGd0KCR7Ymk5MTQscmF3fSwke2JpOTE1LHJhd30pLGxlKCR7Ymk4NzQscmF3fSwxNSkpLCdDdXJyZW50bHkgcGVyZm9ybWluZycsY29uZChhbmQobHQoJHtiaTkxNCxyYXd9LCR7Ymk5MTUscmF3fSksbGUoJHtiaTg3NCxyYXd9LDYwKSksJ05vdCBwZXJmb3JtaW5nIGFycmVhcnMgJmx0OyAyIG10cyAoYW5kIG5vdCBCUEkgb3IgRmNlKScsY29uZChhbmQobHQoJHtiaTkxNCxyYXd9LCR7Ymk5MTUscmF3fSksbGUoJHtiaTg3NCxyYXd9LDE4MCkpLCdOb3QgcGVyZm9ybWluZyBhcnJlYXJzIOKJpTIgbXRzIC0gJmx0OyA2IG10cy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5MCIgbGFiZWw9IlBlcmZvcm1pbmcgLyBOb24tcGVyZm9ybWluZyIgdXNhZ2U9ImNhdGVnb3JpY2FsIiBmb3JtYXQ9IiQuIiBhZ2dyZWdhdGlvbj0ic3VtIiBkYXRhVHlwZT0ic3RyaW5nIj4KICAgICAgICAgICAgICAgICAgICA8RXhwcmVzc2lvbj5jb25kKG9yKGlzbWlzc2luZygke2JpOTE0LHJhd30pLGd0KCR7Ymk5MTQscmF3fSwke2JpOTE1LHJhd30pLGxlKCR7Ymk4NzQscmF3fSwxNSkpLCdQZXJmb3JtaW5nJywnTm9uLVBlcmZvcm1pbmcnKTwvRXhwcmVzc2lvbj4KICAgICAgICAgICAgICAgIDwvQ2FsY3VsYXRlZEl0ZW0+CiAgICAgICAgICAgICAgICA8Q2FsY3VsYXRlZEl0ZW0gbmFtZT0iYmkxODkxIiBsYWJlbD0iVmFsdWF0aW9uIFR5cGUiIHVzYWdlPSJjYXRlZ29yaWNhbCIgZm9ybWF0PSIkLiIgYWdncmVnYXRpb249InN1bSIgZGF0YVR5cGU9InN0cmluZyI+CiAgICAgICAgICAgICAgICAgICAgPEV4cHJlc3Npb24+J0xlbmRpbmcgVmFsdWUnPC9FeHByZXNzaW9uPgogICAgICAgICAgICAgICAgPC9DYWxjdWxhdGVkSXRlbT4KICAgICAgICAgICAgICAgIDxDYWxjdWxhdGVkSXRlbSBuYW1lPSJiaTE4OTIiIGxhYmVsPSJVbmluZGV4ZWQgUHJpb3IgUmFua3Mgdy9vIE93biBpbiBFVVIiIHVzYWdlPSJxdWFudGl0YXRpdmUiIGZvcm1hdD0iQ09NTUExMi4yIiBhZ2dyZWdhdGlvbj0ic3VtIiBkYXRhVHlwZT0iZG91YmxlIj4KICAgICAgICAgICAgICAgICAgICA8RXhwcmVzc2lvbj5jb25kKGxlKCR7Ymk5MzQscmF3fSwke2JpOTMzLHJhd30pLDAsbWludXMoJHtiaTkzNCxyYXd9LCR7Ymk5MzMscmF3fSkpPC9FeHByZXNzaW9uPgogICAgICAgICAgICAgICAgPC9DYWxjdWxhdGVkSXRlbT4KICAgICAgICAgICAgICAgIDxEYXRhSXRlbSBuYW1lPSJiaTE4OTMiIGxhYmVsPSJDdXJyZW5jeSBFeGNoYW5nZSBSYXRlICgxKSIgeHJlZj0iQ1VSUl9FWENIX1JBVEUiIGFnZ3JlZ2F0aW9uPSJtaW4iLz4KICAgICAgICAgICAgICAgIDxBZ2dyZWdhdGVDYWxjdWxhdGVkSXRlbSBuYW1lPSJiaTE4OTQiIGxhYmVsPSJSYW5rIiBmb3JtYXQ9IkNPTU1BMTIuIiBkYXRhVHlwZT0iZG91YmxlIj4KICAgICAgICAgICAgICAgICAgICA8RXhwcmVzc2lvbj5hZ2dyZWdhdGVDZWxscyhzdW0sMSxkZWZhdWx0LGNlbGxJbmRleChzdGFydCwwKSxjZWxsSW5kZXgoY3VycmVudCwwKSk8L0V4cHJlc3Npb24+CiAgICAgICAgICAgICAgICA8L0FnZ3JlZ2F0ZUNhbGN1bGF0ZWRJdGVtPgogICAgICAgICAgICAgICAgPENhbGN1bGF0ZWRJdGVtIG5hbWU9ImJpMTg5NSIgbGFiZWw9IlR5cGUgb2YgRXhwb3N1cmUiIHVzYWdlPSJjYXRlZ29yaWNhbCIgZm9ybWF0PSIkLiIgYWdncmVnYXRpb249InN1bSIgc29ydE9uPSJjdXN0b20iIGN1c3RvbVNvcnQ9ImNzNTQwNCIgZGF0YVR5cGU9InN0cmluZyI+CiAgICAgICAgICAgICAgICAgICAgPEV4cHJlc3Npb24+Y29uZChvcihpbigke2JpODY1LGJpbm5lZH0sJ084NC4xMTAtMDEnLCdPODQuMTEwLTAyJywnTzg0LjExMC0wMycsJ084NC4xMTAtMDQnLCdPODQuMTEwLTMyJywnTzg0LjEyMC0wMScsJ084NC4xMjAtMDInLCdPODQuMTMwLTAwJywnTzg0LjIxMC0wMCcsJ084NC4yMjAtMDAnLCdPODQuMjMwLTAwJywnTzg0LjI0MC0wMCcsJ084NC4yNTAtMDEnLCdPODQuMzAwLTAwJyksYW5kKGluKCR7Ymk4NjUsYmlubmVkfSwnTzg0LjExMC05MScsJ084NC4xMTAtOTInLCdPODQuMTEwLTkzJyksZXEoJHtiaTg3MixiaW5uZWR9LCdCdW5kJykpLGluKCR7Ymk4NzEsYmlubmVkfSwnT0VCQlRFQ0hOJykpLCdvL3cgQ2xhaW0gYWdhaW5zdCBzb3ZlcmVpZ25zJyxjb25kKG9yKGluKCR7Ymk4NjUsYmlubmVkfSwnTzg0LjExMC0xMScsJ084NC4xMTAtMTInLCdPODQuMTEwLTEzJywnTzg0LjExMC0zMScsJ084NC4xMjAtMTEnLCdPODQuMTIwLTEyJywnTzg0LjEyMC0xMycsJ084NC4yNTAtMDInKSxhbmQoaW4oJHtiaTg2NSxiaW5uZWR9LCdPODQuMTEwLTkxJywnTzg0LjExMC05MicsJ084NC4xMTAtOTMnKSxlcSgke2JpODcyLGJpbm5lZH0sJ0xhbmQnKSksaW4oJHtiaTg3MSxiaW5uZWR9LCdDQVJJVEFTV0lFTicpKSwnby93IENsYWltIGFnYWluc3QgcmVnaW9uYWwvZmVkZXJhbCBhdXRob3JpdGllcycsY29uZChpbigke2JpODY1LGJpbm5lZH0sJ084NC4xMTAtMjEnLCdPODQuMTEwLTMzJywnTzg0LjExMC0yMicsJ084NC4xMTAtMjMnLCdPODQuMjUwLTAzJywnRTM2LjAwMC0wMCcsJ0UzNy4wMDAtMDAnLCdFMzguMTEwLTAwJywnTzg0LjEyMC0yMScsJ084NC4xMjAtMjInKSwnby93IENsYWltIGFnYWluc3QgbG9jYWwvbXVuaWNpcGFsIGF1dGhvcml0aWVzICcsY29uZChlcSgke2JpODg2LGJpbm5lZH0sJ0VJRkxMVUxVQk8wMScpLCdvL3cgQ2xhaW0gYWdhaW5zdCBzdXByYW5hdGlvbmFsJyxjb25kKG9yKGluKCR7Ymk4ODIsYmlubmVkfSwnTzg0LjExMC0wMScsJ084NC4xMTAtMDInLCdPODQuMTEwLTAzJywnTzg0LjExMC0wNCcsJ084NC4xMTAtMzInLCdPODQuMTIwLTAxJywnTzg0LjEyMC0wMicsJ084NC4xMzAtMDAnLCdPODQuMjEwLTAwJywnTzg0LjIyMC0wMCcsJ084NC4yMzAtMDAnLCdPODQuMjQwLTAwJywnTzg0LjI1MC0wMScsJ084NC4zMDAtMDAnKSxhbmQoaW4oJHtiaTg4MixiaW5uZWR9LCdPODQuMTEwLTkxJywnTzg0LjExMC05MicsJ084NC4xMTAtOTMnKSxlcSgke2JpODg4LGJpbm5lZH0sJ0J1bmQnKSksaW4oJHtiaTg3MSxiaW5uZWR9LCdUT0xOQScsJ1NQVk1JU1RFTCcsJ01FUkNVUklVUzQnKSksJ28vdyBDbGFpbSBndWFyYW50ZWVkIGJ5IHNvdmVyZWlnbnMnLGNvbmQob3IoaW4oJHtiaTg4MixiaW5uZWR9LCdPODQuMTEwLTExJywnTzg0LjExMC0xMicsJ084NC4xMTAtMTMnLCdPODQuMTEwLTMxJywnTzg0LjEyMC0xMScsJ084NC4xMjAtMTInLCdPODQuMTIwLTEzJywnTzg0LjI1MC0wMicpLG9yKGluKCR7Ymk4ODIsYmlubmVkfSwnTzg0LjExMC05MScsJ084NC4xMTAtOTInLCdPODQuMTEwLTkzJyksZXEoJHtiaTg4OCxiaW5uZWR9LCdMYW5kJykpLGluKCR7Ymk4NzEsYmlubmVkfSwnSFlQTy1WSVRBTElUJykpLCdvL3cgQ2xhaW0gZ3VhcmFudGVlZCBieSByZWdpb25hbC9mZWRlcmFsIGF1dGhvcml0aWVzJyxjb25kKG9yKGluKCR7Ymk4ODIsYmlubmVkfSwnTzg0LjExMC0yMScsJ084NC4xMTAtMzMnLCdPODQuMjUwLTAzJyksaW4oJHtiaTg3MSxiaW5uZWR9LCdET1JOQklSTlNFSUwnLCdFQlMnLCdXT0hOQkFVR0UxJykpLCdvL3cgQ2xhaW0gZ3VhcmFudGVlZCBieSBsb2NhbC9tdW5pY2lwYWwgYXV0aG9yaXRpZXMgJywnT3RoZXJzJykpKSkpKSk8L0V4cHJlc3Npb24+CiAgICAgICAgICAgICAgICA8L0NhbGN1bGF0ZWRJdGVtPgogICAgICAgICAgICAgICAgPENhbGN1bGF0ZWRJdGVtIG5hbWU9ImJpMTg5NiIgbGFiZWw9IkxvYW4gQmFsYW5jZSIgdXNhZ2U9InF1YW50aXRhdGl2ZSIgZm9ybWF0PSJDT01NQTEyLjIiIGFnZ3JlZ2F0aW9uPSJzdW0iIGRhdGFUeXBlPSJkb3VibGUiPgogICAgICAgICAgICAgICAgICAgIDxFeHByZXNzaW9uPm5lZygke2JpOTE2LHJhd30pPC9FeHByZXNzaW9uPgogICAgICAgICAgICAgICAgPC9DYWxjdWxhdGVkSXRlbT4KICAgICAgICAgICAgICAgIDxDYWxjdWxhdGVkSXRlbSBuYW1lPSJiaTE4OTciIGxhYmVsPSJMb2FuIEJhbGFuY2UgaW4gRVVSIiB1c2FnZT0icXVhbnRpdGF0aXZlIiBmb3JtYXQ9IkNPTU1BMTIuMiIgYWdncmVnYXRpb249InN1bSIgZGF0YVR5cGU9ImRvdWJsZSI+CiAgICAgICAgICAgICAgICAgICAgPEV4cHJlc3Npb24+bmVnKCR7Ymk5MTcscmF3fSk8L0V4cHJlc3Npb24+CiAgICAgICAgICAgICAgICA8L0NhbGN1bGF0ZWRJdGVtPgogICAgICAgICAgICAgICAgPENhbGN1bGF0ZWRJdGVtIG5hbWU9ImJpMTg5OCIgbGFiZWw9IkRlYnRvciBUeXBlIiB1c2FnZT0iY2F0ZWdvcmljYWwiIGZvcm1hdD0iJC4iIGFnZ3JlZ2F0aW9uPSJzdW0iIGRhdGFUeXBlPSJzdHJpbmciPgogICAgICAgICAgICAgICAgICAgIDxFeHByZXNzaW9uPmNvbmQoaW4oJHtiaTg2MyxiaW5uZWR9LCdGQicsJ0ZJJywnSVYnLCdLTycsJ1dCJyksJ0NvbXBhbnkgKG5vIFNQViknLGNvbmQoaW4oJHtiaTg2MyxiaW5uZWR9LCdQUicpLCdQcml2YXRlIEluZGl2aWR1YWwgT3duZXJzaGlwJyxjb25kKGluKCR7Ymk4NjMsYmlubmVkfSwnw5ZIJyksJ0dvdmVybm1lbnQnLCcgJykpKTwvRXhwcmVzc2lvbj4KICAgICAgICAgICAgICAgIDwvQ2FsY3VsYXRlZEl0ZW0+CiAgICAgICAgICAgICAgICA8Q2FsY3VsYXRlZEl0ZW0gbmFtZT0iYmkxOTAwIiBsYWJlbD0iRW1wbG95bWVudCBUeXBlIiB1c2FnZT0iY2F0ZWdvcmljYWwiIGZvcm1hdD0iJC4iIGFnZ3JlZ2F0aW9uPSJzdW0iIHNvcnRPbj0iY3VzdG9tIiBjdXN0b21Tb3J0PSJjczE4OTkiIGRhdGFUeXBlPSJzdHJpbmciPgogICAgICAgICAgICAgICAgICAgIDxFeHByZXNzaW9uPmNvbmQoaW4oJHtiaTg3MixiaW5uZWR9LCdNQScsJ01FJywnVUUnLCd1RXJ3JyksJ0VtcGxveWVkJyxjb25kKGVxKCR7Ymk4NzIsYmlubmVkfSwnw5ZmZkQnKSwnUHJvdGVjdGVkIGxpZmUtdGltZSBlbXBsb3ltZW50Jyxjb25kKGluKCR7Ymk4NzIsYmlubmVkfSwnQXBvdCcsJ0FyenQnLCdCdW5kJywnQlZlcicsJ0RlbnQnLCdGQm9LJywnRkJTbycsJ0ZJU28nLCdHZW0nLCdIVklNJywnSVZTbycsJ0thbW0nLCdLQXVzJywnS0lubCcsJ0tPU28nLCdMYW5kJywnTGVhcycsJ011bEknLCdOb3QnLCfDlkhTbycsJ8O2VmVyJywnUGFydCcsJ1BSU28nLCdSQScsJ1JlbCcsJ1NFJywnc0VydycsJ1NGaW4nLCdTcEvDlicsJ1N0aWYnLCdTVicsJ1UxJywnVTInLCdVMycsJ1U0JywnVTUnLCdVNicsJ1U3JywnVUdyw7wnLCdWZXInLCdWZXJzJywnVmV0JywnV0JLbycsJ1dCU28nLCdXQlRyJywnV2lUcicsJ1phaG4nLCdaVCcpLCdTRUxGLUVNUExPWUVEJywnT3RoZXIvTm8gZGF0YScpKSk8L0V4cHJlc3Npb24+CiAgICAgICAgICAgICAgICA8L0NhbGN1bGF0ZWRJdGVtPgogICAgICAgICAgICAgICAgPENhbGN1bGF0ZWRJdGVtIG5hbWU9ImJpMTkwMiIgbGFiZWw9IkludGVyZXN0IFBheW1lbnQgRnJlcXVlbmN5IChNb29keXMpIiB1c2FnZT0iY2F0ZWdvcmljYWwiIGZvcm1hdD0iJC4iIGFnZ3JlZ2F0aW9uPSJzdW0iIHNvcnRPbj0iY3VzdG9tIiBjdXN0b21Tb3J0PSJjczE5MDEiIGRhdGFUeXBlPSJzdHJpbmciPgogICAgICAgICAgICAgICAgICAgIDxFeHByZXNzaW9uPmNvbmQoZXEoJHtiaTg5OCxiaW5uZWR9LCdBbm51YWxseScpLCdBbm51YWxseScsY29uZChlcSgke2JpODk4LGJpbm5lZH0sJ1NlbWktYW5udWFsbHknKSwnU2VtaS1hbm51YWxseScsY29uZChlcSgke2JpODk4LGJpbm5lZH0sJ1F1YXJ0ZXJseScpLCdRdWFydGVybHknLGNvbmQoZXEoJHtiaTg5OCxiaW5uZWR9LCdNb250aGx5JyksJ01vbnRobHknLCdPdGhlcicpKSkpPC9FeHByZXNzaW9uPgogICAgICAgICAgICAgICAgPC9DYWxjdWxhdGVkSXRlbT4KICAgICAgICAgICAgICAgIDxDYWxjdWxhdGVkSXRlbSBuYW1lPSJiaTE5MDMiIGxhYmVsPSJQcm9tb3RlZEhvdXNpbmcxXzAiIHVzYWdlPSJxdWFudGl0YXRpdmUiIGZvcm1hdD0iQ09NTUExMi4yIiBhZ2dyZWdhdGlvbj0ic3VtIiBkYXRhVHlwZT0iZG91YmxlIj4KICAgICAgICAgICAgICAgICAgICA8RXhwcmVzc2lvbj5jb25kKGVxKCR7YmkxODMxLGJpbm5lZH0sJ1Byb21vdGVkIEhvdXNpbmcnKSwxLDApPC9FeHByZXNzaW9uPgogICAgICAgICAgICAgICAgPC9DYWxjdWxhdGVkSXRlbT4KICAgICAgICAgICAgICAgIDxDYWxjdWxhdGVkSXRlbSBuYW1lPSJiaTE5MDQiIGxhYmVsPSJSZWNvdXJzZSB0byBCT1JST1dFUiIgdXNhZ2U9ImNhdGVnb3JpY2FsIiBmb3JtYXQ9IiQuIiBhZ2dyZWdhdGlvbj0ic3VtIiBkYXRhVHlwZT0ic3RyaW5nIj4KICAgICAgICAgICAgICAgICAgICA8RXhwcmVzc2lvbj4nWWVzJzwvRXhwcmVzc2lvbj4KICAgICAgICAgICAgICAgIDwvQ2FsY3VsYXRlZEl0ZW0+CiAgICAgICAgICAgICAgICA8Q2FsY3VsYXRlZEl0ZW0gbmFtZT0iYmkxOTA1IiBsYWJlbD0iUHJvcGVydHkgQ291bnRyeSIgdXNhZ2U9ImNhdGVnb3JpY2FsIiBmb3JtYXQ9IiQuIiBhZ2dyZWdhdGlvbj0ic3VtIiBkYXRhVHlwZT0ic3RyaW5nIj4KICAgICAgICAgICAgICAgICAgICA8RXhwcmVzc2lvbj5jb25kKGVxKCR7Ymk5MDIsYmlubmVkfSwnQUUnKSwnVUFFJyxjb25kKGVxKCR7Ymk5MDIsYmlubmVkfSwnQVInKSwnQXJnZW50aW5hJyxjb25kKGVxKCR7Ymk5MDIsYmlubmVkfSwnQVQnKSwnQXVzdHJpYScsY29uZChlcSgke2JpOTAyLGJpbm5lZH0sJ0FVJyksJ0F1c3RyYWxpYScsY29uZChlcSgke2JpOTAyLGJpbm5lZH0sJ0JFJyksJ0JlbGdpdW0nLGNvbmQoZXEoJHtiaTkwMixiaW5uZWR9LCdCRycpLCdCdWxnYXJpYScsY29uZChlcSgke2JpOTAyLGJpbm5lZH0sJ0JSJyksJ0JyYXppbCcsY29uZChlcSgke2JpOTAyLGJpbm5lZH0sJ0NBJyksJ0NhbmFkYScsY29uZChlcSgke2JpOTAyLGJpbm5lZH0sJ0NIJyksJ1N3aXR6ZXJsYW5kJyxjb25kKGVxKCR7Ymk5MDIsYmlubmVkfSwnQ04nKSwnQ2hpbmEnLGNvbmQoZXEoJHtiaTkwMixiaW5uZWR9LCdDWScpLCdDeXBydXMnLGNvbmQoZXEoJHtiaTkwMixiaW5uZWR9LCdDWicpLCdDemVjaCBSZXB1YmxpYycsY29uZChlcSgke2JpOTAyLGJpbm5lZH0sJ0RFJyksJ0dlcm1hbnknLGNvbmQoZXEoJHtiaTkwMixiaW5uZWR9LCdESycpLCdEZW5tYXJrJyxjb25kKGVxKCR7Ymk5MDIsYmlubmVkfSwnRUUnKSwnRXN0b25pYScsY29uZChlcSgke2JpOTAyLGJpbm5lZH0sJ0VTJyksJ1NwYWluJyxjb25kKGVxKCR7Ymk5MDIsYmlubmVkfSwnRkknKSwnRmlubGFuZCcsY29uZChlcSgke2JpOTAyLGJpbm5lZH0sJ0ZSJyksJ0ZyYW5jZScsY29uZChlcSgke2JpOTAyLGJpbm5lZH0sJ0dCJyksJ1VLJyxjb25kKGVxKCR7Ymk5MDIsYmlubmVkfSwnR1InKSwnR3JlZWNlJyxjb25kKGVxKCR7Ymk5MDIsYmlubmVkfSwnSFInKSwnQ3JvYXRpYScsY29uZChlcSgke2JpOTAyLGJpbm5lZH0sJ0hVJyksJ0h1bmdhcnknLGNvbmQoZXEoJHtiaTkwMixiaW5uZWR9LCdJRCcpLCdJbmRvbmVzaWEnLGNvbmQoZXEoJHtiaTkwMixiaW5uZWR9LCdJRScpLCdJcmVsYW5kJyxjb25kKGVxKCR7Ymk5MDIsYmlubmVkfSwnSU4nKSwnSW5kaWEnLGNvbmQoZXEoJHtiaTkwMixiaW5uZWR9LCdJUycpLCdJY2VsYW5kJyxjb25kKGVxKCR7Ymk5MDIsYmlubmVkfSwnSVQnKSwnSXRhbHknLGNvbmQoZXEoJHtiaTkwMixiaW5uZWR9LCdKUCcpLCdKYXBhbicsY29uZChlcSgke2JpOTAyLGJpbm5lZH0sJ0tSJyksJ1NvdXRoIEtvcmVhJyxjb25kKGVxKCR7Ymk5MDIsYmlubmVkfSwnTEknKSwnTGllY2h0ZW5zdGVpbicsY29uZChlcSgke2JpOTAyLGJpbm5lZH0sJ0xUJyksJ0xpdGh1YW5pYScsY29uZChlcSgke2JpOTAyLGJpbm5lZH0sJ0xVJyksJ0x1eGVtYm91cmcnLGNvbmQoZXEoJHtiaTkwMixiaW5uZWR9LCdMVicpLCdMYXR2aWEnLGNvbmQoZXEoJHtiaTkwMixiaW5uZWR9LCdNVCcpLCdNYWx0YScsY29uZChlcSgke2JpOTAyLGJpbm5lZH0sJ01YJyksJ01leGljbycsY29uZChlcSgke2JpOTAyLGJpbm5lZH0sJ05HJyksJ05pZ2VyaWEnLGNvbmQoZXEoJHtiaTkwMixiaW5uZWR9LCdOTCcpLCdOZXRoZXJsYW5kcycsY29uZChlcSgke2JpOTAyLGJpbm5lZH0sJ05PJyksJ05vcndheScsY29uZChlcSgke2JpOTAyLGJpbm5lZH0sJ05aJyksJ05ldyBaZWFsYW5kJyxjb25kKGVxKCR7Ymk5MDIsYmlubmVkfSwnUEgnKSwnUGhpbGlwcGluZXMnLGNvbmQoZXEoJHtiaTkwMixiaW5uZWR9LCdQTCcpLCdQb2xhbmQnLGNvbmQoZXEoJHtiaTkwMixiaW5uZWR9LCdQVCcpLCdQb3J0dWdhbCcsY29uZChlcSgke2JpOTAyLGJpbm5lZH0sJ1JPJyksJ1JvbWFuaWEnLGNvbmQoZXEoJHtiaTkwMixiaW5uZWR9LCdSVScpLCdSdXNzaWEnLGNvbmQoZXEoJHtiaTkwMixiaW5uZWR9LCdTQScpLCdTYXVkaSBBcmFiaWEnLGNvbmQoZXEoJHtiaTkwMixiaW5uZWR9LCdTRScpLCdTd2VkZW4nLGNvbmQoZXEoJHtiaTkwMixiaW5uZWR9LCdTRycpLCdTaW5nYXBvcmUnLGNvbmQoZXEoJHtiaTkwMixiaW5uZWR9LCdTSScpLCdTbG92ZW5pYScsY29uZChlcSgke2JpOTAyLGJpbm5lZH0sJ1NLJyksJ1Nsb3Zha2lhJyxjb25kKGVxKCR7Ymk5MDIsYmlubmVkfSwnVEgnKSwnVGhhaWxhbmQnLGNvbmQoZXEoJHtiaTkwMixiaW5uZWR9LCdUUicpLCdUdXJrZXknLGNvbmQoZXEoJHtiaTkwMixiaW5uZWR9LCdUVycpLCdUYWl3YW4nLGNvbmQoZXEoJHtiaTkwMixiaW5uZWR9LCdVUycpLCdVU0EnLGNvbmQoZXEoJHtiaTkwMixiaW5uZWR9LCdaQScpLCdTb3V0aCBBZnJpY2EnLCdPdGhlcicpKSkpKSkpKSkpKSkpKSkpKSkpKSkpKSkpKSkpKSkpKSkpKSkpKSkpKSkpKSkpKSkpKSkpKSk8L0V4cHJlc3Npb24+CiAgICAgICAgICAgICAgICA8L0NhbGN1bGF0ZWRJdGVtPgogICAgICAgICAgICAgICAgPENhbGN1bGF0ZWRJdGVtIG5hbWU9ImJpMTkwNiIgbGFiZWw9IlNlY3RvciAoT3RoZXIgRGVidG9ycykiIHVzYWdlPSJjYXRlZ29yaWNhbCIgZm9ybWF0PSIkLiIgYWdncmVnYXRpb249InN1bSIgZGF0YVR5cGU9InN0cmluZyI+CiAgICAgICAgICAgICAgICAgICAgPEV4cHJlc3Npb24+Y29uZChpbigke2JpODY1LGJpbm5lZH0sJ1E4Ny4xMDAtMDAnLCdRODcuMzAwLTAwJywnUTg4LjEwMC0wMCcpLCdDYXJlIGZvciB0aGUgZWxkZXJseScsY29uZChpbigke2JpODY1LGJpbm5lZH0sJ1E4OC45MTAtMDAnKSwnQ2hpbGRjYXJlJyxjb25kKGluKCR7Ymk4NjUsYmlubmVkfSwnSjU5LjExMC0wMCcsJ0o1OS4xMjAtMDAnLCdKNTkuMTMwLTAwJywnSjU5LjE0MC0wMCcsJ0o1OS4yMDAtMDAnLCdKNjAuMTAwLTAwJywnSjYwLjIwMC0wMCcsJ1I5MC4wMTAtMDAnLCdSOTAuMDIwLTAwJywnUjkwLjAzMC0wMCcsJ1I5MC4wNDAtMDAnLCdSOTEuMDEwLTAwJywnUjkxLjAyMC0wMCcsJ1I5MS4wMzAtMDAnLCdSOTEuMDQwLTAwJywnUjkyLjAwMS0wMCcsJ1I5Mi4wMDItMDAnLCdSOTIuMDAzLTAwJywnUjkzLjIxMC0wMCcsJ1I5My4yOTAtMDAnKSwnQ3VsdHVyZS9lbnRlcnRhaW5tZW50ICh0aGVhdHJlcywgcmFkaW8gYW5kIFRWIHN0YXRpb25zLCBsaWJyYXJpZXMsIGV0Yy4pJyxjb25kKGluKCR7Ymk4NjUsYmlubmVkfSwnUDg1LjEwMC0wMScsJ1A4NS4xMDAtMDInLCdQODUuMjAwLTAxJywnUDg1LjIwMC0wMicsJ1A4NS4zMTEtMDEnLCdQODUuMzExLTAyJywnUDg1LjMxMi0wMScsJ1A4NS4zMTItMDInLCdQODUuMzIxLTAxJywnUDg1LjMyMS0wMicsJ1A4NS4zMjItMDEnLCdQODUuMzIyLTAyJywnUDg1LjMyMy0wMScsJ1A4NS4zMjMtMDInLCdQODUuNDEwLTAwJywnUDg1LjQyMC0wMCcsJ1A4NS41MTAtMDAnLCdQODUuNTIxLTAwJywnUDg1LjUyOS0wMCcsJ1A4NS41MzAtMDAnLCdQODUuNTkwLTAwJywnUDg1LjYwMC0wMCcpLCdFZHVjYXRpb24nLGNvbmQoaW4oJHtiaTg2NSxiaW5uZWR9LCdEMzUuMTEwLTAwJywnRDM1LjEyMC0wMCcsJ0QzNS4xMzAtMDAnLCdEMzUuMTQwLTAwJywnRDM1LjIxMC0wMCcsJ0QzNS4yMjAtMDAnLCdEMzUuMjMwLTAwJywnRDM1LjMwMC0wMCcpLCdFbmVyZ3knLGNvbmQoaW4oJHtiaTg2NSxiaW5uZWR9LCdPODQuMjUwLTAxJywnTzg0LjI1MC0wMicsJ084NC4yNTAtMDMnKSwnRmlyZSBmaWdodGVycycsY29uZChpbigke2JpODY1LGJpbm5lZH0sJ1E4Ni4xMDAtMDAnLCdRODYuMjEwLTAwJywnUTg2LjIyMC0wMCcsJ1E4Ni4yMzAtMDEnLCdRODYuMjMwLTAyJywnUTg2LjkwMS0wMCcsJ1E4Ni45MDItMDAnLCdRODYuOTAzLTAwJywnUTg2LjkwOS0wMCcpLCdIZWFsdGhjYXJlJyxjb25kKGluKCR7Ymk4NjUsYmlubmVkfSwnSDUyLjIxMS0wMCcpLCdQYXJraW5nIGxvdCcsY29uZChpbigke2JpODY1LGJpbm5lZH0sJ043OS4xMTAtMDAnLCdONzkuMTIwLTAwJywnTjc5LjkwMS0wMCcsJ043OS45MDItMDAnKSwnUHJvbW90aW9uIG9mIHRvdXJpc20nLGNvbmQoaW4oJHtiaTg2NSxiaW5uZWR9LCdSOTMuMTExLTAwJywnUjkzLjExOS0wMCcsJ1I5My4xMjAtMDAnLCdSOTMuMTMwLTAwJywnUjkzLjE5MC0wMCcpLCdTcG9ydCcsY29uZChpbigke2JpODY1LGJpbm5lZH0sJ0UzOC4xMTAtMDAnLCdFMzguMTIwLTAwJywnRTM4LjIxMS0wMCcsJ0UzOC4yMTktMDAnLCdFMzguMjIwLTAwJywnRTM4LjMxMC0wMCcsJ0UzOC4zMjEtMDAnLCdFMzguMzI5LTAwJywnRTM5LjAwMC0wMCcpLCdXYXN0ZSBjb2xsZWN0aW9uJyxjb25kKGluKCR7Ymk4NjUsYmlubmVkfSwnRTM4LjExMC0wMCcpLCdXYXN0ZSB3YXRlciB0cmVhdG1lbnQnLGNvbmQoaW4oJHtiaTg2NSxiaW5uZWR9LCdFMzYuMDAwLTAwJyksJ1dhdGVyIHN1cHBseScsJ090aGVyIC8gTm8gRGF0YScpKSkpKSkpKSkpKSkpPC9FeHByZXNzaW9uPgogICAgICAgICAgICAgICAgPC9DYWxjdWxhdGVkSXRlbT4KICAgICAgICAgICAgICAgIDxDYWxjdWxhdGVkSXRlbSBuYW1lPSJiaTE5MDgiIGxhYmVsPSJPY2N1cGFuY3kgVHlwZSAtIFJlc2lkZW50aWFsIC8gUHJvbW90ZWQgSG91c2luZyIgdXNhZ2U9ImNhdGVnb3JpY2FsIiBmb3JtYXQ9IiQuIiBhZ2dyZWdhdGlvbj0ic3VtIiBzb3J0T249ImN1c3RvbSIgY3VzdG9tU29ydD0iY3MxOTA3IiBkYXRhVHlwZT0ic3RyaW5nIj4KICAgICAgICAgICAgICAgICAgICA8RXhwcmVzc2lvbj5jb25kKGVxKCR7YmkxODMxLGJpbm5lZH0sJ1Jlc2lkZW50aWFsJyksJHtiaTE4NDEsYmlubmVkfSxjb25kKGVxKCR7YmkxODMxLGJpbm5lZH0sJ1Byb21vdGVkIEhvdXNpbmcnKSwke2JpMTgzOSxiaW5uZWR9LCcnKSk8L0V4cHJlc3Npb24+CiAgICAgICAgICAgICAgICA8L0NhbGN1bGF0ZWRJdGVtPgogICAgICAgICAgICAgICAgPENhbGN1bGF0ZWRJdGVtIG5hbWU9ImJpMTkxMCIgbGFiZWw9IlB1YmxpYyBDdXN0b21lciBBbm9ueW1pemF0aW9uIEZsYWciIHVzYWdlPSJjYXRlZ29yaWNhbCIgZm9ybWF0PSIkLiIgYWdncmVnYXRpb249InN1bSIgZGF0YVR5cGU9InN0cmluZyI+CiAgICAgICAgICAgICAgICAgICAgPEV4cHJlc3Npb24+Y29uZChhbmQoaW4oJHtiaTg2MyxiaW5uZWR9LCdGQicsJ0lWJywnS08nLCdQUicpLGVxKCN7cHIxOTA5fSwnWScpKSwnWScsJ04nKTwvRXhwcmVzc2lvbj4KICAgICAgICAgICAgICAgIDwvQ2FsY3VsYXRlZEl0ZW0+CiAgICAgICAgICAgICAgICA8Q2FsY3VsYXRlZEl0ZW0gbmFtZT0iYmkxOTExIiBsYWJlbD0iREVCVE9SIE5hbWUgKFB1YmxpYykiIHVzYWdlPSJjYXRlZ29yaWNhbCIgZm9ybWF0PSIkLiIgYWdncmVnYXRpb249InN1bSIgZGF0YVR5cGU9InN0cmluZyI+CiAgICAgICAgICAgICAgICAgICAgPEV4cHJlc3Npb24+Y29uZChlcSgke2JpMTkxMCxiaW5uZWR9LCdZJyksJHtiaTg1NCxiaW5uZWR9LCR7YmkxMDg4LGJpbm5lZH0pPC9FeHByZXNzaW9uPgogICAgICAgICAgICAgICAgPC9DYWxjdWxhdGVkSXRlbT4KICAgICAgICAgICAgICAgIDxDYWxjdWxhdGVkSXRlbSBuYW1lPSJiaTE5MTIiIGxhYmVsPSJERUJUT1IgSUQgKFB1YmxpYykiIHVzYWdlPSJjYXRlZ29yaWNhbCIgZm9ybWF0PSIkLiIgYWdncmVnYXRpb249InN1bSIgZGF0YVR5cGU9InN0cmluZyI+CiAgICAgICAgICAgICAgICAgICAgPEV4cHJlc3Npb24+Y29uZChlcSgke2JpMTkxMCxiaW5uZWR9LCdZJyksJHtiaTg1NCxiaW5uZWR9LCR7Ymk5MjUsYmlubmVkfSk8L0V4cHJlc3Npb24+CiAgICAgICAgICAgICAgICA8L0NhbGN1bGF0ZWRJdGVtPgogICAgICAgICAgICAgICAgPENhbGN1bGF0ZWRJdGVtIG5hbWU9ImJpMTkxMyIgbGFiZWw9IlNwb3QgRXhjaGFuZ2UgUmF0ZSIgdXNhZ2U9InF1YW50aXRhdGl2ZSIgZm9ybWF0PSJDT01NQTEyLjUiIGFnZ3JlZ2F0aW9uPSJtaW4iIGRhdGFUeXBlPSJkb3VibGUiPgogICAgICAgICAgICAgICAgICAgIDxFeHByZXNzaW9uPmRpdigxLCR7YmkxODkzLHJhd30pPC9FeHByZXNzaW9uPgogICAgICAgICAgICAgICAgPC9DYWxjdWxhdGVkSXRlbT4KICAgICAgICAgICAgICAgIDxDYWxjdWxhdGVkSXRlbSBuYW1lPSJiaTE5MTQiIGxhYmVsPSJGbG9hdGluZyAvIEZpeGVkIFJhdGUiIHVzYWdlPSJjYXRlZ29yaWNhbCIgZm9ybWF0PSIkLiIgYWdncmVnYXRpb249InN1bSIgZGF0YVR5cGU9InN0cmluZyI+CiAgICAgICAgICAgICAgICAgICAgPEV4cHJlc3Npb24+Y29uZChlcSgke2JpMTg0NixiaW5uZWR9LCdGbG9hdGluZyByYXRlJyksJ0Zsb2F0aW5nJywnRml4ZWQnKTwvRXhwcmVzc2lvbj4KICAgICAgICAgICAgICAgIDwvQ2FsY3VsYXRlZEl0ZW0+CiAgICAgICAgICAgICAgICA8Q2FsY3VsYXRlZEl0ZW0gbmFtZT0iYmkxOTE1IiBsYWJlbD0iSWYgaW50ZXJlc3Qgb24gbG9hbiBpcyBmaXhlZCwgZml4ZWQgaW50ZXJlc3QgcmF0ZSAoaW4gJSkyIiB1c2FnZT0icXVhbnRpdGF0aXZlIiBmb3JtYXQ9IlBFUkNFTlQxMi4yIiBhZ2dyZWdhdGlvbj0ic3VtIiBkYXRhVHlwZT0iZG91YmxlIj4KICAgICAgICAgICAgICAgICAgICA8RXhwcmVzc2lvbj5jb25kKGluKCR7YmkxODQ2LGJpbm5lZH0sJ0ZpeGVkIHJhdGUgd2l0aCByZXNldCAmbHQ7MiB5ZWFycycsJ0ZpeGVkIHJhdGUgd2l0aCByZXNldCAg4omlMiBidXQgJmx0OyA1IHllYXJzJywnRml4ZWQgcmF0ZSB3aXRoIHJlc2V0IOKJpTUgeWVhcnMnKSxkaXYoJHtiaTg2MCxyYXd9LDEwMCksLik8L0V4cHJlc3Npb24+CiAgICAgICAgICAgICAgICA8L0NhbGN1bGF0ZWRJdGVtPgogICAgICAgICAgICAgICAgPENhbGN1bGF0ZWRJdGVtIG5hbWU9ImJpMTkxNiIgbGFiZWw9IkludGVyZXN0IG1hcmdpbiwgaWYgYm9ycm93ZXIgcGF5cyBmbG9hdGluZyByYXRlIChpbiAlKSIgdXNhZ2U9InF1YW50aXRhdGl2ZSIgZm9ybWF0PSJQRVJDRU5UMTIuMiIgYWdncmVnYXRpb249InN1bSIgZGF0YVR5cGU9ImRvdWJsZSI+CiAgICAgICAgICAgICAgICAgICAgPEV4cHJlc3Npb24+Y29uZChlcSgke2JpMTg0NixiaW5uZWR9LCdGbG9hdGluZyByYXRlJyksZGl2KCR7Ymk4OTcscmF3fSwxMDApLC4pPC9FeHByZXNzaW9uPgogICAgICAgICAgICAgICAgPC9DYWxjdWxhdGVkSXRlbT4KICAgICAgICAgICAgICAgIDxDYWxjdWxhdGVkSXRlbSBuYW1lPSJiaTE5MTciIGxhYmVsPSJFbGlnaWJsZSBmb3IgcmVwbyB0cmFuc2FjdGlvbnMgd2l0aCBFQ0IgLyBhcHBsaWNhYmxlIGNlbnRyYWwgYmFuayIgdXNhZ2U9ImNhdGVnb3JpY2FsIiBmb3JtYXQ9IiQuIiBhZ2dyZWdhdGlvbj0ic3VtIiBkYXRhVHlwZT0ic3RyaW5nIj4KICAgICAgICAgICAgICAgICAgICA8RXhwcmVzc2lvbj5jb25kKGVxKCR7Ymk4NTcsYmlubmVkfSwnWScpLCdZJyxjb25kKGVxKCR7Ymk4NTcsYmlubmVkfSwnTicpLCdObycsJycpKTwvRXhwcmVzc2lvbj4KICAgICAgICAgICAgICAgIDwvQ2FsY3VsYXRlZEl0ZW0+CiAgICAgICAgICAgICAgICA8Q2FsY3VsYXRlZEl0ZW0gbmFtZT0iYmkxOTE4IiBsYWJlbD0iSXMgTG9hbiBhbHNvIGJhY2tlZCBieSBhIG1vcnRnYWdlPyIgdXNhZ2U9ImNhdGVnb3JpY2FsIiBmb3JtYXQ9IiQuIiBhZ2dyZWdhdGlvbj0ic3VtIiBkYXRhVHlwZT0ic3RyaW5nIj4KICAgICAgICAgICAgICAgICAgICA8RXhwcmVzc2lvbj5jb25kKGlzbWlzc2luZygke2JpOTMyLHJhd30pLCdObycsJ1llcycpPC9FeHByZXNzaW9uPgogICAgICAgICAgICAgICAgPC9DYWxjdWxhdGVkSXRlbT4KICAgICAgICAgICAgICAgIDxDYWxjdWxhdGVkSXRlbSBuYW1lPSJiaTE5MTkiIGxhYmVsPSJMYXJnZXN0IEdvdmVybm1lbnQgR3VhcmFudG9yIC8gT3duZXIgLyBTcG9uc29yIiB1c2FnZT0iY2F0ZWdvcmljYWwiIGZvcm1hdD0iJC4iIGFnZ3JlZ2F0aW9uPSJzdW0iIGRhdGFUeXBlPSJzdHJpbmciPgogICAgICAgICAgICAgICAgICAgIDxFeHByZXNzaW9uPmNvbmQoaXNtaXNzaW5nKCR7Ymk4ODEsYmlubmVkfSksJ093bmVyJywnR3VhcmFudG9yJyk8L0V4cHJlc3Npb24+CiAgICAgICAgICAgICAgICA8L0NhbGN1bGF0ZWRJdGVtPgogICAgICAgICAgICAgICAgPENhbGN1bGF0ZWRJdGVtIG5hbWU9ImJpMTkyMCIgbGFiZWw9IlNlY3RvciIgdXNhZ2U9ImNhdGVnb3JpY2FsIiBmb3JtYXQ9IiQuIiBhZ2dyZWdhdGlvbj0ic3VtIiBkYXRhVHlwZT0ic3RyaW5nIj4KICAgICAgICAgICAgICAgICAgICA8RXhwcmVzc2lvbj5jb25kKGVxKCR7YmkxODk1LGJpbm5lZH0sJ090aGVycycpLCR7YmkxOTA2LGJpbm5lZH0sJycpPC9FeHByZXNzaW9uPgogICAgICAgICAgICAgICAgPC9DYWxjdWxhdGVkSXRlbT4KICAgICAgICAgICAgICAgIDxDYWxjdWxhdGVkSXRlbSBuYW1lPSJiaTE5MjEiIGxhYmVsPSJOYW1lIG9mIGxhcmdlc3QgR292ZXJubWVudCBHdWFyYW50b3IgLyBPd25lciAvIFNwb25zb3IiIHVzYWdlPSJjYXRlZ29yaWNhbCIgZm9ybWF0PSIkLiIgYWdncmVnYXRpb249InN1bSIgZGF0YVR5cGU9InN0cmluZyI+CiAgICAgICAgICAgICAgICAgICAgPEV4cHJlc3Npb24+Y29uZChpc21pc3NpbmcoJHtiaTg4MSxiaW5uZWR9KSwke2JpMTkxMSxiaW5uZWR9LCR7YmkxMDg5LGJpbm5lZH0pPC9FeHByZXNzaW9uPgogICAgICAgICAgICAgICAgPC9DYWxjdWxhdGVkSXRlbT4KICAgICAgICAgICAgICAgIDxDYWxjdWxhdGVkSXRlbSBuYW1lPSJiaTE5MjIiIGxhYmVsPSJMYXJnZXN0IEdvdmVybm1lbnQgR3VhcmFudG9yIC8gT3duZXIgLyBTcG9uc29yIGlkZW50aWZpZXIgbnVtYmVyIiB1c2FnZT0iY2F0ZWdvcmljYWwiIGZvcm1hdD0iJC4iIGFnZ3JlZ2F0aW9uPSJzdW0iIGRhdGFUeXBlPSJzdHJpbmciPgogICAgICAgICAgICAgICAgICAgIDxFeHByZXNzaW9uPmNvbmQoaXNtaXNzaW5nKCR7Ymk4ODEsYmlubmVkfSksJHtiaTE5MTIsYmlubmVkfSwke2JpOTI2LGJpbm5lZH0pPC9FeHByZXNzaW9uPgogICAgICAgICAgICAgICAgPC9DYWxjdWxhdGVkSXRlbT4KICAgICAgICAgICAgICAgIDxDYWxjdWxhdGVkSXRlbSBuYW1lPSJiaTE5MjMiIGxhYmVsPSJDb3VudHJ5IGluIHdoaWNoIGxhcmdlc3QgR292ZXJubWVudCBHdWFyYW50b3IgLyBPd25lciAvIFNwb25zb3IgaXMgYmFzZWQiIHVzYWdlPSJjYXRlZ29yaWNhbCIgZm9ybWF0PSIkLiIgYWdncmVnYXRpb249InN1bSIgZGF0YVR5cGU9InN0cmluZyI+CiAgICAgICAgICAgICAgICAgICAgPEV4cHJlc3Npb24+Y29uZChpc21pc3NpbmcoJHtiaTg4MSxiaW5uZWR9KSwke2JpMTg3MixiaW5uZWR9LCR7YmkxODczLGJpbm5lZH0pPC9FeHByZXNzaW9uPgogICAgICAgICAgICAgICAgPC9DYWxjdWxhdGVkSXRlbT4KICAgICAgICAgICAgICAgIDxDYWxjdWxhdGVkSXRlbSBuYW1lPSJiaTE5MjQiIGxhYmVsPSJSZWdpb24gb2YgbGFyZ2VzdCBHb3Zlcm5tZW50IEd1YXJhbnRvciAvIE93bmVyIC8gU3BvbnNvciIgdXNhZ2U9ImNhdGVnb3JpY2FsIiBmb3JtYXQ9IiQuIiBhZ2dyZWdhdGlvbj0ic3VtIiBkYXRhVHlwZT0ic3RyaW5nIj4KICAgICAgICAgICAgICAgICAgICA8RXhwcmVzc2lvbj5jb25kKGlzbWlzc2luZygke2JpODgxLGJpbm5lZH0pLCR7Ymk4NjcsYmlubmVkfSwke2JpODg0LGJpbm5lZH0pPC9FeHByZXNzaW9uPgogICAgICAgICAgICAgICAgPC9DYWxjdWxhdGVkSXRlbT4KICAgICAgICAgICAgICAgIDxDYWxjdWxhdGVkSXRlbSBuYW1lPSJiaTE5MjUiIGxhYmVsPSJQb3N0YWwgQ29kZSBvZiBsYXJnZXN0IEdvdmVybm1lbnQgR3VhcmFudG9yIC8gT3duZXIgLyBTcG9uc29yIiB1c2FnZT0iY2F0ZWdvcmljYWwiIGZvcm1hdD0iJC4iIGFnZ3JlZ2F0aW9uPSJzdW0iIGRhdGFUeXBlPSJzdHJpbmciPgogICAgICAgICAgICAgICAgICAgIDxFeHByZXNzaW9uPmNvbmQoaXNtaXNzaW5nKCR7Ymk4ODEsYmlubmVkfSksJHtiaTg2OCxiaW5uZWR9LCR7Ymk4ODUsYmlubmVkfSk8L0V4cHJlc3Npb24+CiAgICAgICAgICAgICAgICA8L0NhbGN1bGF0ZWRJdGVtPgogICAgICAgICAgICAgICAgPENhbGN1bGF0ZWRJdGVtIG5hbWU9ImJpMjA0NCIgbGFiZWw9IkFUVCBQcm9wZXJ0eSBUeXBlIiB1c2FnZT0iY2F0ZWdvcmljYWwiIGZvcm1hdD0iJC4iIGFnZ3JlZ2F0aW9uPSJzdW0iIHNvcnRPbj0iY3VzdG9tIiBjdXN0b21Tb3J0PSJjczIwNTAiIGRhdGFUeXBlPSJzdHJpbmciPgogICAgICAgICAgICAgICAgICAgIDxFeHByZXNzaW9uPmNvbmQoYW5kKGluKCR7Ymk5MjEsYmlubmVkfSwnR0InLCdQRScsJ1BIJywnV0InLCdXVScpLGVxKCR7YmkxODMxLGJpbm5lZH0sJ0NvbW1lcmNpYWwnKSksJ28vdyBIb3VzaW5nIENvb3BlcmF0aXZlcyAvIE11bHRpLWZhbWlseSBhc3NldHMnLGNvbmQoYW5kKGluKCR7Ymk5MjEsYmlubmVkfSwnTEYnLCdMVScsJ1BVJyksbmUoJHtiaTE4MzEsYmlubmVkfSwnUHJvbW90ZWQgSG91c2luZycpKSwnby93IEZvcmVzdCAmYW1wOyBBZ3JpY3VsdHVyZScsY29uZChhbmQoaW4oJHtiaTkyMSxiaW5uZWR9LCdHTCcsJ0lFJyksbmUoJHtiaTE4MzEsYmlubmVkfSwnUHJvbW90ZWQgSG91c2luZycpKSwnby93IFJldGFpbCcsY29uZChhbmQoaW4oJHtiaTkyMSxiaW5uZWR9LCdJVCcpLG5lKCR7YmkxODMxLGJpbm5lZH0sJ1Byb21vdGVkIEhvdXNpbmcnKSksJ28vdyBIb3RlbHMnLGNvbmQoYW5kKGluKCR7Ymk5MjEsYmlubmVkfSwnSUInKSxuZSgke2JpMTgzMSxiaW5uZWR9LCdQcm9tb3RlZCBIb3VzaW5nJykpLCdvL3cgT2ZmaWNlcycsY29uZChhbmQoaW4oJHtiaTkyMSxiaW5uZWR9LCdJSScpLG5lKCR7YmkxODMxLGJpbm5lZH0sJ1Byb21vdGVkIEhvdXNpbmcnKSksJ28vdyBJbmR1c3RyaWFsJyxjb25kKGFuZChpbigke2JpOTIxLGJpbm5lZH0sJ0dFTScsJ0dHJywnSVMnKSxuZSgke2JpMTgzMSxiaW5uZWR9LCdQcm9tb3RlZCBIb3VzaW5nJykpLCdvL3cgTWl4ZWQgVXNlJyxjb25kKGVxKCR7YmkxODMxLGJpbm5lZH0sJ1Byb21vdGVkIEhvdXNpbmcnKSwnIG8vdyBTdWJzaWRpc2VkIEhvdXNpbmcnLCcnKSkpKSkpKSk8L0V4cHJlc3Npb24+CiAgICAgICAgICAgICAgICA8L0NhbGN1bGF0ZWRJdGVtPgogICAgICAgICAgICAgICAgPENhbGN1bGF0ZWRJdGVtIG5hbWU9ImJpMjkyOCIgbGFiZWw9IkFUVCBTZWFzb25pbmcgKGluIG1vbnRocykiIHVzYWdlPSJjYXRlZ29yaWNhbCIgZm9ybWF0PSIkLiIgYWdncmVnYXRpb249InN1bSIgc29ydE9uPSJjdXN0b20iIGN1c3RvbVNvcnQ9ImNzMjkzNSIgZGF0YVR5cGU9InN0cmluZyI+CiAgICAgICAgICAgICAgICAgICAgPEV4cHJlc3Npb24+Y29uZChsdCgke2JpODc1LHJhd30sMTIpLCdVcCB0byAxMm1vbnRocycsY29uZChsdCgke2JpODc1LHJhd30sMjQpLCfiiaUgMTIgLSDiiaQgMjQgbW9udGhzJyxjb25kKGx0KCR7Ymk4NzUscmF3fSwzNiksJ+KJpSAyNCAtIOKJpCAzNiBtb250aHMnLGNvbmQobHQoJHtiaTg3NSxyYXd9LDYwKSwn4omlIDM2IC0g4omkIDYwIG1vbnRocycsJ+KJpSA2MCBtb250aHMnKSkpKTwvRXhwcmVzc2lvbj4KICAgICAgICAgICAgICAgIDwvQ2FsY3VsYXRlZEl0ZW0+CiAgICAgICAgICAgICAgICA8Q2FsY3VsYXRlZEl0ZW0gbmFtZT0iYmkzMDIzIiBsYWJlbD0iTG9hbiBieSBSYW5raW5nIiB1c2FnZT0iY2F0ZWdvcmljYWwiIGZvcm1hdD0iJC4iIGFnZ3JlZ2F0aW9uPSJzdW0iIGRhdGFUeXBlPSJzdHJpbmciPgogICAgICAgICAgICAgICAgICAgIDxFeHByZXNzaW9uPmNvbmQobGUoJHtiaTE4OTIscmF3fSwwKSwnMXN0IGxpZW4gLyBObyBwcmlvciByYW5rcycsJ090aGVyJyk8L0V4cHJlc3Npb24+CiAgICAgICAgICAgICAgICA8L0NhbGN1bGF0ZWRJdGVtPgogICAgICAgICAgICAgICAgPERhdGFJdGVtIG5hbWU9ImJpMzA5OSIgbGFiZWw9Ik1haW4gUHJvcGVydHkgUmVnaW9uICgyKSIgeHJlZj0iUFJPUF9SRUdJT04iLz4KICAgICAgICAgICAgICAgIDxDYWxjdWxhdGVkSXRlbSBuYW1lPSJiaTMyODMiIGxhYmVsPSJNYWluIFByb3BlcnR5IENvdW50cnkgRW5nbGlzaCIgdXNhZ2U9ImNhdGVnb3JpY2FsIiBmb3JtYXQ9IiQuIiBhZ2dyZWdhdGlvbj0ic3VtIiBzb3J0T249ImN1c3RvbSIgY3VzdG9tU29ydD0iY3MzMjg1IiBkYXRhVHlwZT0ic3RyaW5nIj4KICAgICAgICAgICAgICAgICAgICA8RXhwcmVzc2lvbj5jb25kKGVxKCR7Ymk5MDUsYmlubmVkfSwnV2llbicpLCdWaWVubmEnLGNvbmQoZXEoJHtiaTkwNSxiaW5uZWR9LCdOaWVkZXLDtnN0ZXJyZWljaCcpLCdMb3dlciBBdXN0cmlhJyxjb25kKGVxKCR7Ymk5MDUsYmlubmVkfSwnT2JlcsO2c3RlcnJlaWNoJyksJ1VwcGVyIEF1c3RyaWEnLGNvbmQoZXEoJHtiaTkwNSxiaW5uZWR9LCdTYWx6YnVyZycpLCdTYWx6YnVyZycsY29uZChlcSgke2JpOTA1LGJpbm5lZH0sJ1N0ZWllcm1hcmsnKSwnU3R5cmlhJyxjb25kKGVxKCR7Ymk5MDUsYmlubmVkfSwnVGlyb2wnKSwnVHlyb2wnLGNvbmQoZXEoJHtiaTkwNSxiaW5uZWR9LCdWb3JhcmxiZXJnJyksJ1ZvcmFybGJlcmcnLGNvbmQoZXEoJHtiaTkwNSxiaW5uZWR9LCdLw6RybnRlbicpLCdDYXJpbnRoaWEnLGNvbmQoZXEoJHtiaTkwNSxiaW5uZWR9LCdCdXJnZW5sYW5kJyksJ0J1cmdlbmxhbmQnLCdWaWVubmEnKSkpKSkpKSkpPC9FeHByZXNzaW9uPgogICAgICAgICAgICAgICAgPC9DYWxjdWxhdGVkSXRlbT4KICAgICAgICAgICAgICAgIDxEYXRhSXRlbSBuYW1lPSJiaTMzMjQiIGxhYmVsPSJJbmRpY2F0b3IgUHJvcGVydHkgVXNhZ2UgUmVzaWRlbnRpYWwgKDEpIiB4cmVmPSJNT09EWVNfRkxBR19SRVNJREVOVElBTCIvPgogICAgICAgICAgICAgICAgPENhbGN1bGF0ZWRJdGVtIG5hbWU9ImJpMzMyNiIgbGFiZWw9IkFUVCBQcm9wZXJ0eSBTdWJ0eXBlIiB1c2FnZT0iY2F0ZWdvcmljYWwiIGZvcm1hdD0iJC4iIGFnZ3JlZ2F0aW9uPSJzdW0iIHNvcnRPbj0iY3VzdG9tIiBjdXN0b21Tb3J0PSJjczMzMjUiIGRhdGFUeXBlPSJzdHJpbmciPgogICAgICAgICAgICAgICAgICAgIDxFeHByZXNzaW9uPmNvbmQoYW5kKGluKCR7Ymk5MjEsYmlubmVkfSwnTEYnLCdMVScpLGVxKCR7YmkxMDU5LGJpbm5lZH0sJ0NvbW1lcmNpYWwnKSksJ0FncmljdWx0dXJlJyxjb25kKGFuZChpbigke2JpOTIxLGJpbm5lZH0sJ0dMJyksZXEoJHtiaTEwNTksYmlubmVkfSwnQ29tbWVyY2lhbCcpKSwnUmV0YWlsJyxjb25kKGFuZChpbigke2JpOTIxLGJpbm5lZH0sJ0lFJyksZXEoJHtiaTEwNTksYmlubmVkfSwnQ29tbWVyY2lhbCcpKSwnU2hvcHBpbmcgbWFsbHMnLGNvbmQoYW5kKGluKCR7Ymk5MjEsYmlubmVkfSwnSVQnKSxlcSgke2JpMTA1OSxiaW5uZWR9LCdDb21tZXJjaWFsJykpLCdIb3RlbC9Ub3VyaXNtJyxjb25kKGFuZChpbigke2JpOTIxLGJpbm5lZH0sJ0lCJyksZXEoJHtiaTEwNTksYmlubmVkfSwnQ29tbWVyY2lhbCcpKSwnT2ZmaWNlJyxjb25kKGFuZChpbigke2JpOTIxLGJpbm5lZH0sJ0lJJyksZXEoJHtiaTEwNTksYmlubmVkfSwnQ29tbWVyY2lhbCcpKSwnSW5kdXN0cnknLGNvbmQoYW5kKGVxKCR7YmkxODMxLGJpbm5lZH0sJ1Byb21vdGVkIEhvdXNpbmcnKSxlcSgke2JpMTA1OSxiaW5uZWR9LCdSZXNpZGVudGlhbCcpKSwnU3Vic2lkaXNlZCBIb3VzaW5nJyxjb25kKGFuZChlcSgke2JpOTA2LGJpbm5lZH0sJ1knKSxlcSgke2JpMTA1OSxiaW5uZWR9LCdDb21tZXJjaWFsJykpLCdQcm9wZXJ0eSBkZXZlbG9wZXJzIC8gQnVsZGluZyB1bmRlciBjb25zdHJ1Y3Rpb24nLGNvbmQoYW5kKGVxKCR7Ymk5MDYsYmlubmVkfSwnWScpLGVxKCR7YmkxMDU5LGJpbm5lZH0sJ1Jlc2lkZW50aWFsJykpLCdvL3cgQnVpbGRpbmdzIHVuZGVyIGNvbnN0cnVjdGlvbicsY29uZChhbmQoaW4oJHtiaTkyMSxiaW5uZWR9LCdJVScsJ1dVJywnR1UnLCdQVScpLGVxKCR7YmkxMDU5LGJpbm5lZH0sJ1Jlc2lkZW50aWFsJykpLCdvL3cgQnVpbGRpbmdzIGxhbmQnLGNvbmQoYW5kKGluKCR7Ymk5MjEsYmlubmVkfSwnSVUnLCdXVScsJ0dVJywnUFUnKSxlcSgke2JpMTA1OSxiaW5uZWR9LCdDb21tZXJjaWFsJykpLCdMYW5kJyxjb25kKGFuZChpbigke2JpOTIxLGJpbm5lZH0sJ1MnLCdTTycpLGVxKCR7YmkxMDU5LGJpbm5lZH0sJ0NvbW1lcmNpYWwnKSksJ090aGVyJyxjb25kKGFuZChpbigke2JpOTIxLGJpbm5lZH0sJ0lTJyksZXEoJHtiaTEwNTksYmlubmVkfSwnQ29tbWVyY2lhbCcpKSwnb3RoZXIgUkUgd2l0aCBhIHNvY2lhbCByZWxldmFudCBwdXJwb3NlJyxjb25kKGFuZChpbigke2JpOTIxLGJpbm5lZH0sJycpLGVxKCR7YmkxMDU5LGJpbm5lZH0sJ0NvbW1lcmNpYWwnKSksJ090aGVyIGNvbW1lcmNpYWxseSB1c2VkJywnJykpKSkpKSkpKSkpKSkpPC9FeHByZXNzaW9uPgogICAgICAgICAgICAgICAgPC9DYWxjdWxhdGVkSXRlbT4KICAgICAgICAgICAgICAgIDxSZWxhdGlvbmFsRmlsdGVySXRlbSBuYW1lPSJiaTM1NjMiIGxhYmVsPSJHZW1laW5zYW1lIFJlZmluYW5jaW5nIE1hcmtlci1GaWx0ZXIgM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kyNCxiaW5uZWR9LCc3MScpPC9FeHByZXNzaW9uPgogICAgICAgICAgICAgICAgPC9SZWxhdGlvbmFsRmlsdGVySXRlbT4KICAgICAgICAgICAgICAgIDxBZ2dyZWdhdGVDYWxjdWxhdGVkSXRlbSBuYW1lPSJiaTM2NDciIGxhYmVsPSJOTy4gT0YgR1VBUkFOVE9SUyIgZm9ybWF0PSJDT01NQTEyLiIgZGF0YVR5cGU9ImRvdWJsZSI+CiAgICAgICAgICAgICAgICAgICAgPEV4cHJlc3Npb24+YWdncmVnYXRlKGNvdW50RGlzdGluY3QsZ3JvdXAsJHtiaTkyNixiaW5uZWR9KTwvRXhwcmVzc2lvbj4KICAgICAgICAgICAgICAgIDwvQWdncmVnYXRlQ2FsY3VsYXRlZEl0ZW0+CiAgICAgICAgICAgICAgICA8Q2FsY3VsYXRlZEl0ZW0gbmFtZT0iYmkzODE0IiBsYWJlbD0iVHlwZSBvZiBFeHBvc3VyZSBncm91cGVkIiB1c2FnZT0iY2F0ZWdvcmljYWwiIGZvcm1hdD0iJC4iIGFnZ3JlZ2F0aW9uPSJzdW0iIHNvcnRPbj0iY3VzdG9tIiBjdXN0b21Tb3J0PSJjczUyMTIiIGRhdGFUeXBlPSJzdHJpbmciPgogICAgICAgICAgICAgICAgICAgIDxFeHByZXNzaW9uPmNvbmQoaW4oJHtiaTE4OTUsYmlubmVkfSwnby93IENsYWltIGFnYWluc3Qgc292ZXJlaWducycsJ28vdyBDbGFpbSBndWFyYW50ZWVkIGJ5IHNvdmVyZWlnbnMnKSwnU292ZXJlaWducycsY29uZChpbigke2JpMTg5NSxiaW5uZWR9LCdvL3cgQ2xhaW0gYWdhaW5zdCByZWdpb25hbC9mZWRlcmFsIGF1dGhvcml0aWVzJywnby93IENsYWltIGd1YXJhbnRlZWQgYnkgcmVnaW9uYWwvZmVkZXJhbCBhdXRob3JpdGllcycpLCdSZWdpb25hbC9mZWRlcmFsIGF1dGhvcml0aWVzJyxjb25kKGluKCR7YmkxODk1LGJpbm5lZH0sJ28vdyBDbGFpbSBhZ2FpbnN0IGxvY2FsL211bmljaXBhbCBhdXRob3JpdGllcyAnLCdvL3cgQ2xhaW0gZ3VhcmFudGVlZCBieSBsb2NhbC9tdW5pY2lwYWwgYXV0aG9yaXRpZXMgJyksJ0xvY2FsL211bmljaXBhbCBhdXRob3JpdGllcycsJ090aGVycycpKSk8L0V4cHJlc3Npb24+CiAgICAgICAgICAgICAgICA8L0NhbGN1bGF0ZWRJdGVtPgogICAgICAgICAgICAgICAgPENhbGN1bGF0ZWRJdGVtIG5hbWU9ImJpNDAwMyIgbGFiZWw9IkFUVCBNYWluIFByb3BlcnR5IFpvbmUiIHVzYWdlPSJjYXRlZ29yaWNhbCIgZm9ybWF0PSIkLiIgYWdncmVnYXRpb249InN1bSIgZGF0YVR5cGU9InN0cmluZyI+CiAgICAgICAgICAgICAgICAgICAgPEV4cHJlc3Npb24+Y29uZChpbigke2JpOTAyLGJpbm5lZH0sJ0FUJywnQkUnLCdCRycsJ0NaJywnREsnLCdERScsJ0VFJywnSUUnLCdFTCcsJ0VTJywnRlInLCdIUicsJ0lUJywnQ1knLCdMVicsJ0xUJywnTFUnLCdIVScsJ01UJywnTkwnLCdQTCcsJ1BUJywnUk8nLCdTSScsJ1NLJywnRkknLCdTRScpLCdFdXJvcGVhbiBVbmlvbicsY29uZChpbigke2JpOTAyLGJpbm5lZH0sJ0lTJywnTEknLCdOTycpLCdFdXJvcGVhbiBFY29ub21pYyBBcmVhIChub3QgbWVtYmVyIG9mIEVVKScsJ090aGVyJykpPC9FeHByZXNzaW9uPgogICAgICAgICAgICAgICAgPC9DYWxjdWxhdGVkSXRlbT4KICAgICAgICAgICAgICAgIDxDYWxjdWxhdGVkSXRlbSBuYW1lPSJiaTUwMDciIGxhYmVsPSJBVFQgUHVibGljIEFzc2V0IENvdW50cnkgTmFtZXMiIHVzYWdlPSJjYXRlZ29yaWNhbCIgZm9ybWF0PSIkLiIgYWdncmVnYXRpb249InN1bSIgZGF0YVR5cGU9InN0cmluZyI+CiAgICAgICAgICAgICAgICAgICAgPEV4cHJlc3Npb24+Y29uZChlcSgke2JpNTA3NCxiaW5uZWR9LCdBRScpLCdVQUUnLGNvbmQoZXEoJHtiaTUwNzQsYmlubmVkfSwnQVInKSwnQXJnZW50aW5hJyxjb25kKGVxKCR7Ymk1MDc0LGJpbm5lZH0sJ0FUJyksJ0F1c3RyaWEnLGNvbmQoZXEoJHtiaTUwNzQsYmlubmVkfSwnQVUnKSwnQXVzdHJhbGlhJyxjb25kKGVxKCR7Ymk1MDc0LGJpbm5lZH0sJ0JFJyksJ0JlbGdpdW0nLGNvbmQoZXEoJHtiaTUwNzQsYmlubmVkfSwnQkcnKSwnQnVsZ2FyaWEnLGNvbmQoZXEoJHtiaTUwNzQsYmlubmVkfSwnQlInKSwnQnJhemlsJyxjb25kKGVxKCR7Ymk1MDc0LGJpbm5lZH0sJ0NBJyksJ0NhbmFkYScsY29uZChlcSgke2JpNTA3NCxiaW5uZWR9LCdDSCcpLCdTd2l0emVybGFuZCcsY29uZChlcSgke2JpNTA3NCxiaW5uZWR9LCdDTicpLCdDaGluYScsY29uZChlcSgke2JpNTA3NCxiaW5uZWR9LCdDWScpLCdDeXBydXMnLGNvbmQoZXEoJHtiaTUwNzQsYmlubmVkfSwnQ1onKSwnQ3plY2ggUmVwdWJsaWMnLGNvbmQoZXEoJHtiaTUwNzQsYmlubmVkfSwnREUnKSwnR2VybWFueScsY29uZChlcSgke2JpNTA3NCxiaW5uZWR9LCdESycpLCdEZW5tYXJrJyxjb25kKGVxKCR7Ymk1MDc0LGJpbm5lZH0sJ0VFJyksJ0VzdG9uaWEnLGNvbmQoZXEoJHtiaTUwNzQsYmlubmVkfSwnRVMnKSwnU3BhaW4nLGNvbmQoZXEoJHtiaTUwNzQsYmlubmVkfSwnRkknKSwnRmlubGFuZCcsY29uZChlcSgke2JpNTA3NCxiaW5uZWR9LCdGUicpLCdGcmFuY2UnLGNvbmQoZXEoJHtiaTUwNzQsYmlubmVkfSwnR0InKSwnVUsnLGNvbmQoZXEoJHtiaTUwNzQsYmlubmVkfSwnR1InKSwnR3JlZWNlJyxjb25kKGVxKCR7Ymk1MDc0LGJpbm5lZH0sJ0hSJyksJ0Nyb2F0aWEnLGNvbmQoZXEoJHtiaTUwNzQsYmlubmVkfSwnSFUnKSwnSHVuZ2FyeScsY29uZChlcSgke2JpNTA3NCxiaW5uZWR9LCdJRCcpLCdJbmRvbmVzaWEnLGNvbmQoZXEoJHtiaTUwNzQsYmlubmVkfSwnSUUnKSwnSXJlbGFuZCcsY29uZChlcSgke2JpNTA3NCxiaW5uZWR9LCdJTicpLCdJbmRpYScsY29uZChlcSgke2JpNTA3NCxiaW5uZWR9LCdJUycpLCdJY2VsYW5kJyxjb25kKGVxKCR7Ymk1MDc0LGJpbm5lZH0sJ0lUJyksJ0l0YWx5Jyxjb25kKGVxKCR7Ymk1MDc0LGJpbm5lZH0sJ0pQJyksJ0phcGFuJyxjb25kKGVxKCR7Ymk1MDc0LGJpbm5lZH0sJ0tSJyksJ1NvdXRoIEtvcmVhJyxjb25kKGVxKCR7Ymk1MDc0LGJpbm5lZH0sJ0xJJyksJ0xpZWNodGVuc3RlaW4nLGNvbmQoZXEoJHtiaTUwNzQsYmlubmVkfSwnTFQnKSwnTGl0aHVhbmlhJyxjb25kKGVxKCR7Ymk1MDc0LGJpbm5lZH0sJ0xVJyksJ0x1eGVtYm91cmcnLGNvbmQoZXEoJHtiaTUwNzQsYmlubmVkfSwnTFYnKSwnTGF0dmlhJyxjb25kKGVxKCR7Ymk1MDc0LGJpbm5lZH0sJ01UJyksJ01hbHRhJyxjb25kKGVxKCR7Ymk1MDc0LGJpbm5lZH0sJ01YJyksJ01leGljbycsY29uZChlcSgke2JpNTA3NCxiaW5uZWR9LCdORycpLCdOaWdlcmlhJyxjb25kKGVxKCR7Ymk1MDc0LGJpbm5lZH0sJ05MJyksJ05ldGhlcmxhbmRzJyxjb25kKGVxKCR7Ymk1MDc0LGJpbm5lZH0sJ05PJyksJ05vcndheScsY29uZChlcSgke2JpNTA3NCxiaW5uZWR9LCdOWicpLCdOZXcgWmVhbGFuZCcsY29uZChlcSgke2JpNTA3NCxiaW5uZWR9LCdQSCcpLCdQaGlsaXBwaW5lcycsY29uZChlcSgke2JpNTA3NCxiaW5uZWR9LCdQTCcpLCdQb2xhbmQnLGNvbmQoZXEoJHtiaTUwNzQsYmlubmVkfSwnUFQnKSwnUG9ydHVnYWwnLGNvbmQoZXEoJHtiaTUwNzQsYmlubmVkfSwnUk8nKSwnUm9tYW5pYScsY29uZChlcSgke2JpNTA3NCxiaW5uZWR9LCdSVScpLCdSdXNzaWEnLGNvbmQoZXEoJHtiaTUwNzQsYmlubmVkfSwnU0EnKSwnU2F1ZGkgQXJhYmlhJyxjb25kKGVxKCR7Ymk1MDc0LGJpbm5lZH0sJ1NFJyksJ1N3ZWRlbicsY29uZChlcSgke2JpNTA3NCxiaW5uZWR9LCdTRycpLCdTaW5nYXBvcmUnLGNvbmQoZXEoJHtiaTUwNzQsYmlubmVkfSwnU0knKSwnU2xvdmVuaWEnLGNvbmQoZXEoJHtiaTUwNzQsYmlubmVkfSwnU0snKSwnU2xvdmFraWEnLGNvbmQoZXEoJHtiaTUwNzQsYmlubmVkfSwnVEgnKSwnVGhhaWxhbmQnLGNvbmQoZXEoJHtiaTUwNzQsYmlubmVkfSwnVFInKSwnVHVya2V5Jyxjb25kKGVxKCR7Ymk1MDc0LGJpbm5lZH0sJ1RXJyksJ1RhaXdhbicsY29uZChlcSgke2JpNTA3NCxiaW5uZWR9LCdVUycpLCdVU0EnLGNvbmQoZXEoJHtiaTUwNzQsYmlubmVkfSwnWkEnKSwnU291dGggQWZyaWNhJywnT3RoZXInKSkpKSkpKSkpKSkpKSkpKSkpKSkpKSkpKSkpKSkpKSkpKSkpKSkpKSkpKSkpKSkpKSkpKSkpPC9FeHByZXNzaW9uPgogICAgICAgICAgICAgICAgPC9DYWxjdWxhdGVkSXRlbT4KICAgICAgICAgICAgICAgIDxDYWxjdWxhdGVkSXRlbSBuYW1lPSJiaTUwMDkiIGxhYmVsPSJBVFQgUHVibGljIEFzc2V0IFpvbmUiIHVzYWdlPSJjYXRlZ29yaWNhbCIgZm9ybWF0PSIkLiIgYWdncmVnYXRpb249InN1bSIgZGF0YVR5cGU9InN0cmluZyI+CiAgICAgICAgICAgICAgICAgICAgPEV4cHJlc3Npb24+Y29uZChpbigke2JpNTA3NCxiaW5uZWR9LCdBVCcsJ0JFJywnQkcnLCdDWicsJ0RLJywnREUnLCdFRScsJ0lFJywnRUwnLCdFUycsJ0ZSJywnSFInLCdJVCcsJ0NZJywnTFYnLCdMVCcsJ0xVJywnSFUnLCdNVCcsJ05MJywnUEwnLCdQVCcsJ1JPJywnU0knLCdTSycsJ0ZJJywnU0UnKSwnRXVyb3BlYW4gVW5pb24nLGNvbmQoaW4oJHtiaTUwNzQsYmlubmVkfSwnSVMnLCdMSScsJ05PJyksJ0V1cm9wZWFuIEVjb25vbWljIEFyZWEgKG5vdCBtZW1iZXIgb2YgRVUpJywnT3RoZXInKSk8L0V4cHJlc3Npb24+CiAgICAgICAgICAgICAgICA8L0NhbGN1bGF0ZWRJdGVtPgogICAgICAgICAgICAgICAgPENhbGN1bGF0ZWRJdGVtIG5hbWU9ImJpNTA3NCIgbGFiZWw9IkFUVCBQdWJsaWMgQXNzZXQgQ291bnRyeSIgdXNhZ2U9ImNhdGVnb3JpY2FsIiBmb3JtYXQ9IiQuIiBhZ2dyZWdhdGlvbj0ic3VtIiBkYXRhVHlwZT0ic3RyaW5nIj4KICAgICAgICAgICAgICAgICAgICA8RXhwcmVzc2lvbj5jb25kKGlzbWlzc2luZygke2JpODc5LGJpbm5lZH0pLCR7Ymk4NjIsYmlubmVkfSwke2JpODc5LGJpbm5lZH0pPC9FeHByZXNzaW9uPgogICAgICAgICAgICAgICAgPC9DYWxjdWxhdGVkSXRlbT4KICAgICAgICAgICAgICAgIDxDYWxjdWxhdGVkSXRlbSBuYW1lPSJiaTU4NjQiIGxhYmVsPSJNYWluIEN1c3RvbWVyIFJlZ2lvbiIgdXNhZ2U9ImNhdGVnb3JpY2FsIiBmb3JtYXQ9IiQuIiBhZ2dyZWdhdGlvbj0ic3VtIiBzb3J0T249ImN1c3RvbSIgY3VzdG9tU29ydD0iY3M1OTI1IiBkYXRhVHlwZT0ic3RyaW5nIj4KICAgICAgICAgICAgICAgICAgICA8RXhwcmVzc2lvbj5jb25kKGFuZChlcSgke2JpODY3LGJpbm5lZH0sJ1dpZW4nKSxlcSgke2JpODYyLGJpbm5lZH0sJ0FUJykpLCdWaWVubmEnLGNvbmQoYW5kKGVxKCR7Ymk4NjcsYmlubmVkfSwnTmllZGVyw7ZzdGVycmVpY2gnKSxlcSgke2JpODYyLGJpbm5lZH0sJ0FUJykpLCdMb3dlciBBdXN0cmlhJyxjb25kKGFuZChlcSgke2JpODY3LGJpbm5lZH0sJ09iZXLDtnN0ZXJyZWljaCcpLGVxKCR7Ymk4NjIsYmlubmVkfSwnQVQnKSksJ1VwcGVyIEF1c3RyaWEnLGNvbmQoYW5kKGVxKCR7Ymk4NjcsYmlubmVkfSwnU2FsemJ1cmcnKSxlcSgke2JpODYyLGJpbm5lZH0sJ0FUJykpLCdTYWx6YnVyZycsY29uZChhbmQoZXEoJHtiaTg2NyxiaW5uZWR9LCdTdGVpZXJtYXJrJyksZXEoJHtiaTg2MixiaW5uZWR9LCdBVCcpKSwnU3R5cmlhJyxjb25kKGFuZChlcSgke2JpODY3LGJpbm5lZH0sJ1Rpcm9sJyksZXEoJHtiaTg2MixiaW5uZWR9LCdBVCcpKSwnVHlyb2wnLGNvbmQoYW5kKGVxKCR7Ymk4NjcsYmlubmVkfSwnVm9yYXJsYmVyZycpLGVxKCR7Ymk4NjIsYmlubmVkfSwnQVQnKSksJ1ZvcmFybGJlcmcnLGNvbmQoYW5kKGVxKCR7Ymk4NjcsYmlubmVkfSwnS8Okcm50ZW4nKSxlcSgke2JpODYyLGJpbm5lZH0sJ0FUJykpLCdDYXJpbnRoaWEnLGNvbmQoYW5kKGVxKCR7Ymk4NjcsYmlubmVkfSwnQnVyZ2VubGFuZCcpLGVxKCR7Ymk4NjIsYmlubmVkfSwnQVQnKSksJ0J1cmdlbmxhbmQnLCdWaWVubmEnKSkpKSkpKSkpPC9FeHByZXNzaW9uPgogICAgICAgICAgICAgICAgPC9DYWxjdWxhdGVkSXRlbT4KICAgICAgICAgICAgICAgIDxEYXRhSXRlbSBuYW1lPSJiaTYwMjEiIHhyZWY9Ik1BWF9NT1JUR19GSU5BTF9QUklPUl9SQU5LU19FVVIiLz4KICAgICAgICAgICAgICAgIDxEYXRhSXRlbSBuYW1lPSJiaTY5MjMiIHhyZWY9IkNVU1RfUklTS19DTEFTUyIvPgogICAgICAgICAgICAgICAgPEFnZ3JlZ2F0ZUNhbGN1bGF0ZWRJdGVtIG5hbWU9ImJpNzQ1OCIgbGFiZWw9Ik5vLiBvZiBQcm9wZXJ0aWVzIiBmb3JtYXQ9IkNPTU1BMTIuMiIgZGF0YVR5cGU9ImRvdWJsZSI+CiAgICAgICAgICAgICAgICAgICAgPEV4cHJlc3Npb24+YWdncmVnYXRlKGNvdW50RGlzdGluY3QsZ3JvdXAsJHtiaTkwMyxiaW5uZWR9KTwvRXhwcmVzc2lvbj4KICAgICAgICAgICAgICAgIDwvQWdncmVnYXRlQ2FsY3VsYXRlZEl0ZW0+CiAgICAgICAgICAgIDwvQnVzaW5lc3NJdGVtRm9sZGVyPgogICAgICAgIDwvRGF0YVNvdXJjZT4KICAgICAgICA8RGF0YVNvdXJjZSBuYW1lPSJkczIxMzgiIHR5cGU9InJlbGF0aW9uYWwiIGxhYmVsPSJNT09EWVNfQ0FTSCI+CiAgICAgICAgICAgIDxDYXNSZXNvdXJjZSBsb2NhbGU9ImVuX1VTIiBzZXJ2ZXI9ImNhcy1zaGFyZWQtZGVmYXVsdCIgbGlicmFyeT0iU1Q1X1JTTFQiIHRhYmxlPSJNT09EWVNfQ0FTSCIvPgogICAgICAgICAgICA8QnVzaW5lc3NJdGVtRm9sZGVyPgogICAgICAgICAgICAgICAgPERhdGFJdGVtIG5hbWU9ImJpMjEzOSIgeHJlZj0iQVZHX0xJRkUiLz4KICAgICAgICAgICAgICAgIDxEYXRhSXRlbSBuYW1lPSJiaTIxNDAiIHhyZWY9Ik1PT0RZU19BTVRfQ0FTSCIvPgogICAgICAgICAgICAgICAgPERhdGFJdGVtIG5hbWU9ImJpMjE0MSIgeHJlZj0iTU9PRFlTX0FNVF9DQVNIX0VVUiIvPgogICAgICAgICAgICAgICAgPERhdGFJdGVtIG5hbWU9ImJpMjE0MiIgeHJlZj0iQ09ERV9DVVJSRU5DWSIvPgogICAgICAgICAgICAgICAgPERhdGFJdGVtIG5hbWU9ImJpMjE0MyIgeHJlZj0iVF9EQVRfU1RJQ0hUQUciLz4KICAgICAgICAgICAgICAgIDxEYXRhSXRlbSBuYW1lPSJiaTIxNDQiIHhyZWY9IklSX0JFSEFWSU9SIi8+CiAgICAgICAgICAgICAgICA8RGF0YUl0ZW0gbmFtZT0iYmkyMTQ1IiB4cmVmPSJOVU1fSVNTVUVSIi8+CiAgICAgICAgICAgICAgICA8RGF0YUl0ZW0gbmFtZT0iYmkyMTQ2IiB4cmVmPSJMT0NBVElPTiIvPgogICAgICAgICAgICAgICAgPERhdGFJdGVtIG5hbWU9ImJpMjE0NyIgeHJlZj0iTUtUX1ZBTCIvPgogICAgICAgICAgICAgICAgPERhdGFJdGVtIG5hbWU9ImJpMjE0OCIgeHJlZj0iTUtUX1ZBTF9FVVIiLz4KICAgICAgICAgICAgICAgIDxEYXRhSXRlbSBuYW1lPSJiaTIxNDkiIHhyZWY9Ik9SSUdJTkFUT1IiLz4KICAgICAgICAgICAgICAgIDxEYXRhSXRlbSBuYW1lPSJiaTIxNTAiIHhyZWY9IkRPTV9QT09MIi8+CiAgICAgICAgICAgICAgICA8RGF0YUl0ZW0gbmFtZT0iYmkyMTUxIiB4cmVmPSJQUk9WSURFUiIvPgogICAgICAgICAgICAgICAgPERhdGFJdGVtIG5hbWU9ImJpMjE1MiIgeHJlZj0iUVJNX0FDQ09VTlQiLz4KICAgICAgICAgICAgICAgIDxEYXRhSXRlbSBuYW1lPSJiaTIxNTMiIHhyZWY9IlJFRklOQU5DSU5HX01BUktFUiIvPgogICAgICAgICAgICAgICAgPERhdGFJdGVtIG5hbWU9ImJpMjE1NCIgeHJlZj0iVF9EQVRfTE9BRF9ISVNUIi8+CiAgICAgICAgICAgICAgICA8UHJlZGVmaW5lZERhdGFJdGVtIG5hbWU9ImJpMjE1NSIgbGFiZWw9IkZyZXF1ZW5jeSIgdXNhZ2U9InF1YW50aXRhdGl2ZSIgZm9ybWF0PSJDT01NQTEyLiIgY2FsY3VsYXRpb249InRvdGFsQ291bnQiLz4KICAgICAgICAgICAgICAgIDxQcmVkZWZpbmVkRGF0YUl0ZW0gbmFtZT0iYmkyMTU2IiBsYWJlbD0iRnJlcXVlbmN5IFBlcmNlbnQiIHVzYWdlPSJxdWFudGl0YXRpdmUiIGZvcm1hdD0iUEVSQ0VOVDIwLjIiIGNhbGN1bGF0aW9uPSJ0b3RhbENvdW50UGVyY2VudCIvPgogICAgICAgICAgICA8L0J1c2luZXNzSXRlbUZvbGRlcj4KICAgICAgICA8L0RhdGFTb3VyY2U+CiAgICAgICAgPERhdGFTb3VyY2UgbmFtZT0iZHMyMjEyIiB0eXBlPSJyZWxhdGlvbmFsIiBsYWJlbD0iQk9ORF9DQVNIIj4KICAgICAgICAgICAgPEdlbmVyYXRlZFJlc291cmNlIGdlbmVyYXRvcj0iZGQ0NjExIiByZXNvdXJjZT0iZ2U0NjE0IiBzb3VyY2VzPSJkczM0IGRzMjEzOCIgdHlwZT0ic3RhbmRhbG9uZSIgbGlmZXRpbWU9ImV4ZWN1dG9yIi8+CiAgICAgICAgICAgIDxCdXNpbmVzc0l0ZW1Gb2xkZXI+CiAgICAgICAgICAgICAgICA8R2VuZXJhdGVkRGF0YUl0ZW0gbmFtZT0iYmkyMjE0IiBsYWJlbD0iQW1vcnRpemluZyBTdHJ1Y3R1cmUiIHhyZWY9IkFNT1JUX1NUUlVDVFVSRSIgdXNhZ2U9ImNhdGVnb3JpY2FsIiBmb3JtYXQ9IiQuIiByb290PSJiaTIxNjMiLz4KICAgICAgICAgICAgICAgIDxHZW5lcmF0ZWREYXRhSXRlbSBuYW1lPSJiaTIyMTUiIGxhYmVsPSJCb25kIFR5cGUiIHhyZWY9IlRZUEVfQk9ORCIgdXNhZ2U9ImNhdGVnb3JpY2FsIiBmb3JtYXQ9IiQuIiByb290PSJiaTIxNjQiLz4KICAgICAgICAgICAgICAgIDxHZW5lcmF0ZWREYXRhSXRlbSBuYW1lPSJiaTIyMTYiIGxhYmVsPSJCb25kIFR5cGUgQ2F0ZWdvcnkiIHhyZWY9IkJvbmRfVHlwZSIgdXNhZ2U9ImNhdGVnb3JpY2FsIiBmb3JtYXQ9IiQuIiByb290PSJiaTIxNjUiLz4KICAgICAgICAgICAgICAgIDxHZW5lcmF0ZWREYXRhSXRlbSBuYW1lPSJiaTIyMTciIGxhYmVsPSJCb25kIFVzYWdlIiB4cmVmPSJCb25kX1VzYWdlIiB1c2FnZT0iY2F0ZWdvcmljYWwiIGZvcm1hdD0iJC4iIHJvb3Q9ImJpMjE2NiIvPgogICAgICAgICAgICAgICAgPEdlbmVyYXRlZERhdGFJdGVtIG5hbWU9ImJpMjIxOCIgbGFiZWw9IkNvdXBvbiBGcmVxdWVuY3kiIHhyZWY9IkNPVVBPTl9GUkVRVUVOQ1kiIHVzYWdlPSJjYXRlZ29yaWNhbCIgZm9ybWF0PSIkLiIgcm9vdD0iYmkyMTY3Ii8+CiAgICAgICAgICAgICAgICA8R2VuZXJhdGVkRGF0YUl0ZW0gbmFtZT0iYmkyMjE5IiBsYWJlbD0iQ3VycmVuY3kiIHhyZWY9IkNVUlJFTkNZIiB1c2FnZT0iY2F0ZWdvcmljYWwiIGZvcm1hdD0iJC4iIHJvb3Q9ImJpMjE2OCIvPgogICAgICAgICAgICAgICAgPEdlbmVyYXRlZERhdGFJdGVtIG5hbWU9ImJpMjIyMCIgbGFiZWw9IkN1dCBPZmYgRGF0ZSIgeHJlZj0iVF9EQVRfU1RJQ0hUQUciIHVzYWdlPSJjYXRlZ29yaWNhbCIgZm9ybWF0PSJERE1NWVk4IiByb290PSJiaTIxNjkiLz4KICAgICAgICAgICAgICAgIDxHZW5lcmF0ZWREYXRhSXRlbSBuYW1lPSJiaTIyMjEiIGxhYmVsPSJGaXhlZCBvciBGbG9hdCIgeHJlZj0iRklYRURfRkxPQVQiIHVzYWdlPSJjYXRlZ29yaWNhbCIgZm9ybWF0PSIkLiIgcm9vdD0iYmkyMTcwIi8+CiAgICAgICAgICAgICAgICA8R2VuZXJhdGVkRGF0YUl0ZW0gbmFtZT0iYmkyMjIyIiBsYWJlbD0iSGlzdG9yeSBMb2FkIERhdGUiIHhyZWY9IlRfREFUX0xPQURfSElTVCIgdXNhZ2U9ImNhdGVnb3JpY2FsIiBmb3JtYXQ9IkRBVEU5IiByb290PSJiaTIxNzEiLz4KICAgICAgICAgICAgICAgIDxHZW5lcmF0ZWREYXRhSXRlbSBuYW1lPSJiaTIyMjMiIGxhYmVsPSJJbnRlcmVzdCBSYXRlIEJlaGF2aW9yIiB4cmVmPSJJUl9CRUhBVklPUiIgdXNhZ2U9ImNhdGVnb3JpY2FsIiBmb3JtYXQ9IiQuIiByb290PSJiaTIxNzIiLz4KICAgICAgICAgICAgICAgIDxHZW5lcmF0ZWREYXRhSXRlbSBuYW1lPSJiaTIyMjQiIGxhYmVsPSJJU0lOIENvZGUiIHhyZWY9IklTSU4iIHVzYWdlPSJjYXRlZ29yaWNhbCIgZm9ybWF0PSIkLiIgcm9vdD0iYmkyMTYyIi8+CiAgICAgICAgICAgICAgICA8R2VuZXJhdGVkRGF0YUl0ZW0gbmFtZT0iYmkyMjI1IiBsYWJlbD0iSXNzdWUgRGF0ZSIgeHJlZj0iREFURV9JU1NVRSIgdXNhZ2U9ImNhdGVnb3JpY2FsIiBmb3JtYXQ9IkRETU1ZWTgiIHJvb3Q9ImJpMjE3MyIvPgogICAgICAgICAgICAgICAgPEdlbmVyYXRlZERhdGFJdGVtIG5hbWU9ImJpMjIyNiIgbGFiZWw9Iklzc3VlciBDb3VudHJ5IiB4cmVmPSJDT1VOVFJZX0lTU1VFUiIgdXNhZ2U9ImNhdGVnb3JpY2FsIiBmb3JtYXQ9IiQuIiByb290PSJiaTIxNzQiLz4KICAgICAgICAgICAgICAgIDxHZW5lcmF0ZWREYXRhSXRlbSBuYW1lPSJiaTIyMjciIGxhYmVsPSJJc3N1ZXIgTmFtZSIgeHJlZj0iTkFNRV9JU1NVRVIiIHVzYWdlPSJjYXRlZ29yaWNhbCIgZm9ybWF0PSIkLiIgcm9vdD0iYmkyMTc1Ii8+CiAgICAgICAgICAgICAgICA8R2VuZXJhdGVkRGF0YUl0ZW0gbmFtZT0iYmkyMjI4IiBsYWJlbD0iTWF0dXJpdHkgRGF0ZSIgeHJlZj0iREFURV9NQVRVUklUWSIgdXNhZ2U9ImNhdGVnb3JpY2FsIiBmb3JtYXQ9IkRETU1ZWTgiIHJvb3Q9ImJpMjE3NiIvPgogICAgICAgICAgICAgICAgPEdlbmVyYXRlZERhdGFJdGVtIG5hbWU9ImJpMjIyOSIgbGFiZWw9Ik5leHQgQ291cG9uIERhdGUiIHhyZWY9IkRBVEVfTkVYVF9DT1VQT04iIHVzYWdlPSJjYXRlZ29yaWNhbCIgZm9ybWF0PSJERE1NWVk4IiByb290PSJiaTIxNzciLz4KICAgICAgICAgICAgICAgIDxHZW5lcmF0ZWREYXRhSXRlbSBuYW1lPSJiaTIyMzAiIGxhYmVsPSJRUk0gQWNjb3VudCIgeHJlZj0iUVJNX0FDQ09VTlQiIHVzYWdlPSJjYXRlZ29yaWNhbCIgZm9ybWF0PSIkLiIgcm9vdD0iYmkyMTc4Ii8+CiAgICAgICAgICAgICAgICA8R2VuZXJhdGVkRGF0YUl0ZW0gbmFtZT0iYmkyMjMxIiBsYWJlbD0iUmF0ZSBJbmRleCIgeHJlZj0iRVJTVEVfUkFURV9JTkRFWCIgdXNhZ2U9ImNhdGVnb3JpY2FsIiBmb3JtYXQ9IiQuIiByb290PSJiaTIxNzkiLz4KICAgICAgICAgICAgICAgIDxHZW5lcmF0ZWREYXRhSXRlbSBuYW1lPSJiaTIyMzIiIGxhYmVsPSJSZWZpbmFuY2luZ19NYXJrZXIiIHhyZWY9IlJFRklOQU5DSU5HX01BUktFUiIgdXNhZ2U9ImNhdGVnb3JpY2FsIiBmb3JtYXQ9IiQuIiByb290PSJiaTIxODAiLz4KICAgICAgICAgICAgICAgIDxHZW5lcmF0ZWREYXRhSXRlbSBuYW1lPSJiaTIyMzMiIGxhYmVsPSJTb2Z0IEJ1bGxldCBJbmRpY2F0b3IiIHhyZWY9IlNPRlRCVUxMRVQiIHVzYWdlPSJjYXRlZ29yaWNhbCIgZm9ybWF0PSIkLiIgcm9vdD0iYmkyMTgxIi8+CiAgICAgICAgICAgICAgICA8R2VuZXJhdGVkRGF0YUl0ZW0gbmFtZT0iYmkyMjM0IiBsYWJlbD0iVHJhZGUgRmlsdGVyIE5hbWUiIHhyZWY9IlRyYWRlX0ZpbHRlcl9OYW1lIiB1c2FnZT0iY2F0ZWdvcmljYWwiIGZvcm1hdD0iJC4iIHJvb3Q9ImJpMjE4MiIvPgogICAgICAgICAgICAgICAgPEdlbmVyYXRlZERhdGFJdGVtIG5hbWU9ImJpMjIzNSIgbGFiZWw9IkF2ZXJhZ2UgTGlmZSIgeHJlZj0iTU9PRFlTX0FWRVJBR0VfTElGRSIgdXNhZ2U9InF1YW50aXRhdGl2ZSIgZm9ybWF0PSJDT01NQTMyLjIiIGFnZ3JlZ2F0aW9uPSJzdW0iIHJvb3Q9ImJpMjE4MyIvPgogICAgICAgICAgICAgICAgPEdlbmVyYXRlZERhdGFJdGVtIG5hbWU9ImJpMjIzNiIgbGFiZWw9IkNvdXBvbiIgeHJlZj0iQ09VUE9OIiB1c2FnZT0icXVhbnRpdGF0aXZlIiBmb3JtYXQ9IkNPTU1BMzIuNSIgYWdncmVnYXRpb249InN1bSIgcm9vdD0iYmkyMTg0Ii8+CiAgICAgICAgICAgICAgICA8R2VuZXJhdGVkRGF0YUl0ZW0gbmFtZT0iYmkyMjM3IiBsYWJlbD0iSXNzdWVyIE51bWJlciIgeHJlZj0iTlVNX0lTU1VFUiIgdXNhZ2U9InF1YW50aXRhdGl2ZSIgZm9ybWF0PSJGNy4iIGFnZ3JlZ2F0aW9uPSJzdW0iIHJvb3Q9ImJpMjE4NSIvPgogICAgICAgICAgICAgICAgPEdlbmVyYXRlZERhdGFJdGVtIG5hbWU9ImJpMjIzOCIgbGFiZWw9Ik1hcmtldCBWYWx1ZSAtRGlydHkgUHJpY2UiIHhyZWY9IlBNX1BWIiB1c2FnZT0icXVhbnRpdGF0aXZlIiBmb3JtYXQ9IkNPTU1BMzIuMiIgYWdncmVnYXRpb249InN1bSIgcm9vdD0iYmkyMTg2Ii8+CiAgICAgICAgICAgICAgICA8R2VuZXJhdGVkRGF0YUl0ZW0gbmFtZT0iYmkyMjM5IiBsYWJlbD0iTWFya2V0IFZhbHVlIC1EaXJ0eSBQcmljZSBpbiBFVVIiIHhyZWY9IlBNX1BWX0VVUiIgdXNhZ2U9InF1YW50aXRhdGl2ZSIgZm9ybWF0PSJDT01NQTMyLjIiIGFnZ3JlZ2F0aW9uPSJzdW0iIHJvb3Q9ImJpMjE4NyIvPgogICAgICAgICAgICAgICAgPEdlbmVyYXRlZERhdGFJdGVtIG5hbWU9ImJpMjI0MCIgbGFiZWw9Ik5ldCBQcmVzZW50IFZhbHVlIiB4cmVmPSJNS1RfVkFMIiB1c2FnZT0icXVhbnRpdGF0aXZlIiBmb3JtYXQ9IkNPTU1BMzIuMiIgYWdncmVnYXRpb249InN1bSIgcm9vdD0iYmkyMTg4Ii8+CiAgICAgICAgICAgICAgICA8R2VuZXJhdGVkRGF0YUl0ZW0gbmFtZT0iYmkyMjQxIiBsYWJlbD0iTmV0IFByZXNlbnQgVmFsdWUgaW4gRVVSIiB4cmVmPSJNS1RfVkFMX0VVUiIgdXNhZ2U9InF1YW50aXRhdGl2ZSIgZm9ybWF0PSJDT01NQTMyLjIiIGFnZ3JlZ2F0aW9uPSJzdW0iIHJvb3Q9ImJpMjE4OSIvPgogICAgICAgICAgICAgICAgPEdlbmVyYXRlZERhdGFJdGVtIG5hbWU9ImJpMjI0MiIgbGFiZWw9Ik5vdGluYWwgVmFsdWUiIHhyZWY9IlBNX0NBX05PVElPTkFMIiB1c2FnZT0icXVhbnRpdGF0aXZlIiBmb3JtYXQ9IkNPTU1BMzIuMiIgYWdncmVnYXRpb249InN1bSIgcm9vdD0iYmkyMTkwIi8+CiAgICAgICAgICAgICAgICA8R2VuZXJhdGVkRGF0YUl0ZW0gbmFtZT0iYmkyMjQzIiBsYWJlbD0iTm90aW9uYWwgVmFsdWUgaW4gRVVSIiB4cmVmPSJQTV9DQV9OT1RJT05BTF9FVVIiIHVzYWdlPSJxdWFudGl0YXRpdmUiIGZvcm1hdD0iQ09NTUEzMi4yIiBhZ2dyZWdhdGlvbj0ic3VtIiByb290PSJiaTIxOTEiLz4KICAgICAgICAgICAgICAgIDxHZW5lcmF0ZWREYXRhSXRlbSBuYW1lPSJiaTIyNDQiIGxhYmVsPSJPZU5CIElkZW50IE51bWJlciIgeHJlZj0iTlVNX09FTkJfSURFTlRfRklSIiB1c2FnZT0icXVhbnRpdGF0aXZlIiBmb3JtYXQ9IkYxMi4iIGFnZ3JlZ2F0aW9uPSJzdW0iIHJvb3Q9ImJpMjE5MiIvPgogICAgICAgICAgICAgICAgPEdlbmVyYXRlZERhdGFJdGVtIG5hbWU9ImJpMjI0NSIgbGFiZWw9IlJhdGUgSW5kZXggSWQiIHhyZWY9IlJBVEVfSU5ERVhfSUQiIHVzYWdlPSJxdWFudGl0YXRpdmUiIGZvcm1hdD0iRjIwLiIgYWdncmVnYXRpb249InN1bSIgcm9vdD0iYmkyMTkzIi8+CiAgICAgICAgICAgICAgICA8R2VuZXJhdGVkRGF0YUl0ZW0gbmFtZT0iYmkyMjQ2IiBsYWJlbD0iU3ByZWFkIiB4cmVmPSJSQVRFX0lOREVYX1NQUkVBRCIgdXNhZ2U9InF1YW50aXRhdGl2ZSIgZm9ybWF0PSJDT01NQTMyLjgiIGFnZ3JlZ2F0aW9uPSJzdW0iIHJvb3Q9ImJpMjE5NCIvPgogICAgICAgICAgICAgICAgPEdlbmVyYXRlZERhdGFJdGVtIG5hbWU9ImJpMjI0NyIgbGFiZWw9IkN1cnJlbmN5IChNT09EWVNfQ0FTSCkiIHhyZWY9IkNPREVfQ1VSUkVOQ1kiIHVzYWdlPSJjYXRlZ29yaWNhbCIgZm9ybWF0PSIkLiIgcm9vdD0iYmkyMTk2Ii8+CiAgICAgICAgICAgICAgICA8R2VuZXJhdGVkRGF0YUl0ZW0gbmFtZT0iYmkyMjQ4IiBsYWJlbD0iQ3V0IE9mZiBEYXRlIChNT09EWVNfQ0FTSCkiIHhyZWY9IlRfREFUX1NUSUNIVEFHMiIgdXNhZ2U9ImNhdGVnb3JpY2FsIiBmb3JtYXQ9IkRETU1ZWTgiIHJvb3Q9ImJpMjE5NyIvPgogICAgICAgICAgICAgICAgPEdlbmVyYXRlZERhdGFJdGVtIG5hbWU9ImJpMjI0OSIgbGFiZWw9IkludGVyZXN0IFJhdGUgQmVoYXZpb3IgKE1PT0RZU19DQVNIKSIgeHJlZj0iSVJfQkVIQVZJT1IyIiB1c2FnZT0iY2F0ZWdvcmljYWwiIGZvcm1hdD0iJC4iIHJvb3Q9ImJpMjE5OCIvPgogICAgICAgICAgICAgICAgPEdlbmVyYXRlZERhdGFJdGVtIG5hbWU9ImJpMjI1MCIgbGFiZWw9IkxvY2F0aW9uIiB4cmVmPSJMT0NBVElPTiIgdXNhZ2U9ImNhdGVnb3JpY2FsIiBmb3JtYXQ9IiQuIiByb290PSJiaTIxOTkiLz4KICAgICAgICAgICAgICAgIDxHZW5lcmF0ZWREYXRhSXRlbSBuYW1lPSJiaTIyNTEiIGxhYmVsPSJQb29sIiB4cmVmPSJET01fUE9PTCIgdXNhZ2U9ImNhdGVnb3JpY2FsIiBmb3JtYXQ9IiQuIiByb290PSJiaTIxOTUiLz4KICAgICAgICAgICAgICAgIDxHZW5lcmF0ZWREYXRhSXRlbSBuYW1lPSJiaTIyNTIiIGxhYmVsPSJQcm92aWRlciIgeHJlZj0iUFJPVklERVIiIHVzYWdlPSJjYXRlZ29yaWNhbCIgZm9ybWF0PSIkLiIgcm9vdD0iYmkyMjAwIi8+CiAgICAgICAgICAgICAgICA8R2VuZXJhdGVkRGF0YUl0ZW0gbmFtZT0iYmkyMjUzIiBsYWJlbD0iUVJNIEFjY291bnQgKE1PT0RZU19DQVNIKSIgeHJlZj0iUVJNX0FDQ09VTlQyIiB1c2FnZT0iY2F0ZWdvcmljYWwiIGZvcm1hdD0iJC4iIHJvb3Q9ImJpMjIwMSIvPgogICAgICAgICAgICAgICAgPEdlbmVyYXRlZERhdGFJdGVtIG5hbWU9ImJpMjI1NCIgbGFiZWw9IlJlZmluYW5jaW5nIE1hcmtlciIgeHJlZj0iUkVGSU5BTkNJTkdfTUFSS0VSMiIgdXNhZ2U9ImNhdGVnb3JpY2FsIiBmb3JtYXQ9IiQuIiByb290PSJiaTIyMDIiLz4KICAgICAgICAgICAgICAgIDxHZW5lcmF0ZWREYXRhSXRlbSBuYW1lPSJiaTIyNTUiIGxhYmVsPSJUX0RBVF9MT0FEX0hJU1QiIHhyZWY9IlRfREFUX0xPQURfSElTVDIiIHVzYWdlPSJjYXRlZ29yaWNhbCIgZm9ybWF0PSJEQVRFOSIgcm9vdD0iYmkyMjAzIi8+CiAgICAgICAgICAgICAgICA8R2VuZXJhdGVkRGF0YUl0ZW0gbmFtZT0iYmkyMjU2IiBsYWJlbD0iQXZlcmFnZSBMaWZlIChNT09EWVNfQ0FTSCkiIHhyZWY9IkFWR19MSUZFIiB1c2FnZT0icXVhbnRpdGF0aXZlIiBmb3JtYXQ9IkJFU1QxMi4iIGFnZ3JlZ2F0aW9uPSJzdW0iIHJvb3Q9ImJpMjIwNCIvPgogICAgICAgICAgICAgICAgPEdlbmVyYXRlZERhdGFJdGVtIG5hbWU9ImJpMjI1NyIgbGFiZWw9IkNhc2ggQW1vdW50IiB4cmVmPSJNT09EWVNfQU1UX0NBU0giIHVzYWdlPSJxdWFudGl0YXRpdmUiIGZvcm1hdD0iQ09NTUEzMi4yIiBhZ2dyZWdhdGlvbj0ic3VtIiByb290PSJiaTIyMDUiLz4KICAgICAgICAgICAgICAgIDxHZW5lcmF0ZWREYXRhSXRlbSBuYW1lPSJiaTIyNTgiIGxhYmVsPSJDYXNoIEFtb3VudCBpbiBFVVIiIHhyZWY9Ik1PT0RZU19BTVRfQ0FTSF9FVVIiIHVzYWdlPSJxdWFudGl0YXRpdmUiIGZvcm1hdD0iQ09NTUEzMi4yIiBhZ2dyZWdhdGlvbj0ic3VtIiByb290PSJiaTIyMDYiLz4KICAgICAgICAgICAgICAgIDxHZW5lcmF0ZWREYXRhSXRlbSBuYW1lPSJiaTIyNTkiIGxhYmVsPSJJc3N1ZXIiIHhyZWY9Ik5VTV9JU1NVRVIyIiB1c2FnZT0icXVhbnRpdGF0aXZlIiBmb3JtYXQ9IkJFU1QxMi4iIGFnZ3JlZ2F0aW9uPSJzdW0iIHJvb3Q9ImJpMjIwNyIvPgogICAgICAgICAgICAgICAgPEdlbmVyYXRlZERhdGFJdGVtIG5hbWU9ImJpMjI2MCIgbGFiZWw9Ik5ldCBQcmVzZW50IFZhbHVlIChNT09EWVNfQ0FTSCkiIHhyZWY9Ik1LVF9WQUwyIiB1c2FnZT0icXVhbnRpdGF0aXZlIiBmb3JtYXQ9IkNPTU1BMzIuMiIgYWdncmVnYXRpb249InN1bSIgcm9vdD0iYmkyMjA4Ii8+CiAgICAgICAgICAgICAgICA8R2VuZXJhdGVkRGF0YUl0ZW0gbmFtZT0iYmkyMjYxIiBsYWJlbD0iTmV0IFByZXNlbnQgVmFsdWUgaW4gRVVSIChNT09EWVNfQ0FTSCkiIHhyZWY9Ik1LVF9WQUxfRVVSMiIgdXNhZ2U9InF1YW50aXRhdGl2ZSIgZm9ybWF0PSJDT01NQTMyLjIiIGFnZ3JlZ2F0aW9uPSJzdW0iIHJvb3Q9ImJpMjIwOSIvPgogICAgICAgICAgICAgICAgPEdlbmVyYXRlZERhdGFJdGVtIG5hbWU9ImJpMjI2MiIgbGFiZWw9Ik9yaWdpbmF0b3IiIHhyZWY9Ik9SSUdJTkFUT1IiIHVzYWdlPSJxdWFudGl0YXRpdmUiIGZvcm1hdD0iQkVTVDEyLiIgYWdncmVnYXRpb249InN1bSIgcm9vdD0iYmkyMjEwIi8+CiAgICAgICAgICAgICAgICA8UHJlZGVmaW5lZERhdGFJdGVtIG5hbWU9ImJpMjI2MyIgbGFiZWw9IkZyZXF1ZW5jeSIgdXNhZ2U9InF1YW50aXRhdGl2ZSIgZm9ybWF0PSJDT01NQTEyLiIgY2FsY3VsYXRpb249InRvdGFsQ291bnQiLz4KICAgICAgICAgICAgICAgIDxQcmVkZWZpbmVkRGF0YUl0ZW0gbmFtZT0iYmkyMjY0IiBsYWJlbD0iRnJlcXVlbmN5IFBlcmNlbnQiIHVzYWdlPSJxdWFudGl0YXRpdmUiIGZvcm1hdD0iUEVSQ0VOVDIwLjIiIGNhbGN1bGF0aW9uPSJ0b3RhbENvdW50UGVyY2VudCIvPgogICAgICAgICAgICAgICAgPENhbGN1bGF0ZWRJdGVtIG5hbWU9ImJpNDQ2NiIgbGFiZWw9IlN1YnN0aXR1dGUgQXNzZXRzIC0gQ291bnRyeSIgdXNhZ2U9ImNhdGVnb3JpY2FsIiBmb3JtYXQ9IiQuIiBhZ2dyZWdhdGlvbj0ic3VtIiBzb3J0T249ImN1c3RvbSIgY3VzdG9tU29ydD0iY3M0NTA1IiBkYXRhVHlwZT0ic3RyaW5nIj4KICAgICAgICAgICAgICAgICAgICA8RXhwcmVzc2lvbj5jb25kKG9yKGVxKCR7YmkyMjI2LGJpbm5lZH0sJ0FUJyksZXEoJHtiaTIyNTAsYmlubmVkfSwnQXVzdHJpYScpKSwnRG9tZXN0aWMgKENvdW50cnkgb2YgSXNzdWVyKScsY29uZChpbigke2JpMjIyNixiaW5uZWR9LCdCRScsJ0lFJywnRlInLCdMVicsJ01UJywnUFQnLCdGSScsJ0RFJywnRUwnLCdJVCcsJ0xUJywnTkwnLCdTSScsJ0VFJywnRVMnLCdDWScsJ0xVJywnU0snKSwnRXVyb3pvbmUnLGNvbmQoaW4oJHtiaTIyMjYsYmlubmVkfSwnQkcnLCdDWicsJ0RLJywnSFInLCdIVScsJ1BMJywnUk8nLCdTRScpLCdSZXN0IG9mIEV1cm9wZWFuIFVuaW9uIChFVSknLGNvbmQoaW4oJHtiaTIyMjYsYmlubmVkfSwnSVMnLCdMSScsJ05PJyksJ0V1cm9wZWFuIEVjb25vbWljIEFyZWEgKG5vdCBtZW1iZXIgb2YgRVUpJyxjb25kKGVxKCR7YmkyMjI2LGJpbm5lZH0sJ0NIJyksJ1N3aXR6ZXJsYW5kJyxjb25kKGVxKCR7YmkyMjI2LGJpbm5lZH0sJ0FVJyksJ0F1c3RyYWxpYScsY29uZChlcSgke2JpMjIyNixiaW5uZWR9LCdCUicpLCdCcmF6aWwnLGNvbmQoZXEoJHtiaTIyMjYsYmlubmVkfSwnQ0EnKSwnQ2FuYWRhJyxjb25kKGVxKCR7YmkyMjI2LGJpbm5lZH0sJ0pQJyksJ0phcGFuJyxjb25kKGVxKCR7YmkyMjI2LGJpbm5lZH0sJ0tSJyksJ0tvcmVhJyxjb25kKGVxKCR7YmkyMjI2LGJpbm5lZH0sJ05aJyksJ05ldyBaZWFsYW5kJyxjb25kKGVxKCR7YmkyMjI2LGJpbm5lZH0sJ1NHJyksJ1NpbmdhcG9yZScsY29uZChlcSgke2JpMjIyNixiaW5uZWR9LCdVUycpLCdVUycsJ090aGVyJykpKSkpKSkpKSkpKSk8L0V4cHJlc3Npb24+CiAgICAgICAgICAgICAgICA8L0NhbGN1bGF0ZWRJdGVtPgogICAgICAgICAgICAgICAgPENhbGN1bGF0ZWRJdGVtIG5hbWU9ImJpNDQ2OSIgbGFiZWw9Ik5vbWluYWwgKG1uKSIgdXNhZ2U9InF1YW50aXRhdGl2ZSIgZm9ybWF0PSJDT01NQTEyLiIgYWdncmVnYXRpb249InN1bSIgZGF0YVR5cGU9ImRvdWJsZSI+CiAgICAgICAgICAgICAgICAgICAgPEV4cHJlc3Npb24+ZGl2KGNvbmQoaXNtaXNzaW5nKCR7YmkyMjQzLHJhd30pLCR7YmkyMjU4LHJhd30sJHtiaTIyNDMscmF3fSksMTAwMDAwMCk8L0V4cHJlc3Npb24+CiAgICAgICAgICAgICAgICA8L0NhbGN1bGF0ZWRJdGVtPgogICAgICAgICAgICAgICAgPENhbGN1bGF0ZWRJdGVtIG5hbWU9ImJpNDU0OSIgbGFiZWw9IkpvaW5lZCBSZWZpbmFuY2luZyBNYXJrZXIiIHVzYWdlPSJjYXRlZ29yaWNhbCIgZm9ybWF0PSIkLiIgYWdncmVnYXRpb249InN1bSIgZGF0YVR5cGU9InN0cmluZyI+CiAgICAgICAgICAgICAgICAgICAgPEV4cHJlc3Npb24+Y29uZChpc21pc3NpbmcoJHtiaTIyNTQsYmlubmVkfSksJHtiaTIyMzIsYmlubmVkfSwke2JpMjI1NCxiaW5uZWR9KTwvRXhwcmVzc2lvbj4KICAgICAgICAgICAgICAgIDwvQ2FsY3VsYXRlZEl0ZW0+CiAgICAgICAgICAgICAgICA8Q2FsY3VsYXRlZEl0ZW0gbmFtZT0iYmk0NjY4IiBsYWJlbD0iSm9pbmVkIEN1dCBPZmYgRGF0ZSIgdXNhZ2U9ImNhdGVnb3JpY2FsIiBmb3JtYXQ9IkRBVEU5IiBhZ2dyZWdhdGlvbj0ic3VtIiBkYXRhVHlwZT0iZGF0ZSI+CiAgICAgICAgICAgICAgICAgICAgPEV4cHJlc3Npb24+Y29uZChpc21pc3NpbmcoJHtiaTIyMjAsYmlubmVkfSksJHtiaTIyNDgsYmlubmVkfSwke2JpMjIyMCxiaW5uZWR9KTwvRXhwcmVzc2lvbj4KICAgICAgICAgICAgICAgIDwvQ2FsY3VsYXRlZEl0ZW0+CiAgICAgICAgICAgICAgICA8Q2FsY3VsYXRlZEl0ZW0gbmFtZT0iYmk0NzM3IiBsYWJlbD0iRVUiIHVzYWdlPSJjYXRlZ29yaWNhbCIgZm9ybWF0PSIkLiIgYWdncmVnYXRpb249InN1bSIgZGF0YVR5cGU9InN0cmluZyI+CiAgICAgICAgICAgICAgICAgICAgPEV4cHJlc3Npb24+Y29uZChpbigke2JpNDQ2NixiaW5uZWR9LCdEb21lc3RpYyAoQ291bnRyeSBvZiBJc3N1ZXIpJywnRXVyb3pvbmUnLCdSZXN0IG9mIEV1cm9wZWFuIFVuaW9uIChFVSknKSwnRVUnLCdub24tRVUnKTwvRXhwcmVzc2lvbj4KICAgICAgICAgICAgICAgIDwvQ2FsY3VsYXRlZEl0ZW0+CiAgICAgICAgICAgIDwvQnVzaW5lc3NJdGVtRm9sZGVyPgogICAgICAgIDwvRGF0YVNvdXJjZT4KICAgIDwvRGF0YVNvdXJjZXM+CiAgICA8VmlzdWFsRWxlbWVudHM+CiAgICAgICAgPFRhYmxlIG5hbWU9InZlNzQ0IiBkYXRhPSJkZDc0MiIgcmVzdWx0RGVmaW5pdGlvbnM9ImRkNzM4IiBsYWJlbD0iQ292ZXJlZCBCb25kcyAtIEJyZWFrZG93biBieSBpbnRlcmVzdCByYXRlIiBzb3VyY2VJbnRlcmFjdGlvblZhcmlhYmxlcz0iYmk3MzkgYmk3NT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zLGJpODUwND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czOSIgaXNWaXNpYmxlPSJ0cnVlIi8+CiAgICAgICAgICAgICAgICA8Q29sdW1uIHZhcmlhYmxlPSJiaTc1MyIgaXNWaXNpYmxlPSJ0cnVlIi8+CiAgICAgICAgICAgICAgICA8Q29sdW1uIHZhcmlhYmxlPSJiaTc1NSIgaXNWaXNpYmxlPSJ0cnVlIiBjb21wYWN0Rm9ybWF0PSJmYWxzZSIvPgogICAgICAgICAgICA8L0NvbHVtbnM+CiAgICAgICAgPC9UYWJsZT4KICAgICAgICA8VmlzdWFsQ29udGFpbmVyIG5hbWU9InZlNzQ5IiBsYWJlbD0iU3RhY2sgQ29udGFpbmVyM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g0NiIgZGF0YT0iZGQ4NDciIHJlc3VsdERlZmluaXRpb25zPSJkZDg0OSIgbGFiZWw9IkNlbnRyYWwgYmFuayBlbGlnaWJsZSBhc3NldHMiIHNvdXJjZUludGVyYWN0aW9uVmFyaWFibGVzPSJiaTEwMDg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1LGJpODUwNjwvUHJvcGVydHk+CiAgICAgICAgICAgIDwvRWRpdG9yUHJvcGVydGllcz4KICAgICAgICAgICAgPENvbHVtbnM+CiAgICAgICAgICAgICAgICA8Q29sdW1uIHZhcmlhYmxlPSJiaTEwMDgiIGlzVmlzaWJsZT0idHJ1ZSIvPgogICAgICAgICAgICAgICAgPENvbHVtbiB2YXJpYWJsZT0iYmkxMDQ3IiBpc1Zpc2libGU9InRydWUiIGNvbXBhY3RGb3JtYXQ9ImZhbHNlIi8+CiAgICAgICAgICAgIDwvQ29sdW1ucz4KICAgICAgICA8L1RhYmxlPgogICAgICAgIDxDcm9zc3RhYiBuYW1lPSJ2ZTY1OSIgZGF0YT0iZGQxMDE5IiByZXN1bHREZWZpbml0aW9ucz0iZGQxMDIxIiBsYWJlbD0iV2VpZ2h0ZWQgQXZlcmFnZSBMaWZlIChpbiB5ZWFycykiIHNvdXJjZUludGVyYWN0aW9uVmFyaWFibGVzPSJiaTc1MCBiaTYyMj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NzwvUHJvcGVydHk+CiAgICAgICAgICAgIDwvRWRpdG9yUHJvcGVydGllcz4KICAgICAgICAgICAgPEF4ZXM+CiAgICAgICAgICAgICAgICA8QXhpcyB0eXBlPSJyb3ciPgogICAgICAgICAgICAgICAgICAgIDxIaWVyYXJjaHkgbmFtZT0idmU2MjMwIiB2YXJpYWJsZT0iYmk2MjI5Ii8+CiAgICAgICAgICAgICAgICAgICAgPEhpZXJhcmNoeSBuYW1lPSJ2ZTEwMjIiIHZhcmlhYmxlPSJiaTc1MCIvPgogICAgICAgICAgICAgICAgPC9BeGlzPgogICAgICAgICAgICAgICAgPEF4aXMgdHlwZT0iY29sdW1uIj4KICAgICAgICAgICAgICAgICAgICA8TWVhc3VyZXM+CiAgICAgICAgICAgICAgICAgICAgICAgIDxNZWFzdXJlIG5hbWU9InZlMTAyMyIgdmFyaWFibGU9ImJpNjk5IiBjb21wYWN0Rm9ybWF0PSJmYWxzZSIvPgogICAgICAgICAgICAgICAgICAgICAgICA8TWVhc3VyZSBuYW1lPSJ2ZTEwMjQiIHZhcmlhYmxlPSJiaTcwN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Q3OCIgZGF0YT0iZGQxMDI4IiByZXN1bHREZWZpbml0aW9ucz0iZGQxMDMwIiBsYWJlbD0iQW1vcnRpc2F0aW9uIFByb2ZpbGUiIHNvdXJjZUludGVyYWN0aW9uVmFyaWFibGVzPSJiaTY1NiBiaTY1NCBiaTYyMj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ODwvUHJvcGVydHk+CiAgICAgICAgICAgIDwvRWRpdG9yUHJvcGVydGllcz4KICAgICAgICAgICAgPEF4ZXM+CiAgICAgICAgICAgICAgICA8QXhpcyB0eXBlPSJyb3ciPgogICAgICAgICAgICAgICAgICAgIDxIaWVyYXJjaHkgbmFtZT0idmUxMDMxIiB2YXJpYWJsZT0iYmk2NTYiLz4KICAgICAgICAgICAgICAgICAgICA8SGllcmFyY2h5IG5hbWU9InZlMTAzMiIgdmFyaWFibGU9ImJpNjU0Ii8+CiAgICAgICAgICAgICAgICA8L0F4aXM+CiAgICAgICAgICAgICAgICA8QXhpcyB0eXBlPSJjb2x1bW4iPgogICAgICAgICAgICAgICAgICAgIDxIaWVyYXJjaHkgbmFtZT0idmU2MjIyIiB2YXJpYWJsZT0iYmk2MjIxIi8+CiAgICAgICAgICAgICAgICAgICAgPE1lYXN1cmVzPgogICAgICAgICAgICAgICAgICAgICAgICA8TWVhc3VyZSBuYW1lPSJ2ZTEwMzMiIHZhcmlhYmxlPSJiaTQ4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zE1IiBkYXRhPSJkZDEwMzciIHJlc3VsdERlZmluaXRpb25zPSJkZDEwMzkiIGxhYmVsPSJDb3ZlcmVkIEFzc2V0cyAvIEJvbmRzIC0gQ3VycmVuY3kiIHNvdXJjZUludGVyYWN0aW9uVmFyaWFibGVzPSJiaTcxOSBiaTcy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A5LGJpODUxMDwvUHJvcGVydHk+CiAgICAgICAgICAgIDwvRWRpdG9yUHJvcGVydGllcz4KICAgICAgICAgICAgPEF4ZXM+CiAgICAgICAgICAgICAgICA8QXhpcyB0eXBlPSJyb3ciPgogICAgICAgICAgICAgICAgICAgIDxIaWVyYXJjaHkgbmFtZT0idmUxMDQwIiB2YXJpYWJsZT0iYmk3MTkiLz4KICAgICAgICAgICAgICAgICAgICA8SGllcmFyY2h5IG5hbWU9InZlMTA0MSIgdmFyaWFibGU9ImJpNzIwIi8+CiAgICAgICAgICAgICAgICA8L0F4aXM+CiAgICAgICAgICAgICAgICA8QXhpcyB0eXBlPSJjb2x1bW4iPgogICAgICAgICAgICAgICAgICAgIDxNZWFzdXJlcz4KICAgICAgICAgICAgICAgICAgICAgICAgPE1lYXN1cmUgbmFtZT0idmUxMDQyIiB2YXJpYWJsZT0iYmkxMDE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E2OSIgbGFiZWw9IlN0YWNraW5nIE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UHJvbXB0IG5hbWU9InZlMTIzNiIgbGFiZWw9IlNjaGFsdGZsw6RjaGVubGVpc3RlIC0gUmVmaW5hbmNpbmcgTWFya2VyIDEiIHNlbGVjdGlvbkRpc2FibGVkPSJ0cnVlIiBzb3VyY2VJbnRlcmFjdGlvblZhcmlhYmxlcz0iYmkxMjQxIiBhcHBseUR5bmFtaWNCcnVzaGVzPSJwcm9tcHRzT25seSIgcmVmPSJwcjEyNDA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ExPC9Qcm9wZXJ0eT4KICAgICAgICAgICAgPC9FZGl0b3JQcm9wZXJ0aWVzPgogICAgICAgICAgICA8TGlua0Jhci8+CiAgICAgICAgPC9Qcm9tcHQ+CiAgICAgICAgPENyb3NzdGFiIG5hbWU9InZlMTI1OCIgZGF0YT0iZGQxMjU1IiByZXN1bHREZWZpbml0aW9ucz0iZGQxMjU3IiBsYWJlbD0iNi4gQnJlYWtkb3duIGJ5IEludGVyZXN0IFJhdGUiIHNvdXJjZUludGVyYWN0aW9uVmFyaWFibGVzPSJiaTE2ODQgYmkyNzgxIGJpMjg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yPC9Qcm9wZXJ0eT4KICAgICAgICAgICAgPC9FZGl0b3JQcm9wZXJ0aWVzPgogICAgICAgICAgICA8QXhlcz4KICAgICAgICAgICAgICAgIDxBeGlzIHR5cGU9InJvdyI+CiAgICAgICAgICAgICAgICAgICAgPEhpZXJhcmNoeSBuYW1lPSJ2ZTE2ODUiIHZhcmlhYmxlPSJiaTE2ODQiLz4KICAgICAgICAgICAgICAgICAgICA8SGllcmFyY2h5IG5hbWU9InZlMjgzOSIgdmFyaWFibGU9ImJpMjgzOCIvPgogICAgICAgICAgICAgICAgPC9BeGlzPgogICAgICAgICAgICAgICAgPEF4aXMgdHlwZT0iY29sdW1uIj4KICAgICAgICAgICAgICAgICAgICA8SGllcmFyY2h5IG5hbWU9InZlMjc4MiIgdmFyaWFibGU9ImJpMjc4MSIvPgogICAgICAgICAgICAgICAgICAgIDxNZWFzdXJlcz4KICAgICAgICAgICAgICAgICAgICAgICAgPE1lYXN1cmUgbmFtZT0idmUyNzk0IiB2YXJpYWJsZT0iYmkyNzk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EzNzIiIGRhdGE9ImRkMTM2OSIgcmVzdWx0RGVmaW5pdGlvbnM9ImRkMTM3MSIgbGFiZWw9IjcuIEJyZWFrZG93biBieSBSZXBheW1lbnQgVHlwZSIgc291cmNlSW50ZXJhY3Rpb25WYXJpYWJsZXM9ImJpMTM2NiBiaTEzODAgYmkxNzM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M8L1Byb3BlcnR5PgogICAgICAgICAgICA8L0VkaXRvclByb3BlcnRpZXM+CiAgICAgICAgICAgIDxBeGVzPgogICAgICAgICAgICAgICAgPEF4aXMgdHlwZT0icm93Ij4KICAgICAgICAgICAgICAgICAgICA8SGllcmFyY2h5IG5hbWU9InZlMTczNiIgdmFyaWFibGU9ImJpMTczNSIvPgogICAgICAgICAgICAgICAgICAgIDxIaWVyYXJjaHkgbmFtZT0idmUxMzgxIiB2YXJpYWJsZT0iYmkxMzgwIi8+CiAgICAgICAgICAgICAgICA8L0F4aXM+CiAgICAgICAgICAgICAgICA8QXhpcyB0eXBlPSJjb2x1bW4iPgogICAgICAgICAgICAgICAgICAgIDxIaWVyYXJjaHkgbmFtZT0idmUxMzc0IiB2YXJpYWJsZT0iYmkxMzY2Ii8+CiAgICAgICAgICAgICAgICAgICAgPE1lYXN1cmVzPgogICAgICAgICAgICAgICAgICAgICAgICA8TWVhc3VyZSBuYW1lPSJ2ZTI4NjkiIHZhcmlhYmxlPSJiaTI4Nj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xNDAyIiBkYXRhPSJkZDEzOTkiIHJlc3VsdERlZmluaXRpb25zPSJkZDE0MDEiIGxhYmVsPSI4LiBMb2FuIFNlYXNvbmluZyAiIHNvdXJjZUludGVyYWN0aW9uVmFyaWFibGVzPSJiaTEzOTYgYmkxNjM4IGJpMjkz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0PC9Qcm9wZXJ0eT4KICAgICAgICAgICAgPC9FZGl0b3JQcm9wZXJ0aWVzPgogICAgICAgICAgICA8QXhlcz4KICAgICAgICAgICAgICAgIDxBeGlzIHR5cGU9InJvdyI+CiAgICAgICAgICAgICAgICAgICAgPEhpZXJhcmNoeSBuYW1lPSJ2ZTE2MzkiIHZhcmlhYmxlPSJiaTE2MzgiLz4KICAgICAgICAgICAgICAgICAgICA8SGllcmFyY2h5IG5hbWU9InZlMjkzMiIgdmFyaWFibGU9ImJpMjkzMSIvPgogICAgICAgICAgICAgICAgPC9BeGlzPgogICAgICAgICAgICAgICAgPEF4aXMgdHlwZT0iY29sdW1uIj4KICAgICAgICAgICAgICAgICAgICA8SGllcmFyY2h5IG5hbWU9InZlMTQwNCIgdmFyaWFibGU9ImJpMTM5NiIvPgogICAgICAgICAgICAgICAgICAgIDxNZWFzdXJlcz4KICAgICAgICAgICAgICAgICAgICAgICAgPE1lYXN1cmUgbmFtZT0idmUyODk5IiB2YXJpYWJsZT0iYmkyODk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Qcm9tcHQgbmFtZT0idmUxNDI1IiBsYWJlbD0iU2NoYWx0ZmzDpGNoZW5sZWlzdGUgLSBBVFQgQXNzZXQgVHlwZSAxIiBzZWxlY3Rpb25EaXNhYmxlZD0idHJ1ZSIgc291cmNlSW50ZXJhY3Rpb25WYXJpYWJsZXM9ImJpMTQzMCIgYXBwbHlEeW5hbWljQnJ1c2hlcz0icHJvbXB0c09ubHkiIHJlZj0icHIxNDI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xNTwvUHJvcGVydHk+CiAgICAgICAgICAgIDwvRWRpdG9yUHJvcGVydGllcz4KICAgICAgICAgICAgPExpbmtCYXIvPgogICAgICAgIDwvUHJvbXB0PgogICAgICAgIDxDcm9zc3RhYiBuYW1lPSJ2ZTE0NDIiIGRhdGE9ImRkMTQ0MyIgcmVzdWx0RGVmaW5pdGlvbnM9ImRkMTQ0NSIgbGFiZWw9IjEwLiBMb2FuIFNpemUgSW5mb3JtYXRpb24gKFJFUykiIHNvdXJjZUludGVyYWN0aW9uVmFyaWFibGVzPSJiaTE0NjUgYmkxNj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YsYmk4NTE3PC9Qcm9wZXJ0eT4KICAgICAgICAgICAgPC9FZGl0b3JQcm9wZXJ0aWVzPgogICAgICAgICAgICA8QXhlcz4KICAgICAgICAgICAgICAgIDxBeGlzIHR5cGU9InJvdyI+CiAgICAgICAgICAgICAgICAgICAgPEhpZXJhcmNoeSBuYW1lPSJ2ZTE2MjMiIHZhcmlhYmxlPSJiaTE2MjIiLz4KICAgICAgICAgICAgICAgICAgICA8SGllcmFyY2h5IG5hbWU9InZlMTQ2NiIgdmFyaWFibGU9ImJpMTQ2NSIvPgogICAgICAgICAgICAgICAgPC9BeGlzPgogICAgICAgICAgICAgICAgPEF4aXMgdHlwZT0iY29sdW1uIj4KICAgICAgICAgICAgICAgICAgICA8TWVhc3VyZXM+CiAgICAgICAgICAgICAgICAgICAgICAgIDxNZWFzdXJlIG5hbWU9InZlMTYzMSIgdmFyaWFibGU9ImJpMTYzMCIgY29tcGFjdEZvcm1hdD0iZmFsc2UiLz4KICAgICAgICAgICAgICAgICAgICAgICAgPE1lYXN1cmUgbmFtZT0idmUxNDczIiB2YXJpYWJsZT0iYmkxNDcyIiBjb21wYWN0Rm9ybWF0PSJmYWxzZSIvPgogICAgICAgICAgICAgICAgICAgICAgICA8TWVhc3VyZSBuYW1lPSJ2ZTE0NzgiIGNsYXNzPSJtZWFzdXJlYmkxNDc3IiB2YXJpYWJsZT0iYmkxNDc3IiBjb21wYWN0Rm9ybWF0PSJmYWxzZSIvPgogICAgICAgICAgICAgICAgICAgICAgICA8TWVhc3VyZSBuYW1lPSJ2ZTE3ODIiIHZhcmlhYmxlPSJiaTE3ODEiIGNvbXBhY3RGb3JtYXQ9ImZhbHNlIi8+CiAgICAgICAgICAgICAgICAgICAgICAgIDxNZWFzdXJlIG5hbWU9InZlMTUxMiIgdmFyaWFibGU9ImJpMTUx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1MTgiIGxhYmVsPSJTdGFja2luZyBDb250YWluZXIgMi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Zpc3VhbFByb21wdENvbnRhaW5lciBuYW1lPSJ2ZTE2OTUiIGxhYmVsPSJQcm9tcHQgQ29udGFpbmVyIDEiIGJ1dHRvblRleHQ9IkN1dG9mZiBEYXRlcyI+CiAgICAgICAgICAgIDxFZGl0b3JQcm9wZXJ0aWVzPgogICAgICAgICAgICAgICAgPFByb3BlcnR5IGtleT0iaXNBdXRvTGFiZWwiPnRydWU8L1Byb3BlcnR5PgogICAgICAgICAgICA8L0VkaXRvclByb3BlcnRpZXM+CiAgICAgICAgPC9WaXN1YWxQcm9tcHRDb250YWluZXI+CiAgICAgICAgPFByb21wdCBuYW1lPSJ2ZTcyMyIgbGFiZWw9Ikxpc3RlIC0gQ3V0IE9mZiBEYXRlIDEiIHNvdXJjZUludGVyYWN0aW9uVmFyaWFibGVzPSJiaTcyOCIgYXBwbHlEeW5hbWljQnJ1c2hlcz0icHJvbXB0c09ubHkiIHJlZj0icHIxNzEzIj4KICAgICAgICAgICAgPEVkaXRvclByb3BlcnRpZXM+CiAgICAgICAgICAgICAgICA8UHJvcGVydHkga2V5PSJpc0F1dG9MYWJlbCI+dHJ1ZTwvUHJvcGVydHk+CiAgICAgICAgICAgICAgICA8UHJvcGVydHkga2V5PSJhdXRvQ2hhcnRDYXRlZ29yeSI+Q09OVFJPTDwvUHJvcGVydHk+CiAgICAgICAgICAgIDwvRWRpdG9yUHJvcGVydGllcz4KICAgICAgICAgICAgPENoZWNrQm94TGlzdC8+CiAgICAgICAgPC9Qcm9tcHQ+CiAgICAgICAgPENyb3NzdGFiIG5hbWU9InZlMTgxMyIgZGF0YT0iZGQxODEwIiByZXN1bHREZWZpbml0aW9ucz0iZGQxODEyIiBsYWJlbD0iMTEuIExvYW4gdG8gVmFsdWUgKExUVikgSW5mb3JtYXRpb24gLSBVTklOREVYRUQgKFJFUykiIHNvdXJjZUludGVyYWN0aW9uVmFyaWFibGVzPSJiaTE4MDggYmkxOTI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gsYmk4NTE5PC9Qcm9wZXJ0eT4KICAgICAgICAgICAgPC9FZGl0b3JQcm9wZXJ0aWVzPgogICAgICAgICAgICA8QXhlcz4KICAgICAgICAgICAgICAgIDxBeGlzIHR5cGU9InJvdyI+CiAgICAgICAgICAgICAgICAgICAgPEhpZXJhcmNoeSBuYW1lPSJ2ZTE4MTQiIHZhcmlhYmxlPSJiaTE4MDgiLz4KICAgICAgICAgICAgICAgICAgICA8SGllcmFyY2h5IG5hbWU9InZlMTkyNyIgdmFyaWFibGU9ImJpMTkyNiIvPgogICAgICAgICAgICAgICAgPC9BeGlzPgogICAgICAgICAgICAgICAgPEF4aXMgdHlwZT0iY29sdW1uIj4KICAgICAgICAgICAgICAgICAgICA8TWVhc3VyZXM+CiAgICAgICAgICAgICAgICAgICAgICAgIDxNZWFzdXJlIG5hbWU9InZlMTk2NyIgdmFyaWFibGU9ImJpMTk2NiIgY29tcGFjdEZvcm1hdD0iZmFsc2UiLz4KICAgICAgICAgICAgICAgICAgICAgICAgPE1lYXN1cmUgbmFtZT0idmUxODE3IiB2YXJpYWJsZT0iYmkxODA0IiBjb21wYWN0Rm9ybWF0PSJmYWxzZSIvPgogICAgICAgICAgICAgICAgICAgICAgICA8TWVhc3VyZSBuYW1lPSJ2ZTE4MTgiIGNsYXNzPSJtZWFzdXJlYmkxNDc3IiB2YXJpYWJsZT0iYmkxODA1IiBjb21wYWN0Rm9ybWF0PSJmYWxzZSIvPgogICAgICAgICAgICAgICAgICAgICAgICA8TWVhc3VyZSBuYW1lPSJ2ZTE4MTkiIHZhcmlhYmxlPSJiaTE4MDYiIGNvbXBhY3RGb3JtYXQ9ImZhbHNlIi8+CiAgICAgICAgICAgICAgICAgICAgICAgIDxNZWFzdXJlIG5hbWU9InZlMTgyMCIgdmFyaWFibGU9ImJpMTgw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0MSIgZGF0YT0iZGQxOTM4IiByZXN1bHREZWZpbml0aW9ucz0iZGQxOTQwIiBsYWJlbD0iMTIuIExvYW4gdG8gVmFsdWUgKExUVikgSW5mb3JtYXRpb24gLSBJTkRFWEVEIChSRVMpICIgc291cmNlSW50ZXJhY3Rpb25WYXJpYWJsZXM9ImJpMTkzNiBiaTE5N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CxiaTg1MjE8L1Byb3BlcnR5PgogICAgICAgICAgICA8L0VkaXRvclByb3BlcnRpZXM+CiAgICAgICAgICAgIDxBeGVzPgogICAgICAgICAgICAgICAgPEF4aXMgdHlwZT0icm93Ij4KICAgICAgICAgICAgICAgICAgICA8SGllcmFyY2h5IG5hbWU9InZlMTk0MiIgdmFyaWFibGU9ImJpMTkzNiIvPgogICAgICAgICAgICAgICAgICAgIDxIaWVyYXJjaHkgbmFtZT0idmUxOTU3IiB2YXJpYWJsZT0iYmkxOTU2Ii8+CiAgICAgICAgICAgICAgICA8L0F4aXM+CiAgICAgICAgICAgICAgICA8QXhpcyB0eXBlPSJjb2x1bW4iPgogICAgICAgICAgICAgICAgICAgIDxNZWFzdXJlcz4KICAgICAgICAgICAgICAgICAgICAgICAgPE1lYXN1cmUgbmFtZT0idmUxOTYyIiB2YXJpYWJsZT0iYmkxOTYxIiBjb21wYWN0Rm9ybWF0PSJmYWxzZSIvPgogICAgICAgICAgICAgICAgICAgICAgICA8TWVhc3VyZSBuYW1lPSJ2ZTE5NDUiIGNsYXNzPSJtZWFzdXJlYmkxOTMyIiB2YXJpYWJsZT0iYmkxOTMyIiBjb21wYWN0Rm9ybWF0PSJmYWxzZSIvPgogICAgICAgICAgICAgICAgICAgICAgICA8TWVhc3VyZSBuYW1lPSJ2ZTE5NDYiIGNsYXNzPSJtZWFzdXJlYmkxNDc3IiB2YXJpYWJsZT0iYmkxOTMzIiBjb21wYWN0Rm9ybWF0PSJmYWxzZSIvPgogICAgICAgICAgICAgICAgICAgICAgICA8TWVhc3VyZSBuYW1lPSJ2ZTE5NDciIHZhcmlhYmxlPSJiaTE5MzQiIGNvbXBhY3RGb3JtYXQ9ImZhbHNlIi8+CiAgICAgICAgICAgICAgICAgICAgICAgIDxNZWFzdXJlIG5hbWU9InZlMTk0OCIgdmFyaWFibGU9ImJpMTkz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4MSIgZGF0YT0iZGQxOTc4IiByZXN1bHREZWZpbml0aW9ucz0iZGQxOTgwIiBsYWJlbD0iMTMuIEJyZWFrZG93biBieSB0eXBlIChSRVMpIiBzb3VyY2VJbnRlcmFjdGlvblZhcmlhYmxlcz0iYmkxOTc2IGJpMTk5NiBiaTMzMj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jwvUHJvcGVydHk+CiAgICAgICAgICAgIDwvRWRpdG9yUHJvcGVydGllcz4KICAgICAgICAgICAgPEF4ZXM+CiAgICAgICAgICAgICAgICA8QXhpcyB0eXBlPSJyb3ciPgogICAgICAgICAgICAgICAgICAgIDxIaWVyYXJjaHkgbmFtZT0idmUxOTgyIiB2YXJpYWJsZT0iYmkxOTc2Ii8+CiAgICAgICAgICAgICAgICAgICAgPEhpZXJhcmNoeSBuYW1lPSJ2ZTE5OTciIHZhcmlhYmxlPSJiaTE5OTYiLz4KICAgICAgICAgICAgICAgICAgICA8SGllcmFyY2h5IG5hbWU9InZlMzMyOCIgdmFyaWFibGU9ImJpMzMyNyIvPgogICAgICAgICAgICAgICAgPC9BeGlzPgogICAgICAgICAgICAgICAgPEF4aXMgdHlwZT0iY29sdW1uIj4KICAgICAgICAgICAgICAgICAgICA8TWVhc3VyZXM+CiAgICAgICAgICAgICAgICAgICAgICAgIDxNZWFzdXJlIG5hbWU9InZlMTk4NSIgY2xhc3M9Im1lYXN1cmViaTE5MzIiIHZhcmlhYmxlPSJiaTE5NzIiIGNvbXBhY3RGb3JtYXQ9ImZhbHNlIi8+CiAgICAgICAgICAgICAgICAgICAgICAgIDxNZWFzdXJlIG5hbWU9InZlMTk4NiIgY2xhc3M9Im1lYXN1cmViaTE0NzciIHZhcmlhYmxlPSJiaTE5NzMiIGNvbXBhY3RGb3JtYXQ9ImZhbHNlIi8+CiAgICAgICAgICAgICAgICAgICAgICAgIDxNZWFzdXJlIG5hbWU9InZlMTk4NyIgdmFyaWFibGU9ImJpMTk3NCIgY29tcGFjdEZvcm1hdD0iZmFsc2UiLz4KICAgICAgICAgICAgICAgICAgICAgICAgPE1lYXN1cmUgbmFtZT0idmUxOTg4IiB2YXJpYWJsZT0iYmkxOT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yMzMwIiBkYXRhPSJkZDIzMjciIHJlc3VsdERlZmluaXRpb25zPSJkZDIzMjkiIGxhYmVsPSIyLiBQcm9wZXJ0eSBTdWJ0eXBlIEluZm9ybWF0aW9uIiBzb3VyY2VJbnRlcmFjdGlvblZhcmlhYmxlcz0iYmkyMzIzIGJpMjM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zPC9Qcm9wZXJ0eT4KICAgICAgICAgICAgPC9FZGl0b3JQcm9wZXJ0aWVzPgogICAgICAgICAgICA8QXhlcz4KICAgICAgICAgICAgICAgIDxBeGlzIHR5cGU9InJvdyI+CiAgICAgICAgICAgICAgICAgICAgPEhpZXJhcmNoeSBuYW1lPSJ2ZTIzNDEiIHZhcmlhYmxlPSJiaTIzNDAiLz4KICAgICAgICAgICAgICAgIDwvQXhpcz4KICAgICAgICAgICAgICAgIDxBeGlzIHR5cGU9ImNvbHVtbiI+CiAgICAgICAgICAgICAgICAgICAgPEhpZXJhcmNoeSBuYW1lPSJ2ZTIzMzIiIHZhcmlhYmxlPSJiaTIzMjMiLz4KICAgICAgICAgICAgICAgICAgICA8TWVhc3VyZXM+CiAgICAgICAgICAgICAgICAgICAgICAgIDxNZWFzdXJlIG5hbWU9InZlMjMzMyIgdmFyaWFibGU9ImJpMjMyNCIgY29tcGFjdEZvcm1hdD0iZmFsc2UiLz4KICAgICAgICAgICAgICAgICAgICAgICAgPE1lYXN1cmUgbmFtZT0idmUyMzM0IiB2YXJpYWJsZT0iYmkyMzI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DQ1IiBkYXRhPSJkZDI0NDIiIHJlc3VsdERlZmluaXRpb25zPSJkZDI0NDQiIGxhYmVsPSJSZXNpZGVudGlhbCIgc291cmNlSW50ZXJhY3Rpb25WYXJpYWJsZXM9ImJpMjQzOCBiaTI0NTUgYmkyNDU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Q8L1Byb3BlcnR5PgogICAgICAgICAgICA8L0VkaXRvclByb3BlcnRpZXM+CiAgICAgICAgICAgIDxBeGVzPgogICAgICAgICAgICAgICAgPEF4aXMgdHlwZT0icm93Ij4KICAgICAgICAgICAgICAgICAgICA8SGllcmFyY2h5IG5hbWU9InZlMjQ2MCIgdmFyaWFibGU9ImJpMjQ1OSIvPgogICAgICAgICAgICAgICAgPC9BeGlzPgogICAgICAgICAgICAgICAgPEF4aXMgdHlwZT0iY29sdW1uIj4KICAgICAgICAgICAgICAgICAgICA8SGllcmFyY2h5IG5hbWU9InZlMjQ0NyIgdmFyaWFibGU9ImJpMjQzOCIvPgogICAgICAgICAgICAgICAgICAgIDxIaWVyYXJjaHkgbmFtZT0idmUyNDU2IiB2YXJpYWJsZT0iYmkyNDU1Ii8+CiAgICAgICAgICAgICAgICAgICAgPE1lYXN1cmVzPgogICAgICAgICAgICAgICAgICAgICAgICA8TWVhc3VyZSBuYW1lPSJ2ZTI1MTIiIGNsYXNzPSJtZWFzdXJlYmkyNTExIiB2YXJpYWJsZT0iYmkyNTExIiBjb21wYWN0Rm9ybWF0PSJmYWxzZSIvPgogICAgICAgICAgICAgICAgICAgICAgICA8TWVhc3VyZSBuYW1lPSJ2ZTI1MDYiIHZhcmlhYmxlPSJiaTI1MD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WaXN1YWxDb250YWluZXIgbmFtZT0idmUyNTE2IiBsYWJlbD0iMy4gQ29uY2VudHJhdGlvbiBSaXNrcy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mhvcml6b250YWwiIGhvcml6b250YWxQb3NpdGlvbj0ibGVmdCIgdmVydGljYWxQb3NpdGlvbj0idG9wIi8+CiAgICAgICAgPC9WaXN1YWxDb250YWluZXI+CiAgICAgICAgPENyb3NzdGFiIG5hbWU9InZlMjUyNyIgZGF0YT0iZGQyNTI0IiByZXN1bHREZWZpbml0aW9ucz0iZGQyNTI2IiBsYWJlbD0iQ29tbWVyY2lhbCIgc291cmNlSW50ZXJhY3Rpb25WYXJpYWJsZXM9ImJpMjUxOSBiaTI1MTggYmkyNT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U8L1Byb3BlcnR5PgogICAgICAgICAgICA8L0VkaXRvclByb3BlcnRpZXM+CiAgICAgICAgICAgIDxBeGVzPgogICAgICAgICAgICAgICAgPEF4aXMgdHlwZT0icm93Ij4KICAgICAgICAgICAgICAgICAgICA8SGllcmFyY2h5IG5hbWU9InZlMjUyOCIgdmFyaWFibGU9ImJpMjUyMiIvPgogICAgICAgICAgICAgICAgPC9BeGlzPgogICAgICAgICAgICAgICAgPEF4aXMgdHlwZT0iY29sdW1uIj4KICAgICAgICAgICAgICAgICAgICA8SGllcmFyY2h5IG5hbWU9InZlMjUyOSIgdmFyaWFibGU9ImJpMjUxOSIvPgogICAgICAgICAgICAgICAgICAgIDxIaWVyYXJjaHkgbmFtZT0idmUyNTMwIiB2YXJpYWJsZT0iYmkyNTE4Ii8+CiAgICAgICAgICAgICAgICAgICAgPE1lYXN1cmVzPgogICAgICAgICAgICAgICAgICAgICAgICA8TWVhc3VyZSBuYW1lPSJ2ZTI1MzEiIHZhcmlhYmxlPSJiaTI1MjAiIGNvbXBhY3RGb3JtYXQ9ImZhbHNlIi8+CiAgICAgICAgICAgICAgICAgICAgICAgIDxNZWFzdXJlIG5hbWU9InZlMjUzMiIgdmFyaWFibGU9ImJpMjUy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U0NyIgZGF0YT0iZGQyNTQ0IiByZXN1bHREZWZpbml0aW9ucz0iZGQyNTQ2IiBsYWJlbD0iVE9UQUwiIHNvdXJjZUludGVyYWN0aW9uVmFyaWFibGVzPSJiaTI1MzkgYmkyNTQ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Y8L1Byb3BlcnR5PgogICAgICAgICAgICA8L0VkaXRvclByb3BlcnRpZXM+CiAgICAgICAgICAgIDxBeGVzPgogICAgICAgICAgICAgICAgPEF4aXMgdHlwZT0icm93Ij4KICAgICAgICAgICAgICAgICAgICA8SGllcmFyY2h5IG5hbWU9InZlMjU0OCIgdmFyaWFibGU9ImJpMjU0MiIvPgogICAgICAgICAgICAgICAgPC9BeGlzPgogICAgICAgICAgICAgICAgPEF4aXMgdHlwZT0iY29sdW1uIj4KICAgICAgICAgICAgICAgICAgICA8SGllcmFyY2h5IG5hbWU9InZlMjU0OSIgdmFyaWFibGU9ImJpMjUzOSIvPgogICAgICAgICAgICAgICAgICAgIDxNZWFzdXJlcz4KICAgICAgICAgICAgICAgICAgICAgICAgPE1lYXN1cmUgbmFtZT0idmUyNTUxIiB2YXJpYWJsZT0iYmkyNTQwIiBjb21wYWN0Rm9ybWF0PSJmYWxzZSIvPgogICAgICAgICAgICAgICAgICAgICAgICA8TWVhc3VyZSBuYW1lPSJ2ZTI1NTIiIHZhcmlhYmxlPSJiaTI1ND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2MTciIGRhdGE9ImRkMjYxNCIgcmVzdWx0RGVmaW5pdGlvbnM9ImRkMjYxNiIgbGFiZWw9IjQuIEJyZWFrZG93biBieSBHZW9ncmFwaHkiIHNvdXJjZUludGVyYWN0aW9uVmFyaWFibGVzPSJiaTI2MTIgYmkyNjI3IGJpMjYzNyBiaTQwMT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NzwvUHJvcGVydHk+CiAgICAgICAgICAgIDwvRWRpdG9yUHJvcGVydGllcz4KICAgICAgICAgICAgPEF4ZXM+CiAgICAgICAgICAgICAgICA8QXhpcyB0eXBlPSJyb3ciPgogICAgICAgICAgICAgICAgICAgIDxIaWVyYXJjaHkgbmFtZT0idmUyNjE4IiB2YXJpYWJsZT0iYmkyNjEyIi8+CiAgICAgICAgICAgICAgICAgICAgPEhpZXJhcmNoeSBuYW1lPSJ2ZTQwMTMiIHZhcmlhYmxlPSJiaTQwMTIiLz4KICAgICAgICAgICAgICAgICAgICA8SGllcmFyY2h5IG5hbWU9InZlMjYyOCIgdmFyaWFibGU9ImJpMjYyNyIvPgogICAgICAgICAgICAgICAgPC9BeGlzPgogICAgICAgICAgICAgICAgPEF4aXMgdHlwZT0iY29sdW1uIj4KICAgICAgICAgICAgICAgICAgICA8SGllcmFyY2h5IG5hbWU9InZlMjYzOCIgdmFyaWFibGU9ImJpMjYzNyIvPgogICAgICAgICAgICAgICAgICAgIDxNZWFzdXJlcz4KICAgICAgICAgICAgICAgICAgICAgICAgPE1lYXN1cmUgbmFtZT0idmU4MjQ1IiB2YXJpYWJsZT0iYmk4MjQ0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zAzNSIgZGF0YT0iZGQzMDMyIiByZXN1bHREZWZpbml0aW9ucz0iZGQzMDM0IiBsYWJlbD0iMTQuIExvYW4gYnkgUmFua2luZyAoUkVTKSIgc291cmNlSW50ZXJhY3Rpb25WYXJpYWJsZXM9ImJpMzAyOSBiaTMwNT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OCxiaTg1Mjk8L1Byb3BlcnR5PgogICAgICAgICAgICA8L0VkaXRvclByb3BlcnRpZXM+CiAgICAgICAgICAgIDxBeGVzPgogICAgICAgICAgICAgICAgPEF4aXMgdHlwZT0icm93Ij4KICAgICAgICAgICAgICAgICAgICA8SGllcmFyY2h5IG5hbWU9InZlMzA1MiIgdmFyaWFibGU9ImJpMzA1MSIvPgogICAgICAgICAgICAgICAgPC9BeGlzPgogICAgICAgICAgICAgICAgPEF4aXMgdHlwZT0iY29sdW1uIj4KICAgICAgICAgICAgICAgICAgICA8SGllcmFyY2h5IG5hbWU9InZlMzAzNiIgdmFyaWFibGU9ImJpMzAyOSIvPgogICAgICAgICAgICAgICAgICAgIDxNZWFzdXJlcz4KICAgICAgICAgICAgICAgICAgICAgICAgPE1lYXN1cmUgbmFtZT0idmUzMDYzIiB2YXJpYWJsZT0iYmkzMDYy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MDk1IiBkYXRhPSJkZDExMDQiIHJlc3VsdERlZmluaXRpb25zPSJkZDExMDYiIGxhYmVsPSI1LiBCcmVha2Rvd24gYnkgcmVnaW9ucyBvZiBtYWluIGNvdW50cnkgb2Ygb3JpZ2luIiBzb3VyY2VJbnRlcmFjdGlvblZhcmlhYmxlcz0iYmkxMTAwIGJpMTY0NCBiaTMyOD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DwvUHJvcGVydHk+CiAgICAgICAgICAgIDwvRWRpdG9yUHJvcGVydGllcz4KICAgICAgICAgICAgPEF4ZXM+CiAgICAgICAgICAgICAgICA8QXhpcyB0eXBlPSJyb3ciPgogICAgICAgICAgICAgICAgICAgIDxIaWVyYXJjaHkgbmFtZT0idmUxNjQ1IiB2YXJpYWJsZT0iYmkxNjQ0Ii8+CiAgICAgICAgICAgICAgICAgICAgPEhpZXJhcmNoeSBuYW1lPSJ2ZTMyODkiIHZhcmlhYmxlPSJiaTMyODgiLz4KICAgICAgICAgICAgICAgIDwvQXhpcz4KICAgICAgICAgICAgICAgIDxBeGlzIHR5cGU9ImNvbHVtbiI+CiAgICAgICAgICAgICAgICAgICAgPEhpZXJhcmNoeSBuYW1lPSJ2ZTExMDciIHZhcmlhYmxlPSJiaTExMDAiLz4KICAgICAgICAgICAgICAgICAgICA8TWVhc3VyZXM+CiAgICAgICAgICAgICAgICAgICAgICAgIDxNZWFzdXJlIG5hbWU9InZlMjY3OCIgdmFyaWFibGU9ImJpMjY3N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WaXN1YWxDb250YWluZXIgbmFtZT0idmUzNDk3IiBsYWJlbD0iU3RhcGVsY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M0OTkiIGRhdGE9ImRkMzUwMCIgcmVzdWx0RGVmaW5pdGlvbnM9ImRkMzUwMiIgbGFiZWw9IjEuIEdlbmVyYWwgSW5mb3JtYXRpb24iIHNvdXJjZUludGVyYWN0aW9uVmFyaWFibGVzPSJiaTM1MT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TwvUHJvcGVydHk+CiAgICAgICAgICAgIDwvRWRpdG9yUHJvcGVydGllcz4KICAgICAgICAgICAgPEF4ZXM+CiAgICAgICAgICAgICAgICA8QXhpcyB0eXBlPSJjb2x1bW4iPgogICAgICAgICAgICAgICAgICAgIDxNZWFzdXJlcz4KICAgICAgICAgICAgICAgICAgICAgICAgPE1lYXN1cmUgbmFtZT0idmUzNTE1IiB2YXJpYWJsZT0iYmkzNTE0IiBjb21wYWN0Rm9ybWF0PSJmYWxzZSIvPgogICAgICAgICAgICAgICAgICAgICAgICA8TWVhc3VyZSBuYW1lPSJ2ZTM1MjMiIHZhcmlhYmxlPSJiaTM1MjIiIGNvbXBhY3RGb3JtYXQ9ImZhbHNlIi8+CiAgICAgICAgICAgICAgICAgICAgICAgIDxNZWFzdXJlIG5hbWU9InZlMzY5MCIgdmFyaWFibGU9ImJpMzY4OSIgY29tcGFjdEZvcm1hdD0iZmFsc2UiLz4KICAgICAgICAgICAgICAgICAgICA8L01lYXN1cmVzPgogICAgICAgICAgICAgICAgPC9BeGlzPgogICAgICAgICAgICAgICAgPEF4aXMgdHlwZT0icm93Ij4KICAgICAgICAgICAgICAgICAgICA8SGllcmFyY2h5IG5hbWU9InZlMzUxOSIgdmFyaWFibGU9ImJpMzUxOCIvPgogICAgICAgICAgICAgICAgPC9BeGlzPgogICAgICAgICAgICA8L0F4ZXM+CiAgICAgICAgPC9Dcm9zc3RhYj4KICAgICAgICA8UHJvbXB0IG5hbWU9InZlMzU0MCIgbGFiZWw9IlNjaGFsdGZsw6RjaGVubGVpc3RlIC0gUmVmaW5hbmNpbmcgTWFya2VyIDIiIHNlbGVjdGlvbkRpc2FibGVkPSJ0cnVlIiBzb3VyY2VJbnRlcmFjdGlvblZhcmlhYmxlcz0iYmkzNTM2IiBhcHBseUR5bmFtaWNCcnVzaGVzPSJwcm9tcHRzT25seSIgcmVmPSJwcjM1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MyPC9Qcm9wZXJ0eT4KICAgICAgICAgICAgPC9FZGl0b3JQcm9wZXJ0aWVzPgogICAgICAgICAgICA8TGlua0Jhci8+CiAgICAgICAgPC9Qcm9tcHQ+CiAgICAgICAgPFByb21wdCBuYW1lPSJ2ZTM1NjkiIGxhYmVsPSJTY2hhbHRmbMOkY2hlbmxlaXN0ZSAtIFJlZmluYW5jaW5nIE1hcmtlciAzIiBzZWxlY3Rpb25EaXNhYmxlZD0idHJ1ZSIgc291cmNlSW50ZXJhY3Rpb25WYXJpYWJsZXM9ImJpMzU2NSIgYXBwbHlEeW5hbWljQnJ1c2hlcz0icHJvbXB0c09ubHkiIHJlZj0icHIzNT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zMzwvUHJvcGVydHk+CiAgICAgICAgICAgIDwvRWRpdG9yUHJvcGVydGllcz4KICAgICAgICAgICAgPExpbmtCYXIvPgogICAgICAgIDwvUHJvbXB0PgogICAgICAgIDxQcm9tcHQgbmFtZT0idmUzNTk2IiBsYWJlbD0iU2NoYWx0ZmzDpGNoZW5sZWlzdGUgLSBSZWZpbmFuY2luZyBNYXJrZXIgNCIgc2VsZWN0aW9uRGlzYWJsZWQ9InRydWUiIHNvdXJjZUludGVyYWN0aW9uVmFyaWFibGVzPSJiaTM1OTIiIGFwcGx5RHluYW1pY0JydXNoZXM9InByb21wdHNPbmx5IiByZWY9InByMzU5N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zQ8L1Byb3BlcnR5PgogICAgICAgICAgICA8L0VkaXRvclByb3BlcnRpZXM+CiAgICAgICAgICAgIDxMaW5rQmFyLz4KICAgICAgICA8L1Byb21wdD4KICAgICAgICA8Q3Jvc3N0YWIgbmFtZT0idmUzNzIwIiBkYXRhPSJkZDM3MTciIHJlc3VsdERlZmluaXRpb25zPSJkZDM3MTkiIGxhYmVsPSIyLiBTaXplIEluZm9ybWF0aW9uIiBzb3VyY2VJbnRlcmFjdGlvblZhcmlhYmxlcz0iYmkzNzE2IGJpMzc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1PC9Qcm9wZXJ0eT4KICAgICAgICAgICAgPC9FZGl0b3JQcm9wZXJ0aWVzPgogICAgICAgICAgICA8QXhlcz4KICAgICAgICAgICAgICAgIDxBeGlzIHR5cGU9InJvdyI+CiAgICAgICAgICAgICAgICAgICAgPEhpZXJhcmNoeSBuYW1lPSJ2ZTM3MjEiIHZhcmlhYmxlPSJiaTM3MTUiLz4KICAgICAgICAgICAgICAgICAgICA8SGllcmFyY2h5IG5hbWU9InZlMzcyMiIgdmFyaWFibGU9ImJpMzcxNiIvPgogICAgICAgICAgICAgICAgPC9BeGlzPgogICAgICAgICAgICAgICAgPEF4aXMgdHlwZT0iY29sdW1uIj4KICAgICAgICAgICAgICAgICAgICA8TWVhc3VyZXM+CiAgICAgICAgICAgICAgICAgICAgICAgIDxNZWFzdXJlIG5hbWU9InZlMzcyMyIgdmFyaWFibGU9ImJpMzcxMCIgY29tcGFjdEZvcm1hdD0iZmFsc2UiLz4KICAgICAgICAgICAgICAgICAgICAgICAgPE1lYXN1cmUgbmFtZT0idmUzNzI0IiB2YXJpYWJsZT0iYmkzNzExIiBjb21wYWN0Rm9ybWF0PSJmYWxzZSIvPgogICAgICAgICAgICAgICAgICAgICAgICA8TWVhc3VyZSBuYW1lPSJ2ZTM3NDIiIHZhcmlhYmxlPSJiaTM3NDEiIGNvbXBhY3RGb3JtYXQ9ImZhbHNlIi8+CiAgICAgICAgICAgICAgICAgICAgICAgIDxNZWFzdXJlIG5hbWU9InZlMzcyNiIgdmFyaWFibGU9ImJpMzcxMyIgY29tcGFjdEZvcm1hdD0iZmFsc2UiLz4KICAgICAgICAgICAgICAgICAgICAgICAgPE1lYXN1cmUgbmFtZT0idmUzNzI3IiB2YXJpYWJsZT0iYmkzNzE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NzU1IiBkYXRhPSJkZDM3NTIiIHJlc3VsdERlZmluaXRpb25zPSJkZDM3NTQiIGxhYmVsPSI4LjIgQnJlYWtkb3duIGJ5IFR5cGUgb2YgRGVidG9yIiBzb3VyY2VJbnRlcmFjdGlvblZhcmlhYmxlcz0iYmkzNzUwIGJpMzc2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2PC9Qcm9wZXJ0eT4KICAgICAgICAgICAgPC9FZGl0b3JQcm9wZXJ0aWVzPgogICAgICAgICAgICA8QXhlcz4KICAgICAgICAgICAgICAgIDxBeGlzIHR5cGU9InJvdyI+CiAgICAgICAgICAgICAgICAgICAgPEhpZXJhcmNoeSBuYW1lPSJ2ZTM3NTYiIHZhcmlhYmxlPSJiaTM3NTAiLz4KICAgICAgICAgICAgICAgICAgICA8SGllcmFyY2h5IG5hbWU9InZlMzc2OSIgdmFyaWFibGU9ImJpMzc2OCIvPgogICAgICAgICAgICAgICAgPC9BeGlzPgogICAgICAgICAgICAgICAgPEF4aXMgdHlwZT0iY29sdW1uIj4KICAgICAgICAgICAgICAgICAgICA8TWVhc3VyZXM+CiAgICAgICAgICAgICAgICAgICAgICAgIDxNZWFzdXJlIG5hbWU9InZlMzc1OCIgY2xhc3M9Im1lYXN1cmViaTM3NDUiIHZhcmlhYmxlPSJiaTM3NDUiIGNvbXBhY3RGb3JtYXQ9ImZhbHNlIi8+CiAgICAgICAgICAgICAgICAgICAgICAgIDxNZWFzdXJlIG5hbWU9InZlMzc1OSIgdmFyaWFibGU9ImJpMzc0NiIgY29tcGFjdEZvcm1hdD0iZmFsc2UiLz4KICAgICAgICAgICAgICAgICAgICAgICAgPE1lYXN1cmUgbmFtZT0idmUzNzYwIiB2YXJpYWJsZT0iYmkzNzQ3IiBjb21wYWN0Rm9ybWF0PSJmYWxzZSIvPgogICAgICAgICAgICAgICAgICAgICAgICA8TWVhc3VyZSBuYW1lPSJ2ZTM3NjEiIHZhcmlhYmxlPSJiaTM3NDgiIGNvbXBhY3RGb3JtYXQ9ImZhbHNlIi8+CiAgICAgICAgICAgICAgICAgICAgICAgIDxNZWFzdXJlIG5hbWU9InZlMzc2MiIgdmFyaWFibGU9ImJpMzc0O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kyMiIgZGF0YT0iZGQzOTE5IiByZXN1bHREZWZpbml0aW9ucz0iZGQzOTIxIiBsYWJlbD0iOC4xIEJyZWFrZG93biBieSBUeXBlIG9mIERlYnRvciIgc291cmNlSW50ZXJhY3Rpb25WYXJpYWJsZXM9ImJpMzkxNyBiaTM5N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zwvUHJvcGVydHk+CiAgICAgICAgICAgIDwvRWRpdG9yUHJvcGVydGllcz4KICAgICAgICAgICAgPEF4ZXM+CiAgICAgICAgICAgICAgICA8QXhpcyB0eXBlPSJyb3ciPgogICAgICAgICAgICAgICAgICAgIDxIaWVyYXJjaHkgbmFtZT0idmUzOTIzIiB2YXJpYWJsZT0iYmkzOTE3Ii8+CiAgICAgICAgICAgICAgICAgICAgPEhpZXJhcmNoeSBuYW1lPSJ2ZTM5NTYiIHZhcmlhYmxlPSJiaTM5NTUiLz4KICAgICAgICAgICAgICAgIDwvQXhpcz4KICAgICAgICAgICAgICAgIDxBeGlzIHR5cGU9ImNvbHVtbiI+CiAgICAgICAgICAgICAgICAgICAgPE1lYXN1cmVzPgogICAgICAgICAgICAgICAgICAgICAgICA8TWVhc3VyZSBuYW1lPSJ2ZTM5MjUiIHZhcmlhYmxlPSJiaTM5MTIiIGNvbXBhY3RGb3JtYXQ9ImZhbHNlIi8+CiAgICAgICAgICAgICAgICAgICAgICAgIDxNZWFzdXJlIG5hbWU9InZlMzkyNiIgdmFyaWFibGU9ImJpMzkxMyIgY29tcGFjdEZvcm1hdD0iZmFsc2UiLz4KICAgICAgICAgICAgICAgICAgICAgICAgPE1lYXN1cmUgbmFtZT0idmUzOTI3IiB2YXJpYWJsZT0iYmkzOTE0IiBjb21wYWN0Rm9ybWF0PSJmYWxzZSIvPgogICAgICAgICAgICAgICAgICAgICAgICA8TWVhc3VyZSBuYW1lPSJ2ZTM5MjgiIHZhcmlhYmxlPSJiaTM5MTUiIGNvbXBhY3RGb3JtYXQ9ImZhbHNlIi8+CiAgICAgICAgICAgICAgICAgICAgICAgIDxNZWFzdXJlIG5hbWU9InZlMzkyOSIgdmFyaWFibGU9ImJpMzkx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MTAxIiBkYXRhPSJkZDQyNTMiIHJlc3VsdERlZmluaXRpb25zPSJkZDQyNTUiIGxhYmVsPSJHZW5lcmFsIEluZm9ybWF0aW9uIiBzb3VyY2VJbnRlcmFjdGlvblZhcmlhYmxlcz0iYmkxMT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M4PC9Qcm9wZXJ0eT4KICAgICAgICAgICAgPC9FZGl0b3JQcm9wZXJ0aWVzPgogICAgICAgICAgICA8Q29sdW1ucz4KICAgICAgICAgICAgICAgIDxDb2x1bW4gdmFyaWFibGU9ImJpMTE0IiBpc1Zpc2libGU9InRydWUiLz4KICAgICAgICAgICAgICAgIDxDb2x1bW4gdmFyaWFibGU9ImJpNDA4MSIgaXNWaXNpYmxlPSJ0cnVlIiBjb21wYWN0Rm9ybWF0PSJmYWxzZSIvPgogICAgICAgICAgICAgICAgPENvbHVtbiB2YXJpYWJsZT0iYmk0MTM0IiBpc1Zpc2libGU9InRydWUiIGNvbXBhY3RGb3JtYXQ9ImZhbHNlIi8+CiAgICAgICAgICAgICAgICA8Q29sdW1uIHZhcmlhYmxlPSJiaTQxMzkiIGlzVmlzaWJsZT0idHJ1ZSIgY29tcGFjdEZvcm1hdD0iZmFsc2UiLz4KICAgICAgICAgICAgICAgIDxDb2x1bW4gdmFyaWFibGU9ImJpNDE0NCIgaXNWaXNpYmxlPSJ0cnVlIiBjb21wYWN0Rm9ybWF0PSJmYWxzZSIvPgogICAgICAgICAgICAgICAgPENvbHVtbiB2YXJpYWJsZT0iYmk0MTQ4IiBpc1Zpc2libGU9InRydWUiIGNvbXBhY3RGb3JtYXQ9ImZhbHNlIi8+CiAgICAgICAgICAgICAgICA8Q29sdW1uIHZhcmlhYmxlPSJiaTYwMjIiIGlzVmlzaWJsZT0idHJ1ZSIgY29tcGFjdEZvcm1hdD0iZmFsc2UiLz4KICAgICAgICAgICAgICAgIDxDb2x1bW4gdmFyaWFibGU9ImJpNDE5MiIgaXNWaXNpYmxlPSJ0cnVlIiBjb21wYWN0Rm9ybWF0PSJmYWxzZSIvPgogICAgICAgICAgICAgICAgPENvbHVtbiB2YXJpYWJsZT0iYmk3MzAxIiBpc1Zpc2libGU9InRydWUiIGNvbXBhY3RGb3JtYXQ9ImZhbHNlIi8+CiAgICAgICAgICAgICAgICA8Q29sdW1uIHZhcmlhYmxlPSJiaTQwNTkiIGlzVmlzaWJsZT0idHJ1ZSIgY29tcGFjdEZvcm1hdD0iZmFsc2UiLz4KICAgICAgICAgICAgICAgIDxDb2x1bW4gdmFyaWFibGU9ImJpNDI0OSIgaXNWaXNpYmxlPSJ0cnVlIiBjb21wYWN0Rm9ybWF0PSJmYWxzZSIvPgogICAgICAgICAgICAgICAgPENvbHVtbiB2YXJpYWJsZT0iYmk2MTI2IiBpc1Zpc2libGU9InRydWUiIGNvbXBhY3RGb3JtYXQ9ImZhbHNlIi8+CiAgICAgICAgICAgICAgICA8Q29sdW1uIHZhcmlhYmxlPSJiaTQyNDIiIGlzVmlzaWJsZT0idHJ1ZSIgY29tcGFjdEZvcm1hdD0iZmFsc2UiLz4KICAgICAgICAgICAgICAgIDxDb2x1bW4gdmFyaWFibGU9ImJpNDM4MSIgaXNWaXNpYmxlPSJ0cnVlIiBjb21wYWN0Rm9ybWF0PSJmYWxzZSIvPgogICAgICAgICAgICAgICAgPENvbHVtbiB2YXJpYWJsZT0iYmk3NzQ1IiBpc1Zpc2libGU9InRydWUiIGNvbXBhY3RGb3JtYXQ9ImZhbHNlIi8+CiAgICAgICAgICAgIDwvQ29sdW1ucz4KICAgICAgICA8L1RhYmxlPgogICAgICAgIDxDcm9zc3RhYiBuYW1lPSJ2ZTc2MiIgZGF0YT0iZGQ0Njg5IiByZXN1bHREZWZpbml0aW9ucz0iZGQ0NjkxIiBsYWJlbD0iU3Vic3RpdHV0ZSBBc3NldHMgLSBDb3VudHJ5IiBzb3VyY2VJbnRlcmFjdGlvblZhcmlhYmxlcz0iYmk0Njg0IGJpNDUwMiBiaTQ3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OTwvUHJvcGVydHk+CiAgICAgICAgICAgIDwvRWRpdG9yUHJvcGVydGllcz4KICAgICAgICAgICAgPEF4ZXM+CiAgICAgICAgICAgICAgICA8QXhpcyB0eXBlPSJyb3ciPgogICAgICAgICAgICAgICAgICAgIDxIaWVyYXJjaHkgbmFtZT0idmU0NzM5IiB2YXJpYWJsZT0iYmk0NzM4Ii8+CiAgICAgICAgICAgICAgICAgICAgPEhpZXJhcmNoeSBuYW1lPSJ2ZTQ2OTMiIHZhcmlhYmxlPSJiaTQ1MDIiLz4KICAgICAgICAgICAgICAgIDwvQXhpcz4KICAgICAgICAgICAgICAgIDxBeGlzIHR5cGU9ImNvbHVtbiI+CiAgICAgICAgICAgICAgICAgICAgPEhpZXJhcmNoeSBuYW1lPSJ2ZTQ2OTIiIHZhcmlhYmxlPSJiaTQ2ODQiLz4KICAgICAgICAgICAgICAgICAgICA8TWVhc3VyZXM+CiAgICAgICAgICAgICAgICAgICAgICAgIDxNZWFzdXJlIG5hbWU9InZlNDY5NCIgdmFyaWFibGU9ImJpNDQ5O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Q3Jvc3N0YWIgbmFtZT0idmU0ODM0IiBkYXRhPSJkZDQ4MzEiIHJlc3VsdERlZmluaXRpb25zPSJkZDQ4MzMiIGxhYmVsPSIxMC4gQ29uY2VudHJhdGlvbiBSaXNrcyIgc291cmNlSW50ZXJhY3Rpb25WYXJpYWJsZXM9ImJpNDgyOSBiaTQ4ND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MDwvUHJvcGVydHk+CiAgICAgICAgICAgIDwvRWRpdG9yUHJvcGVydGllcz4KICAgICAgICAgICAgPEF4ZXM+CiAgICAgICAgICAgICAgICA8QXhpcyB0eXBlPSJyb3ciPgogICAgICAgICAgICAgICAgICAgIDxIaWVyYXJjaHkgbmFtZT0idmU0ODQ4IiB2YXJpYWJsZT0iYmk0ODQ3Ii8+CiAgICAgICAgICAgICAgICA8L0F4aXM+CiAgICAgICAgICAgICAgICA8QXhpcyB0eXBlPSJjb2x1bW4iPgogICAgICAgICAgICAgICAgICAgIDxIaWVyYXJjaHkgbmFtZT0idmU0ODM1IiB2YXJpYWJsZT0iYmk0ODI5Ii8+CiAgICAgICAgICAgICAgICAgICAgPE1lYXN1cmVzPgogICAgICAgICAgICAgICAgICAgICAgICA8TWVhc3VyZSBuYW1lPSJ2ZTQ4NTQiIHZhcmlhYmxlPSJiaTQ4NT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Q5NDkiIGRhdGE9ImRkNDk0NiIgcmVzdWx0RGVmaW5pdGlvbnM9ImRkNDk0OCIgbGFiZWw9IjYuIEJyZWFrZG93biBieSBJbnRlcmVzdCBSYXRlIChQdWJsaWMpIiBzb3VyY2VJbnRlcmFjdGlvblZhcmlhYmxlcz0iYmk0OTQ0IGJpNDk0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xPC9Qcm9wZXJ0eT4KICAgICAgICAgICAgPC9FZGl0b3JQcm9wZXJ0aWVzPgogICAgICAgICAgICA8QXhlcz4KICAgICAgICAgICAgICAgIDxBeGlzIHR5cGU9InJvdyI+CiAgICAgICAgICAgICAgICAgICAgPEhpZXJhcmNoeSBuYW1lPSJ2ZTQ5NTAiIHZhcmlhYmxlPSJiaTQ5NDQiLz4KICAgICAgICAgICAgICAgICAgICA8SGllcmFyY2h5IG5hbWU9InZlNDk1MSIgdmFyaWFibGU9ImJpNDk0NSIvPgogICAgICAgICAgICAgICAgPC9BeGlzPgogICAgICAgICAgICAgICAgPEF4aXMgdHlwZT0iY29sdW1uIj4KICAgICAgICAgICAgICAgICAgICA8TWVhc3VyZXM+CiAgICAgICAgICAgICAgICAgICAgICAgIDxNZWFzdXJlIG5hbWU9InZlNDk1MyIgdmFyaWFibGU9ImJpNDk0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0OTY4IiBkYXRhPSJkZDQ5NjUiIHJlc3VsdERlZmluaXRpb25zPSJkZDQ5NjciIGxhYmVsPSI3LiBCcmVha2Rvd24gYnkgUmVwYXltZW50IFR5cGUgKFB1YmxpYykiIHNvdXJjZUludGVyYWN0aW9uVmFyaWFibGVzPSJiaTQ5NjQgYmk0OTY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I8L1Byb3BlcnR5PgogICAgICAgICAgICA8L0VkaXRvclByb3BlcnRpZXM+CiAgICAgICAgICAgIDxBeGVzPgogICAgICAgICAgICAgICAgPEF4aXMgdHlwZT0icm93Ij4KICAgICAgICAgICAgICAgICAgICA8SGllcmFyY2h5IG5hbWU9InZlNDk2OSIgdmFyaWFibGU9ImJpNDk2MyIvPgogICAgICAgICAgICAgICAgICAgIDxIaWVyYXJjaHkgbmFtZT0idmU0OTcwIiB2YXJpYWJsZT0iYmk0OTY0Ii8+CiAgICAgICAgICAgICAgICA8L0F4aXM+CiAgICAgICAgICAgICAgICA8QXhpcyB0eXBlPSJjb2x1bW4iPgogICAgICAgICAgICAgICAgICAgIDxNZWFzdXJlcz4KICAgICAgICAgICAgICAgICAgICAgICAgPE1lYXN1cmUgbmFtZT0idmU0OTcyIiB2YXJpYWJsZT0iYmk0OTYy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Dk5MiIgZGF0YT0iZGQ0OTg5IiByZXN1bHREZWZpbml0aW9ucz0iZGQ0OTkxIiBsYWJlbD0iNC4gQnJlYWtkb3duIGJ5IEdlb2dyYXBoeSAoUHVibGljKSIgc291cmNlSW50ZXJhY3Rpb25WYXJpYWJsZXM9ImJpNDk4NiBiaTUwMTEgYmk1MD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M8L1Byb3BlcnR5PgogICAgICAgICAgICA8L0VkaXRvclByb3BlcnRpZXM+CiAgICAgICAgICAgIDxBeGVzPgogICAgICAgICAgICAgICAgPEF4aXMgdHlwZT0icm93Ij4KICAgICAgICAgICAgICAgICAgICA8SGllcmFyY2h5IG5hbWU9InZlNDk5MyIgdmFyaWFibGU9ImJpNDk4NiIvPgogICAgICAgICAgICAgICAgICAgIDxIaWVyYXJjaHkgbmFtZT0idmU1MDEyIiB2YXJpYWJsZT0iYmk1MDExIi8+CiAgICAgICAgICAgICAgICAgICAgPEhpZXJhcmNoeSBuYW1lPSJ2ZTUwMTYiIHZhcmlhYmxlPSJiaTUwMTUiLz4KICAgICAgICAgICAgICAgIDwvQXhpcz4KICAgICAgICAgICAgICAgIDxBeGlzIHR5cGU9ImNvbHVtbiI+CiAgICAgICAgICAgICAgICAgICAgPE1lYXN1cmVzPgogICAgICAgICAgICAgICAgICAgICAgICA8TWVhc3VyZSBuYW1lPSJ2ZTQ5OTciIHZhcmlhYmxlPSJiaTQ5ODU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1ODIzIiBkYXRhPSJkZDU4MjQiIHJlc3VsdERlZmluaXRpb25zPSJkZDU4MjYiIGxhYmVsPSI1LiBCcmVha2Rvd24gYnkgcmVnaW9ucyBvZiBtYWluIGNvdW50cnkgb2Ygb3JpZ2luIChQdWJsaWMpIiBzb3VyY2VJbnRlcmFjdGlvblZhcmlhYmxlcz0iYmk1OTAxIGJpNTkx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0PC9Qcm9wZXJ0eT4KICAgICAgICAgICAgPC9FZGl0b3JQcm9wZXJ0aWVzPgogICAgICAgICAgICA8QXhlcz4KICAgICAgICAgICAgICAgIDxBeGlzIHR5cGU9InJvdyI+CiAgICAgICAgICAgICAgICAgICAgPEhpZXJhcmNoeSBuYW1lPSJ2ZTU5MTgiIHZhcmlhYmxlPSJiaTU5MTciLz4KICAgICAgICAgICAgICAgICAgICA8SGllcmFyY2h5IG5hbWU9InZlNTkwMiIgdmFyaWFibGU9ImJpNTkwMSIvPgogICAgICAgICAgICAgICAgPC9BeGlzPgogICAgICAgICAgICAgICAgPEF4aXMgdHlwZT0iY29sdW1uIj4KICAgICAgICAgICAgICAgICAgICA8TWVhc3VyZXM+CiAgICAgICAgICAgICAgICAgICAgICAgIDxNZWFzdXJlIG5hbWU9InZlNTkxNCIgdmFyaWFibGU9ImJpNTk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dHJ1ZSIvPgogICAgICAgICAgICA8L1N1bW1hcnk+CiAgICAgICAgPC9Dcm9zc3RhYj4KICAgICAgICA8UHJvbXB0IG5hbWU9InZlNjQ2MiIgbGFiZWw9IlNjaGFsdGZsw6RjaGVubGVpc3RlIC0gUmVmaW5hbmNpbmcgTWFya2VyIDUiIHNlbGVjdGlvbkRpc2FibGVkPSJ0cnVlIiBzb3VyY2VJbnRlcmFjdGlvblZhcmlhYmxlcz0iYmk2NDU3IiBhcHBseUR5bmFtaWNCcnVzaGVzPSJwcm9tcHRzT25seSIgcmVmPSJwcjY0NjE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1PC9Qcm9wZXJ0eT4KICAgICAgICAgICAgPC9FZGl0b3JQcm9wZXJ0aWVzPgogICAgICAgICAgICA8TGlua0Jhci8+CiAgICAgICAgPC9Qcm9tcHQ+CiAgICAgICAgPFByb21wdCBuYW1lPSJ2ZTY0NjkiIGxhYmVsPSJTY2hhbHRmbMOkY2hlbmxlaXN0ZSAtIEFUVCBBc3NldCBUeXBlIDIiIHNlbGVjdGlvbkRpc2FibGVkPSJ0cnVlIiBzb3VyY2VJbnRlcmFjdGlvblZhcmlhYmxlcz0iYmk2NDY0IiBhcHBseUR5bmFtaWNCcnVzaGVzPSJwcm9tcHRzT25seSIgcmVmPSJwcjY0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2PC9Qcm9wZXJ0eT4KICAgICAgICAgICAgPC9FZGl0b3JQcm9wZXJ0aWVzPgogICAgICAgICAgICA8TGlua0Jhci8+CiAgICAgICAgPC9Qcm9tcHQ+CiAgICAgICAgPFZpc3VhbENvbnRhaW5lciBuYW1lPSJ2ZTY1NTgiIGxhYmVsPSJTdGFja2luZyBDb250YWluZXIgMiAoMSk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Y0ODEiIGRhdGE9ImRkNjQ3OCIgcmVzdWx0RGVmaW5pdGlvbnM9ImRkNjQ4MCIgbGFiZWw9IjEwLiBMb2FuIFNpemUgSW5mb3JtYXRpb24gKENPTSkiIHNvdXJjZUludGVyYWN0aW9uVmFyaWFibGVzPSJiaTY0NzcgYmk2NDc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csYmk4NTQ4PC9Qcm9wZXJ0eT4KICAgICAgICAgICAgPC9FZGl0b3JQcm9wZXJ0aWVzPgogICAgICAgICAgICA8QXhlcz4KICAgICAgICAgICAgICAgIDxBeGlzIHR5cGU9InJvdyI+CiAgICAgICAgICAgICAgICAgICAgPEhpZXJhcmNoeSBuYW1lPSJ2ZTY0ODIiIHZhcmlhYmxlPSJiaTY0NzYiLz4KICAgICAgICAgICAgICAgICAgICA8SGllcmFyY2h5IG5hbWU9InZlNjQ4MyIgdmFyaWFibGU9ImJpNjQ3NyIvPgogICAgICAgICAgICAgICAgPC9BeGlzPgogICAgICAgICAgICAgICAgPEF4aXMgdHlwZT0iY29sdW1uIj4KICAgICAgICAgICAgICAgICAgICA8TWVhc3VyZXM+CiAgICAgICAgICAgICAgICAgICAgICAgIDxNZWFzdXJlIG5hbWU9InZlNjQ4NCIgdmFyaWFibGU9ImJpNjQ3MSIgY29tcGFjdEZvcm1hdD0iZmFsc2UiLz4KICAgICAgICAgICAgICAgICAgICAgICAgPE1lYXN1cmUgbmFtZT0idmU2NDg1IiB2YXJpYWJsZT0iYmk2NDcyIiBjb21wYWN0Rm9ybWF0PSJmYWxzZSIvPgogICAgICAgICAgICAgICAgICAgICAgICA8TWVhc3VyZSBuYW1lPSJ2ZTY0ODYiIGNsYXNzPSJtZWFzdXJlYmkxNDc3IiB2YXJpYWJsZT0iYmk2NDczIiBjb21wYWN0Rm9ybWF0PSJmYWxzZSIvPgogICAgICAgICAgICAgICAgICAgICAgICA8TWVhc3VyZSBuYW1lPSJ2ZTY0ODciIHZhcmlhYmxlPSJiaTY0NzQiIGNvbXBhY3RGb3JtYXQ9ImZhbHNlIi8+CiAgICAgICAgICAgICAgICAgICAgICAgIDxNZWFzdXJlIG5hbWU9InZlNjQ4OCIgdmFyaWFibGU9ImJpNjQ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wMCIgZGF0YT0iZGQ2NDk3IiByZXN1bHREZWZpbml0aW9ucz0iZGQ2NDk5IiBsYWJlbD0iMTEuIExvYW4gdG8gVmFsdWUgKExUVikgSW5mb3JtYXRpb24gLSBVTklOREVYRUQgKENPTSkiIHNvdXJjZUludGVyYWN0aW9uVmFyaWFibGVzPSJiaTY0OTUgYmk2NDk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ksYmk4NTUwPC9Qcm9wZXJ0eT4KICAgICAgICAgICAgPC9FZGl0b3JQcm9wZXJ0aWVzPgogICAgICAgICAgICA8QXhlcz4KICAgICAgICAgICAgICAgIDxBeGlzIHR5cGU9InJvdyI+CiAgICAgICAgICAgICAgICAgICAgPEhpZXJhcmNoeSBuYW1lPSJ2ZTY1MDEiIHZhcmlhYmxlPSJiaTY0OTUiLz4KICAgICAgICAgICAgICAgICAgICA8SGllcmFyY2h5IG5hbWU9InZlNjUwMiIgdmFyaWFibGU9ImJpNjQ5NiIvPgogICAgICAgICAgICAgICAgPC9BeGlzPgogICAgICAgICAgICAgICAgPEF4aXMgdHlwZT0iY29sdW1uIj4KICAgICAgICAgICAgICAgICAgICA8TWVhc3VyZXM+CiAgICAgICAgICAgICAgICAgICAgICAgIDxNZWFzdXJlIG5hbWU9InZlNjUwMyIgdmFyaWFibGU9ImJpNjQ5MCIgY29tcGFjdEZvcm1hdD0iZmFsc2UiLz4KICAgICAgICAgICAgICAgICAgICAgICAgPE1lYXN1cmUgbmFtZT0idmU2NTA0IiB2YXJpYWJsZT0iYmk2NDkxIiBjb21wYWN0Rm9ybWF0PSJmYWxzZSIvPgogICAgICAgICAgICAgICAgICAgICAgICA8TWVhc3VyZSBuYW1lPSJ2ZTY1MDUiIGNsYXNzPSJtZWFzdXJlYmkxNDc3IiB2YXJpYWJsZT0iYmk2NDkyIiBjb21wYWN0Rm9ybWF0PSJmYWxzZSIvPgogICAgICAgICAgICAgICAgICAgICAgICA8TWVhc3VyZSBuYW1lPSJ2ZTY1MDYiIHZhcmlhYmxlPSJiaTY0OTMiIGNvbXBhY3RGb3JtYXQ9ImZhbHNlIi8+CiAgICAgICAgICAgICAgICAgICAgICAgIDxNZWFzdXJlIG5hbWU9InZlNjUwNyIgdmFyaWFibGU9ImJpNjQ5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xOSIgZGF0YT0iZGQ2NTE2IiByZXN1bHREZWZpbml0aW9ucz0iZGQ2NTE4IiBsYWJlbD0iMTIuIExvYW4gdG8gVmFsdWUgKExUVikgSW5mb3JtYXRpb24gLSBJTkRFWEVEIChDT00pIiBzb3VyY2VJbnRlcmFjdGlvblZhcmlhYmxlcz0iYmk2NTE0IGJpNjU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xLGJpODU1MjwvUHJvcGVydHk+CiAgICAgICAgICAgIDwvRWRpdG9yUHJvcGVydGllcz4KICAgICAgICAgICAgPEF4ZXM+CiAgICAgICAgICAgICAgICA8QXhpcyB0eXBlPSJyb3ciPgogICAgICAgICAgICAgICAgICAgIDxIaWVyYXJjaHkgbmFtZT0idmU2NTIwIiB2YXJpYWJsZT0iYmk2NTE0Ii8+CiAgICAgICAgICAgICAgICAgICAgPEhpZXJhcmNoeSBuYW1lPSJ2ZTY1MjEiIHZhcmlhYmxlPSJiaTY1MTUiLz4KICAgICAgICAgICAgICAgIDwvQXhpcz4KICAgICAgICAgICAgICAgIDxBeGlzIHR5cGU9ImNvbHVtbiI+CiAgICAgICAgICAgICAgICAgICAgPE1lYXN1cmVzPgogICAgICAgICAgICAgICAgICAgICAgICA8TWVhc3VyZSBuYW1lPSJ2ZTY1MjIiIHZhcmlhYmxlPSJiaTY1MDkiIGNvbXBhY3RGb3JtYXQ9ImZhbHNlIi8+CiAgICAgICAgICAgICAgICAgICAgICAgIDxNZWFzdXJlIG5hbWU9InZlNjUyMyIgY2xhc3M9Im1lYXN1cmViaTE5MzIiIHZhcmlhYmxlPSJiaTY1MTAiIGNvbXBhY3RGb3JtYXQ9ImZhbHNlIi8+CiAgICAgICAgICAgICAgICAgICAgICAgIDxNZWFzdXJlIG5hbWU9InZlNjUyNCIgY2xhc3M9Im1lYXN1cmViaTE0NzciIHZhcmlhYmxlPSJiaTY1MTEiIGNvbXBhY3RGb3JtYXQ9ImZhbHNlIi8+CiAgICAgICAgICAgICAgICAgICAgICAgIDxNZWFzdXJlIG5hbWU9InZlNjUyNSIgdmFyaWFibGU9ImJpNjUxMiIgY29tcGFjdEZvcm1hdD0iZmFsc2UiLz4KICAgICAgICAgICAgICAgICAgICAgICAgPE1lYXN1cmUgbmFtZT0idmU2NTI2IiB2YXJpYWJsZT0iYmk2N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M4IiBkYXRhPSJkZDY1MzUiIHJlc3VsdERlZmluaXRpb25zPSJkZDY1MzciIGxhYmVsPSIxMy4gQnJlYWtkb3duIGJ5IHR5cGUgKENPTSkiIHNvdXJjZUludGVyYWN0aW9uVmFyaWFibGVzPSJiaTY1MzIgYmk2NTMzIGJpNjUz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zPC9Qcm9wZXJ0eT4KICAgICAgICAgICAgPC9FZGl0b3JQcm9wZXJ0aWVzPgogICAgICAgICAgICA8QXhlcz4KICAgICAgICAgICAgICAgIDxBeGlzIHR5cGU9InJvdyI+CiAgICAgICAgICAgICAgICAgICAgPEhpZXJhcmNoeSBuYW1lPSJ2ZTY1MzkiIHZhcmlhYmxlPSJiaTY1MzIiLz4KICAgICAgICAgICAgICAgICAgICA8SGllcmFyY2h5IG5hbWU9InZlNjU0MCIgdmFyaWFibGU9ImJpNjUzMyIvPgogICAgICAgICAgICAgICAgICAgIDxIaWVyYXJjaHkgbmFtZT0idmU2NTQxIiB2YXJpYWJsZT0iYmk2NTM0Ii8+CiAgICAgICAgICAgICAgICA8L0F4aXM+CiAgICAgICAgICAgICAgICA8QXhpcyB0eXBlPSJjb2x1bW4iPgogICAgICAgICAgICAgICAgICAgIDxNZWFzdXJlcz4KICAgICAgICAgICAgICAgICAgICAgICAgPE1lYXN1cmUgbmFtZT0idmU2NTQyIiBjbGFzcz0ibWVhc3VyZWJpMTkzMiIgdmFyaWFibGU9ImJpNjUyOCIgY29tcGFjdEZvcm1hdD0iZmFsc2UiLz4KICAgICAgICAgICAgICAgICAgICAgICAgPE1lYXN1cmUgbmFtZT0idmU2NTQzIiBjbGFzcz0ibWVhc3VyZWJpMTQ3NyIgdmFyaWFibGU9ImJpNjUyOSIgY29tcGFjdEZvcm1hdD0iZmFsc2UiLz4KICAgICAgICAgICAgICAgICAgICAgICAgPE1lYXN1cmUgbmFtZT0idmU2NTQ0IiB2YXJpYWJsZT0iYmk2NTMwIiBjb21wYWN0Rm9ybWF0PSJmYWxzZSIvPgogICAgICAgICAgICAgICAgICAgICAgICA8TWVhc3VyZSBuYW1lPSJ2ZTY1NDUiIHZhcmlhYmxlPSJiaTY1Mz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NTMiIGRhdGE9ImRkNjU1MCIgcmVzdWx0RGVmaW5pdGlvbnM9ImRkNjU1MiIgbGFiZWw9IjE0LiBMb2FuIGJ5IFJhbmtpbmcgKENPTSkiIHNvdXJjZUludGVyYWN0aW9uVmFyaWFibGVzPSJiaTY1NDcgYmk2NTQ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TQsYmk4NTU1PC9Qcm9wZXJ0eT4KICAgICAgICAgICAgPC9FZGl0b3JQcm9wZXJ0aWVzPgogICAgICAgICAgICA8QXhlcz4KICAgICAgICAgICAgICAgIDxBeGlzIHR5cGU9InJvdyI+CiAgICAgICAgICAgICAgICAgICAgPEhpZXJhcmNoeSBuYW1lPSJ2ZTY1NTQiIHZhcmlhYmxlPSJiaTY1NDkiLz4KICAgICAgICAgICAgICAgIDwvQXhpcz4KICAgICAgICAgICAgICAgIDxBeGlzIHR5cGU9ImNvbHVtbiI+CiAgICAgICAgICAgICAgICAgICAgPEhpZXJhcmNoeSBuYW1lPSJ2ZTY1NTUiIHZhcmlhYmxlPSJiaTY1NDciLz4KICAgICAgICAgICAgICAgICAgICA8TWVhc3VyZXM+CiAgICAgICAgICAgICAgICAgICAgICAgIDxNZWFzdXJlIG5hbWU9InZlNjU1NiIgdmFyaWFibGU9ImJpNjU0O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Byb21wdCBuYW1lPSJ2ZTY2MDUiIGxhYmVsPSJTY2hhbHRmbMOkY2hlbmxlaXN0ZSAtIFJlZmluYW5jaW5nIE1hcmtlciA2IiBzZWxlY3Rpb25EaXNhYmxlZD0idHJ1ZSIgc291cmNlSW50ZXJhY3Rpb25WYXJpYWJsZXM9ImJpNjYwMCIgYXBwbHlEeW5hbWljQnJ1c2hlcz0icHJvbXB0c09ubHkiIHJlZj0icHI2NjA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1NjwvUHJvcGVydHk+CiAgICAgICAgICAgIDwvRWRpdG9yUHJvcGVydGllcz4KICAgICAgICAgICAgPExpbmtCYXIvPgogICAgICAgIDwvUHJvbXB0PgogICAgICAgIDxWaXN1YWxDb250YWluZXIgbmFtZT0idmU2Njk0IiBsYWJlbD0iU3RhY2sgQ29udGFpbmVyMSAoMSk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2NjIzIiBkYXRhPSJkZDY2MjEiIHJlc3VsdERlZmluaXRpb25zPSJkZDY2MDgiIGxhYmVsPSJHZW5lcmFsIEluZm9ybWF0aW9uIChQdWJsaWMpIiBzb3VyY2VJbnRlcmFjdGlvblZhcmlhYmxlcz0iYmk2NjA3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1NzwvUHJvcGVydHk+CiAgICAgICAgICAgIDwvRWRpdG9yUHJvcGVydGllcz4KICAgICAgICAgICAgPENvbHVtbnM+CiAgICAgICAgICAgICAgICA8Q29sdW1uIHZhcmlhYmxlPSJiaTY2MDciIGlzVmlzaWJsZT0idHJ1ZSIvPgogICAgICAgICAgICAgICAgPENvbHVtbiB2YXJpYWJsZT0iYmk2NjA5IiBpc1Zpc2libGU9InRydWUiIGNvbXBhY3RGb3JtYXQ9ImZhbHNlIi8+CiAgICAgICAgICAgICAgICA8Q29sdW1uIHZhcmlhYmxlPSJiaTY2MTAiIGlzVmlzaWJsZT0idHJ1ZSIgY29tcGFjdEZvcm1hdD0iZmFsc2UiLz4KICAgICAgICAgICAgICAgIDxDb2x1bW4gdmFyaWFibGU9ImJpNjYxMSIgaXNWaXNpYmxlPSJ0cnVlIiBjb21wYWN0Rm9ybWF0PSJmYWxzZSIvPgogICAgICAgICAgICAgICAgPENvbHVtbiB2YXJpYWJsZT0iYmk2NjEyIiBpc1Zpc2libGU9InRydWUiIGNvbXBhY3RGb3JtYXQ9ImZhbHNlIi8+CiAgICAgICAgICAgICAgICA8Q29sdW1uIHZhcmlhYmxlPSJiaTY2MTMiIGlzVmlzaWJsZT0idHJ1ZSIgY29tcGFjdEZvcm1hdD0iZmFsc2UiLz4KICAgICAgICAgICAgICAgIDxDb2x1bW4gdmFyaWFibGU9ImJpNjYxNCIgaXNWaXNpYmxlPSJ0cnVlIiBjb21wYWN0Rm9ybWF0PSJmYWxzZSIvPgogICAgICAgICAgICAgICAgPENvbHVtbiB2YXJpYWJsZT0iYmk2NjE1IiBpc1Zpc2libGU9InRydWUiIGNvbXBhY3RGb3JtYXQ9ImZhbHNlIi8+CiAgICAgICAgICAgICAgICA8Q29sdW1uIHZhcmlhYmxlPSJiaTczMDIiIGlzVmlzaWJsZT0idHJ1ZSIgY29tcGFjdEZvcm1hdD0iZmFsc2UiLz4KICAgICAgICAgICAgICAgIDxDb2x1bW4gdmFyaWFibGU9ImJpNjYxNiIgaXNWaXNpYmxlPSJ0cnVlIiBjb21wYWN0Rm9ybWF0PSJmYWxzZSIvPgogICAgICAgICAgICAgICAgPENvbHVtbiB2YXJpYWJsZT0iYmk2NjE3IiBpc1Zpc2libGU9InRydWUiIGNvbXBhY3RGb3JtYXQ9ImZhbHNlIi8+CiAgICAgICAgICAgICAgICA8Q29sdW1uIHZhcmlhYmxlPSJiaTY2MTgiIGlzVmlzaWJsZT0idHJ1ZSIgY29tcGFjdEZvcm1hdD0iZmFsc2UiLz4KICAgICAgICAgICAgICAgIDxDb2x1bW4gdmFyaWFibGU9ImJpNjYxOSIgaXNWaXNpYmxlPSJ0cnVlIiBjb21wYWN0Rm9ybWF0PSJmYWxzZSIvPgogICAgICAgICAgICAgICAgPENvbHVtbiB2YXJpYWJsZT0iYmk2NjIwIiBpc1Zpc2libGU9InRydWUiIGNvbXBhY3RGb3JtYXQ9ImZhbHNlIi8+CiAgICAgICAgICAgICAgICA8Q29sdW1uIHZhcmlhYmxlPSJiaTc3NDYiIGlzVmlzaWJsZT0idHJ1ZSIgY29tcGFjdEZvcm1hdD0iZmFsc2UiLz4KICAgICAgICAgICAgPC9Db2x1bW5zPgogICAgICAgIDwvVGFibGU+CiAgICAgICAgPENyb3NzdGFiIG5hbWU9InZlNjYzMiIgZGF0YT0iZGQ2NjI5IiByZXN1bHREZWZpbml0aW9ucz0iZGQ2NjMxIiBsYWJlbD0iQW1vcnRpc2F0aW9uIFByb2ZpbGUgKFB1YmxpYykiIHNvdXJjZUludGVyYWN0aW9uVmFyaWFibGVzPSJiaTY2MjcgYmk2NjI4IGJpNjYy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4PC9Qcm9wZXJ0eT4KICAgICAgICAgICAgPC9FZGl0b3JQcm9wZXJ0aWVzPgogICAgICAgICAgICA8QXhlcz4KICAgICAgICAgICAgICAgIDxBeGlzIHR5cGU9InJvdyI+CiAgICAgICAgICAgICAgICAgICAgPEhpZXJhcmNoeSBuYW1lPSJ2ZTY2MzMiIHZhcmlhYmxlPSJiaTY2MjciLz4KICAgICAgICAgICAgICAgICAgICA8SGllcmFyY2h5IG5hbWU9InZlNjYzNCIgdmFyaWFibGU9ImJpNjYyOCIvPgogICAgICAgICAgICAgICAgPC9BeGlzPgogICAgICAgICAgICAgICAgPEF4aXMgdHlwZT0iY29sdW1uIj4KICAgICAgICAgICAgICAgICAgICA8SGllcmFyY2h5IG5hbWU9InZlNjYzNSIgdmFyaWFibGU9ImJpNjYyNSIvPgogICAgICAgICAgICAgICAgICAgIDxNZWFzdXJlcz4KICAgICAgICAgICAgICAgICAgICAgICAgPE1lYXN1cmUgbmFtZT0idmU2NjM2IiB2YXJpYWJsZT0iYmk2NjI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jQ1IiBkYXRhPSJkZDY2NDIiIHJlc3VsdERlZmluaXRpb25zPSJkZDY2NDQiIGxhYmVsPSJXZWlnaHRlZCBBdmVyYWdlIExpZmUgKGluIHllYXJzKSAoUHVibGljKSIgc291cmNlSW50ZXJhY3Rpb25WYXJpYWJsZXM9ImJpNjY0MSBiaTY2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OTwvUHJvcGVydHk+CiAgICAgICAgICAgIDwvRWRpdG9yUHJvcGVydGllcz4KICAgICAgICAgICAgPEF4ZXM+CiAgICAgICAgICAgICAgICA8QXhpcyB0eXBlPSJyb3ciPgogICAgICAgICAgICAgICAgICAgIDxIaWVyYXJjaHkgbmFtZT0idmU2NjQ2IiB2YXJpYWJsZT0iYmk2NjQwIi8+CiAgICAgICAgICAgICAgICAgICAgPEhpZXJhcmNoeSBuYW1lPSJ2ZTY2NDciIHZhcmlhYmxlPSJiaTY2NDEiLz4KICAgICAgICAgICAgICAgIDwvQXhpcz4KICAgICAgICAgICAgICAgIDxBeGlzIHR5cGU9ImNvbHVtbiI+CiAgICAgICAgICAgICAgICAgICAgPE1lYXN1cmVzPgogICAgICAgICAgICAgICAgICAgICAgICA8TWVhc3VyZSBuYW1lPSJ2ZTY2NDgiIHZhcmlhYmxlPSJiaTY2MzgiIGNvbXBhY3RGb3JtYXQ9ImZhbHNlIi8+CiAgICAgICAgICAgICAgICAgICAgICAgIDxNZWFzdXJlIG5hbWU9InZlNjY0OSIgdmFyaWFibGU9ImJpNjYzO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Y2NTciIGRhdGE9ImRkNjY1NCIgcmVzdWx0RGVmaW5pdGlvbnM9ImRkNjY1NiIgbGFiZWw9IkNvdmVyZWQgQXNzZXRzIC8gQm9uZHMgLSBDdXJyZW5jeSAoUHVibGljKSIgc291cmNlSW50ZXJhY3Rpb25WYXJpYWJsZXM9ImJpNjY1MiBiaTY2NT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MCxiaTg1NjE8L1Byb3BlcnR5PgogICAgICAgICAgICA8L0VkaXRvclByb3BlcnRpZXM+CiAgICAgICAgICAgIDxBeGVzPgogICAgICAgICAgICAgICAgPEF4aXMgdHlwZT0icm93Ij4KICAgICAgICAgICAgICAgICAgICA8SGllcmFyY2h5IG5hbWU9InZlNjY1OCIgdmFyaWFibGU9ImJpNjY1MiIvPgogICAgICAgICAgICAgICAgICAgIDxIaWVyYXJjaHkgbmFtZT0idmU2NjU5IiB2YXJpYWJsZT0iYmk2NjUzIi8+CiAgICAgICAgICAgICAgICA8L0F4aXM+CiAgICAgICAgICAgICAgICA8QXhpcyB0eXBlPSJjb2x1bW4iPgogICAgICAgICAgICAgICAgICAgIDxNZWFzdXJlcz4KICAgICAgICAgICAgICAgICAgICAgICAgPE1lYXN1cmUgbmFtZT0idmU2NjYwIiB2YXJpYWJsZT0iYmk2NjU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2NjY5IiBkYXRhPSJkZDY2NjciIHJlc3VsdERlZmluaXRpb25zPSJkZDY2NjQiIGxhYmVsPSJDb3ZlcmVkIEJvbmRzIC0gQnJlYWtkb3duIGJ5IGludGVyZXN0IHJhdGUgKFB1YmxpYykiIHNvdXJjZUludGVyYWN0aW9uVmFyaWFibGVzPSJiaTY2NjIgYmk2NjY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MixiaTg1NjM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2NjYyIiBpc1Zpc2libGU9InRydWUiLz4KICAgICAgICAgICAgICAgIDxDb2x1bW4gdmFyaWFibGU9ImJpNjY2MyIgaXNWaXNpYmxlPSJ0cnVlIi8+CiAgICAgICAgICAgICAgICA8Q29sdW1uIHZhcmlhYmxlPSJiaTY2NjUiIGlzVmlzaWJsZT0idHJ1ZSIgY29tcGFjdEZvcm1hdD0iZmFsc2UiLz4KICAgICAgICAgICAgPC9Db2x1bW5zPgogICAgICAgIDwvVGFibGU+CiAgICAgICAgPENyb3NzdGFiIG5hbWU9InZlNjY4MCIgZGF0YT0iZGQ2Njc3IiByZXN1bHREZWZpbml0aW9ucz0iZGQ2Njc5IiBsYWJlbD0iU3Vic3RpdHV0ZSBBc3NldHMgLSBDb3VudHJ5IChQdWJsaWMpIiBzb3VyY2VJbnRlcmFjdGlvblZhcmlhYmxlcz0iYmk2NjcyIGJpNjY3NSBiaTY2N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NDwvUHJvcGVydHk+CiAgICAgICAgICAgIDwvRWRpdG9yUHJvcGVydGllcz4KICAgICAgICAgICAgPEF4ZXM+CiAgICAgICAgICAgICAgICA8QXhpcyB0eXBlPSJyb3ciPgogICAgICAgICAgICAgICAgICAgIDxIaWVyYXJjaHkgbmFtZT0idmU2NjgxIiB2YXJpYWJsZT0iYmk2Njc0Ii8+CiAgICAgICAgICAgICAgICAgICAgPEhpZXJhcmNoeSBuYW1lPSJ2ZTY2ODIiIHZhcmlhYmxlPSJiaTY2NzUiLz4KICAgICAgICAgICAgICAgIDwvQXhpcz4KICAgICAgICAgICAgICAgIDxBeGlzIHR5cGU9ImNvbHVtbiI+CiAgICAgICAgICAgICAgICAgICAgPEhpZXJhcmNoeSBuYW1lPSJ2ZTY2ODMiIHZhcmlhYmxlPSJiaTY2NzIiLz4KICAgICAgICAgICAgICAgICAgICA8TWVhc3VyZXM+CiAgICAgICAgICAgICAgICAgICAgICAgIDxNZWFzdXJlIG5hbWU9InZlNjY4NCIgdmFyaWFibGU9ImJpNjY3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VGFibGUgbmFtZT0idmU2NjkyIiBkYXRhPSJkZDY2OTAiIHJlc3VsdERlZmluaXRpb25zPSJkZDY2ODciIGxhYmVsPSJDZW50cmFsIGJhbmsgZWxpZ2libGUgYXNzZXRzIChQdWJsaWMpIiBzb3VyY2VJbnRlcmFjdGlvblZhcmlhYmxlcz0iYmk2Njg2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NSxiaTg1NjY8L1Byb3BlcnR5PgogICAgICAgICAgICA8L0VkaXRvclByb3BlcnRpZXM+CiAgICAgICAgICAgIDxDb2x1bW5zPgogICAgICAgICAgICAgICAgPENvbHVtbiB2YXJpYWJsZT0iYmk2Njg2IiBpc1Zpc2libGU9InRydWUiLz4KICAgICAgICAgICAgICAgIDxDb2x1bW4gdmFyaWFibGU9ImJpNjY4OCIgaXNWaXNpYmxlPSJ0cnVlIiBjb21wYWN0Rm9ybWF0PSJmYWxzZSIvPgogICAgICAgICAgICA8L0NvbHVtbnM+CiAgICAgICAgPC9UYWJsZT4KICAgICAgICA8UHJvbXB0IG5hbWU9InZlNjk0MCIgbGFiZWw9IlNjaGFsdGZsw6RjaGVubGVpc3RlIC0gUmVmaW5hbmNpbmcgTWFya2VyIDciIHNlbGVjdGlvbkRpc2FibGVkPSJ0cnVlIiBzb3VyY2VJbnRlcmFjdGlvblZhcmlhYmxlcz0iYmk2OTM0IiBhcHBseUR5bmFtaWNCcnVzaGVzPSJwcm9tcHRzT25seSIgcmVmPSJwcjY5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Y3PC9Qcm9wZXJ0eT4KICAgICAgICAgICAgPC9FZGl0b3JQcm9wZXJ0aWVzPgogICAgICAgICAgICA8TGlua0Jhci8+CiAgICAgICAgPC9Qcm9tcHQ+CiAgICAgICAgPFRhYmxlIG5hbWU9InZlNjk1MyIgZGF0YT0iZGQ2OTU0IiByZXN1bHREZWZpbml0aW9ucz0iZGQ2OTU2IiBsYWJlbD0iSXNzdWFuY2VzIiBzb3VyY2VJbnRlcmFjdGlvblZhcmlhYmxlcz0iYmk2OTU4IGJpNjk2MCBiaTY5NjQgYmk2OTY3IGJpNjk3NSBiaTY5NzggYmk3MDY4IGJpNzM3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gsYmk4NTY5PC9Qcm9wZXJ0eT4KICAgICAgICAgICAgPC9FZGl0b3JQcm9wZXJ0aWVzPgogICAgICAgICAgICA8Q29sdW1ucz4KICAgICAgICAgICAgICAgIDxDb2x1bW4gdmFyaWFibGU9ImJpNjk1OCIgaXNWaXNpYmxlPSJ0cnVlIi8+CiAgICAgICAgICAgICAgICA8Q29sdW1uIHZhcmlhYmxlPSJiaTY5NjAiIGlzVmlzaWJsZT0idHJ1ZSIvPgogICAgICAgICAgICAgICAgPENvbHVtbiB2YXJpYWJsZT0iYmk2OTY0IiBpc1Zpc2libGU9InRydWUiLz4KICAgICAgICAgICAgICAgIDxDb2x1bW4gdmFyaWFibGU9ImJpNjk3NSIgaXNWaXNpYmxlPSJ0cnVlIi8+CiAgICAgICAgICAgICAgICA8Q29sdW1uIHZhcmlhYmxlPSJiaTg0MTQiIGlzVmlzaWJsZT0idHJ1ZSIgY29tcGFjdEZvcm1hdD0iZmFsc2UiLz4KICAgICAgICAgICAgICAgIDxDb2x1bW4gdmFyaWFibGU9ImJpNzM3NCIgaXNWaXNpYmxlPSJ0cnVlIi8+CiAgICAgICAgICAgICAgICA8Q29sdW1uIHZhcmlhYmxlPSJiaTY5NjciIGlzVmlzaWJsZT0idHJ1ZSIvPgogICAgICAgICAgICAgICAgPENvbHVtbiB2YXJpYWJsZT0iYmk2OTkyIiBpc1Zpc2libGU9InRydWUiIGNvbXBhY3RGb3JtYXQ9ImZhbHNlIi8+CiAgICAgICAgICAgICAgICA8Q29sdW1uIHZhcmlhYmxlPSJiaTY5NzgiIGlzVmlzaWJsZT0idHJ1ZSIvPgogICAgICAgICAgICAgICAgPENvbHVtbiBjbGFzcz0idGFibGVDb2x1bW5iaTcwNjgiIHZhcmlhYmxlPSJiaTcwNjgiIGlzVmlzaWJsZT0idHJ1ZSIvPgogICAgICAgICAgICAgICAgPENvbHVtbiB2YXJpYWJsZT0iYmk3MDA0IiBpc1Zpc2libGU9InRydWUiIGNvbXBhY3RGb3JtYXQ9ImZhbHNlIi8+CiAgICAgICAgICAgIDwvQ29sdW1ucz4KICAgICAgICA8L1RhYmxlPgogICAgICAgIDxQcm9tcHQgbmFtZT0idmU3MDc1IiBsYWJlbD0iU2NoYWx0ZmzDpGNoZW5sZWlzdGUgLSBSZWZpbmFuY2luZyBNYXJrZXIgOCIgc2VsZWN0aW9uRGlzYWJsZWQ9InRydWUiIHNvdXJjZUludGVyYWN0aW9uVmFyaWFibGVzPSJiaTcwNzAiIGFwcGx5RHluYW1pY0JydXNoZXM9InByb21wdHNPbmx5IiByZWY9InByNzA3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NzA8L1Byb3BlcnR5PgogICAgICAgICAgICA8L0VkaXRvclByb3BlcnRpZXM+CiAgICAgICAgICAgIDxMaW5rQmFyLz4KICAgICAgICA8L1Byb21wdD4KICAgICAgICA8VGFibGUgbmFtZT0idmU3MjIyIiBkYXRhPSJkZDcyMjAiIHJlc3VsdERlZmluaXRpb25zPSJkZDcyMTMiIGxhYmVsPSJJc3N1YW5jZXMgKDEpIiBzb3VyY2VJbnRlcmFjdGlvblZhcmlhYmxlcz0iYmk3MjA1IGJpNzIwNiBiaTcyMDcgYmk3MjA4IGJpNzIwOSBiaTcyMTAgYmk3MjEyIGJpNzY3M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zEsYmk4NTcyPC9Qcm9wZXJ0eT4KICAgICAgICAgICAgPC9FZGl0b3JQcm9wZXJ0aWVzPgogICAgICAgICAgICA8Q29sdW1ucz4KICAgICAgICAgICAgICAgIDxDb2x1bW4gdmFyaWFibGU9ImJpNzIwNSIgaXNWaXNpYmxlPSJ0cnVlIi8+CiAgICAgICAgICAgICAgICA8Q29sdW1uIHZhcmlhYmxlPSJiaTcyMDYiIGlzVmlzaWJsZT0idHJ1ZSIvPgogICAgICAgICAgICAgICAgPENvbHVtbiB2YXJpYWJsZT0iYmk3MjA3IiBpc1Zpc2libGU9InRydWUiLz4KICAgICAgICAgICAgICAgIDxDb2x1bW4gdmFyaWFibGU9ImJpNzIwOSIgaXNWaXNpYmxlPSJ0cnVlIi8+CiAgICAgICAgICAgICAgICA8Q29sdW1uIHZhcmlhYmxlPSJiaTg0OTYiIGlzVmlzaWJsZT0idHJ1ZSIgY29tcGFjdEZvcm1hdD0iZmFsc2UiLz4KICAgICAgICAgICAgICAgIDxDb2x1bW4gdmFyaWFibGU9ImJpNzY3MiIgaXNWaXNpYmxlPSJ0cnVlIi8+CiAgICAgICAgICAgICAgICA8Q29sdW1uIHZhcmlhYmxlPSJiaTcyMDgiIGlzVmlzaWJsZT0idHJ1ZSIvPgogICAgICAgICAgICAgICAgPENvbHVtbiB2YXJpYWJsZT0iYmk3MjE1IiBpc1Zpc2libGU9InRydWUiIGNvbXBhY3RGb3JtYXQ9ImZhbHNlIi8+CiAgICAgICAgICAgICAgICA8Q29sdW1uIHZhcmlhYmxlPSJiaTcyMTAiIGlzVmlzaWJsZT0idHJ1ZSIvPgogICAgICAgICAgICAgICAgPENvbHVtbiBjbGFzcz0idGFibGVDb2x1bW5iaTcwNjgiIHZhcmlhYmxlPSJiaTcyMTIiIGlzVmlzaWJsZT0idHJ1ZSIvPgogICAgICAgICAgICAgICAgPENvbHVtbiB2YXJpYWJsZT0iYmk3MjE3IiBpc1Zpc2libGU9InRydWUiIGNvbXBhY3RGb3JtYXQ9ImZhbHNlIi8+CiAgICAgICAgICAgIDwvQ29sdW1ucz4KICAgICAgICA8L1RhYmxlPgogICAgICAgIDxDcm9zc3RhYiBuYW1lPSJ2ZTEwNzIiIGRhdGE9ImRkMTY3NSIgcmVzdWx0RGVmaW5pdGlvbnM9ImRkMTY3NyIgbGFiZWw9IjEuIFByb3BlcnR5IFR5cGUgSW5mb3JtYXRpb24iIHNvdXJjZUludGVyYWN0aW9uVmFyaWFibGVzPSJiaTEwNzYgYmkxNjc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zM8L1Byb3BlcnR5PgogICAgICAgICAgICA8L0VkaXRvclByb3BlcnRpZXM+CiAgICAgICAgICAgIDxBeGVzPgogICAgICAgICAgICAgICAgPEF4aXMgdHlwZT0icm93Ij4KICAgICAgICAgICAgICAgICAgICA8SGllcmFyY2h5IG5hbWU9InZlMTY3OCIgdmFyaWFibGU9ImJpMTA3NiIvPgogICAgICAgICAgICAgICAgPC9BeGlzPgogICAgICAgICAgICAgICAgPEF4aXMgdHlwZT0iY29sdW1uIj4KICAgICAgICAgICAgICAgICAgICA8SGllcmFyY2h5IG5hbWU9InZlMTY3OSIgdmFyaWFibGU9ImJpMTY3MiIvPgogICAgICAgICAgICAgICAgICAgIDxNZWFzdXJlcz4KICAgICAgICAgICAgICAgICAgICAgICAgPE1lYXN1cmUgbmFtZT0idmUxNjgwIiB2YXJpYWJsZT0iYmkxMDc3IiBjb21wYWN0Rm9ybWF0PSJmYWxzZSIvPgogICAgICAgICAgICAgICAgICAgICAgICA8TWVhc3VyZSBuYW1lPSJ2ZTE2ODEiIHZhcmlhYmxlPSJiaTEyMzIiIGNvbXBhY3RGb3JtYXQ9ImZhbHNlIi8+CiAgICAgICAgICAgICAgICAgICAgICAgIDxNZWFzdXJlIG5hbWU9InZlNzQ0NyIgdmFyaWFibGU9ImJpNzQ0NiIgY29tcGFjdEZvcm1hdD0iZmFsc2UiLz4KICAgICAgICAgICAgICAgICAgICAgICAgPE1lYXN1cmUgbmFtZT0idmU3NTE3IiB2YXJpYWJsZT0iYmk3NTE2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DwvVmlzdWFsRWxlbWVudHM+CiAgICA8UHJvbXB0RGVmaW5pdGlvbnM+CiAgICAgICAgPFByb21wdERlZmluaXRpb24gbmFtZT0icHIxMjQwIiBkYXRhPSJkZDEyMzciIHJlc3VsdERlZmluaXRpb25zPSJkZDEyMzkiIGxhYmVsVmFyaWFibGU9ImJpMTI0MSIgdmFsdWVWYXJpYWJsZT0iYmkxMjQxIj4KICAgICAgICAgICAgPERlZmF1bHRWYWx1ZT4KICAgICAgICAgICAgICAgIDxTdHJpbmc+NzE8L1N0cmluZz4KICAgICAgICAgICAgPC9EZWZhdWx0VmFsdWU+CiAgICAgICAgICAgIDxTdHJpbmdDb25zdHJhaW50IHJlcXVpcmVkPSJ0cnVlIi8+CiAgICAgICAgPC9Qcm9tcHREZWZpbml0aW9uPgogICAgICAgIDxQcm9tcHREZWZpbml0aW9uIG5hbWU9InByMTQyOSIgZGF0YT0iZGQxNDI2IiByZXN1bHREZWZpbml0aW9ucz0iZGQxNDI4IiBsYWJlbFZhcmlhYmxlPSJiaTE0MzAiIHZhbHVlVmFyaWFibGU9ImJpMTQzMCI+CiAgICAgICAgICAgIDxEZWZhdWx0VmFsdWU+CiAgICAgICAgICAgICAgICA8U3RyaW5nPlJlc2lkZW50aWFsPC9TdHJpbmc+CiAgICAgICAgICAgIDwvRGVmYXVsdFZhbHVlPgogICAgICAgICAgICA8U3RyaW5nQ29uc3RyYWludCByZXF1aXJlZD0idHJ1ZSIvPgogICAgICAgIDwvUHJvbXB0RGVmaW5pdGlvbj4KICAgICAgICA8UHJvbXB0RGVmaW5pdGlvbiBuYW1lPSJwcjE3MTMiIGRhdGE9ImRkMTcxMCIgcmVzdWx0RGVmaW5pdGlvbnM9ImRkMTcxMiIgbGFiZWxWYXJpYWJsZT0iYmk3MjgiIHZhbHVlVmFyaWFibGU9ImJpNzI4Ij4KICAgICAgICAgICAgPERlZmF1bHRWYWx1ZT4KICAgICAgICAgICAgICAgIDxOdW1iZXIgdHlwZT0iZG91YmxlIiB2YWx1ZT0iMjMxMDAiLz4KICAgICAgICAgICAgPC9EZWZhdWx0VmFsdWU+CiAgICAgICAgICAgIDxEYXRlQ29uc3RyYWludCByZXF1aXJlZD0idHJ1ZSIgZGF0YVR5cGU9ImRhdGUiLz4KICAgICAgICA8L1Byb21wdERlZmluaXRpb24+CiAgICAgICAgPFByb21wdERlZmluaXRpb24gbmFtZT0icHIxOTA5IiBsYWJlbD0iQW5vbnltaXphdGlvbiBQYXJhbWV0ZXIiIGlzUGFyYW1ldGVyPSJ0cnVlIj4KICAgICAgICAgICAgPERlZmF1bHRWYWx1ZT4KICAgICAgICAgICAgICAgIDxTdHJpbmc+WTwvU3RyaW5nPgogICAgICAgICAgICA8L0RlZmF1bHRWYWx1ZT4KICAgICAgICAgICAgPFN0cmluZ0NvbnN0cmFpbnQgcmVxdWlyZWQ9ImZhbHNlIi8+CiAgICAgICAgPC9Qcm9tcHREZWZpbml0aW9uPgogICAgICAgIDxQcm9tcHREZWZpbml0aW9uIG5hbWU9InByMzUzOSIgZGF0YT0iZGQzNTM3IiByZXN1bHREZWZpbml0aW9ucz0iZGQzNTM1IiBsYWJlbFZhcmlhYmxlPSJiaTM1MzYiIHZhbHVlVmFyaWFibGU9ImJpMzUzNiI+CiAgICAgICAgICAgIDxEZWZhdWx0VmFsdWU+CiAgICAgICAgICAgICAgICA8U3RyaW5nPjcxPC9TdHJpbmc+CiAgICAgICAgICAgIDwvRGVmYXVsdFZhbHVlPgogICAgICAgICAgICA8U3RyaW5nQ29uc3RyYWludCByZXF1aXJlZD0idHJ1ZSIvPgogICAgICAgIDwvUHJvbXB0RGVmaW5pdGlvbj4KICAgICAgICA8UHJvbXB0RGVmaW5pdGlvbiBuYW1lPSJwcjM1NjgiIGRhdGE9ImRkMzU2NiIgcmVzdWx0RGVmaW5pdGlvbnM9ImRkMzU2NCIgbGFiZWxWYXJpYWJsZT0iYmkzNTY1IiB2YWx1ZVZhcmlhYmxlPSJiaTM1NjUiPgogICAgICAgICAgICA8RGVmYXVsdFZhbHVlPgogICAgICAgICAgICAgICAgPFN0cmluZz43MTwvU3RyaW5nPgogICAgICAgICAgICA8L0RlZmF1bHRWYWx1ZT4KICAgICAgICAgICAgPFN0cmluZ0NvbnN0cmFpbnQgcmVxdWlyZWQ9InRydWUiLz4KICAgICAgICA8L1Byb21wdERlZmluaXRpb24+CiAgICAgICAgPFByb21wdERlZmluaXRpb24gbmFtZT0icHIzNTk1IiBkYXRhPSJkZDM1OTMiIHJlc3VsdERlZmluaXRpb25zPSJkZDM1OTEiIGxhYmVsVmFyaWFibGU9ImJpMzU5MiIgdmFsdWVWYXJpYWJsZT0iYmkzNTkyIj4KICAgICAgICAgICAgPERlZmF1bHRWYWx1ZT4KICAgICAgICAgICAgICAgIDxTdHJpbmc+NzQ8L1N0cmluZz4KICAgICAgICAgICAgPC9EZWZhdWx0VmFsdWU+CiAgICAgICAgICAgIDxTdHJpbmdDb25zdHJhaW50IHJlcXVpcmVkPSJ0cnVlIi8+CiAgICAgICAgPC9Qcm9tcHREZWZpbml0aW9uPgogICAgICAgIDxQcm9tcHREZWZpbml0aW9uIG5hbWU9InByNjQ2MSIgZGF0YT0iZGQ2NDU5IiByZXN1bHREZWZpbml0aW9ucz0iZGQ2NDU4IiBsYWJlbFZhcmlhYmxlPSJiaTY0NTciIHZhbHVlVmFyaWFibGU9ImJpNjQ1NyI+CiAgICAgICAgICAgIDxEZWZhdWx0VmFsdWU+CiAgICAgICAgICAgICAgICA8U3RyaW5nPjcxPC9TdHJpbmc+CiAgICAgICAgICAgIDwvRGVmYXVsdFZhbHVlPgogICAgICAgICAgICA8U3RyaW5nQ29uc3RyYWludCByZXF1aXJlZD0idHJ1ZSIvPgogICAgICAgIDwvUHJvbXB0RGVmaW5pdGlvbj4KICAgICAgICA8UHJvbXB0RGVmaW5pdGlvbiBuYW1lPSJwcjY0NjgiIGRhdGE9ImRkNjQ2NiIgcmVzdWx0RGVmaW5pdGlvbnM9ImRkNjQ2NSIgbGFiZWxWYXJpYWJsZT0iYmk2NDY0IiB2YWx1ZVZhcmlhYmxlPSJiaTY0NjQiPgogICAgICAgICAgICA8RGVmYXVsdFZhbHVlPgogICAgICAgICAgICAgICAgPFN0cmluZz5Db21tZXJjaWFsPC9TdHJpbmc+CiAgICAgICAgICAgIDwvRGVmYXVsdFZhbHVlPgogICAgICAgICAgICA8U3RyaW5nQ29uc3RyYWludCByZXF1aXJlZD0idHJ1ZSIvPgogICAgICAgIDwvUHJvbXB0RGVmaW5pdGlvbj4KICAgICAgICA8UHJvbXB0RGVmaW5pdGlvbiBuYW1lPSJwcjY2MDQiIGRhdGE9ImRkNjYwMiIgcmVzdWx0RGVmaW5pdGlvbnM9ImRkNjYwMSIgbGFiZWxWYXJpYWJsZT0iYmk2NjAwIiB2YWx1ZVZhcmlhYmxlPSJiaTY2MDAiPgogICAgICAgICAgICA8RGVmYXVsdFZhbHVlPgogICAgICAgICAgICAgICAgPFN0cmluZz43NDwvU3RyaW5nPgogICAgICAgICAgICA8L0RlZmF1bHRWYWx1ZT4KICAgICAgICAgICAgPFN0cmluZ0NvbnN0cmFpbnQgcmVxdWlyZWQ9InRydWUiLz4KICAgICAgICA8L1Byb21wdERlZmluaXRpb24+CiAgICAgICAgPFByb21wdERlZmluaXRpb24gbmFtZT0icHI2OTM5IiBkYXRhPSJkZDY5MzciIHJlc3VsdERlZmluaXRpb25zPSJkZDY5MzUiIGxhYmVsVmFyaWFibGU9ImJpNjkzNCIgdmFsdWVWYXJpYWJsZT0iYmk2OTM0Ij4KICAgICAgICAgICAgPERlZmF1bHRWYWx1ZT4KICAgICAgICAgICAgICAgIDxTdHJpbmc+NzE8L1N0cmluZz4KICAgICAgICAgICAgPC9EZWZhdWx0VmFsdWU+CiAgICAgICAgICAgIDxTdHJpbmdDb25zdHJhaW50IHJlcXVpcmVkPSJ0cnVlIi8+CiAgICAgICAgPC9Qcm9tcHREZWZpbml0aW9uPgogICAgICAgIDxQcm9tcHREZWZpbml0aW9uIG5hbWU9InByNzA3NCIgZGF0YT0iZGQ3MDcyIiByZXN1bHREZWZpbml0aW9ucz0iZGQ3MDY5IiBsYWJlbFZhcmlhYmxlPSJiaTcwNzAiIHZhbHVlVmFyaWFibGU9ImJpNzA3MCI+CiAgICAgICAgICAgIDxEZWZhdWx0VmFsdWU+CiAgICAgICAgICAgICAgICA8U3RyaW5nPjc0PC9TdHJpbmc+CiAgICAgICAgICAgIDwvRGVmYXVsdFZhbHVlPgogICAgICAgICAgICA8U3RyaW5nQ29uc3RyYWludCByZXF1aXJlZD0idHJ1ZSIvPgogICAgICAgIDwvUHJvbXB0RGVmaW5pdGlvbj4KICAgIDwvUHJvbXB0RGVmaW5pdGlvbnM+CiAgICA8Vmlldz4KICAgICAgICA8SGVhZGVyPgogICAgICAgICAgICA8TWVkaWFDb250YWluZXIgdGFyZ2V0PSJtdDIiPgogICAgICAgICAgICAgICAgPFJlc3BvbnNpdmVMYXlvdXQgb3JpZW50YXRpb249Imhvcml6b250YWwiIG92ZXJmbG93PSJmaXQiPgogICAgICAgICAgICAgICAgICAgIDxXZWlnaHRzIG1lZGlhVGFyZ2V0PSJtdDUiIHVuaXQ9InBlcmNlbnQiPgogICAgICAgICAgICAgICAgICAgICAgICA8V2VpZ2h0IHZhbHVlPSIxMDAlIi8+CiAgICAgICAgICAgICAgICAgICAgPC9XZWlnaHRzPgogICAgICAgICAgICAgICAgICAgIDxXZWlnaHRzIG1lZGlhVGFyZ2V0PSJtdDQiIHVuaXQ9InBlcmNlbnQiPgogICAgICAgICAgICAgICAgICAgICAgICA8V2VpZ2h0IHZhbHVlPSIxMDAlIi8+CiAgICAgICAgICAgICAgICAgICAgPC9XZWlnaHRzPgogICAgICAgICAgICAgICAgICAgIDxXZWlnaHRzIG1lZGlhVGFyZ2V0PSJtdDMiIHVuaXQ9InBlcmNlbnQiPgogICAgICAgICAgICAgICAgICAgICAgICA8V2VpZ2h0IHZhbHVlPSIxMDAlIi8+CiAgICAgICAgICAgICAgICAgICAgPC9XZWlnaHRzPgogICAgICAgICAgICAgICAgPC9SZXNwb25zaXZlTGF5b3V0PgogICAgICAgICAgICAgICAgPENvbnRhaW5lciBuYW1lPSJ2aTE2OTQiIHJlZj0idmUxNjk1Ij4KICAgICAgICAgICAgICAgICAgICA8UmVzcG9uc2l2ZUNvbnN0cmFpbnQ+CiAgICAgICAgICAgICAgICAgICAgICAgIDxXaWR0aENvbnN0cmFpbnQ+CiAgICAgICAgICAgICAgICAgICAgICAgICAgICA8V2lkdGggbWVkaWFUYXJnZXQ9Im10MyIgZmxleGliaWxpdHk9ImZpeGVkIiBwcmVmZXJyZWRTaXplQmVoYXZpb3I9Imhvbm9yIi8+CiAgICAgICAgICAgICAgICAgICAgICAgIDwvV2lkdGhDb25zdHJhaW50PgogICAgICAgICAgICAgICAgICAgICAgICA8SGVpZ2h0Q29uc3RyYWludD4KICAgICAgICAgICAgICAgICAgICAgICAgICAgIDxIZWlnaHQgbWVkaWFUYXJnZXQ9Im10MyIgZmxleGliaWxpdHk9ImZpeGVkIiBwcmVmZXJyZWRTaXplQmVoYXZpb3I9Imhvbm9yIi8+CiAgICAgICAgICAgICAgICAgICAgICAgIDwvSGVpZ2h0Q29uc3RyYWludD4KICAgICAgICAgICAgICAgICAgICA8L1Jlc3BvbnNpdmVDb25zdHJhaW50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iIHJlZj0idmU3MjM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Q29udGFpbmVyPgogICAgICAgICAgICA8L01lZGlhQ29udGFpbmVyPgogICAgICAgIDwvSGVhZGVyPgogICAgICAgIDxTZWN0aW9uIG5hbWU9InZpNiIgbGFiZWw9IkdlbmVyYWwg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xMjM1IiByZWY9InZlMTIz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zQ4IiByZWY9InZlNzQ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wIiByZWY9InZlMTA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3NyIgcmVmPSJ2ZTQ3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OCIgcmVmPSJ2ZTY1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E0IiByZWY9InZlNzE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0NSIgcmVmPSJ2ZTc0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jEiIHJlZj0idmU3N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ODQ1IiByZWY9InZlODQ2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OTMzIiBsYWJlbD0iSXNzdWFuY2VzIE1vcnRnYWdl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0MSIgcmVmPSJ2ZTY5NDA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1MiIgcmVmPSJ2ZTY5NTM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EwNTUiIGxhYmVsPSJ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DEiIHJlZj0idmUzNTQw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MTY4IiByZWY9InZlMTE2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NzEiIHJlZj0idmUxMD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IzMzUiIHJlZj0idmUyMzM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ENvbnRhaW5lciBuYW1lPSJ2aTI1MTUiIHJlZj0idmUyNTE2Ij4KICAgICAgICAgICAgICAgICAgICAgICAgICAgIDxSZXNwb25zaXZlQ29uc3RyYWludD4KICAgICAgICAgICAgICAgICAgICAgICAgICAgICAgICA8V2lkdGhDb25zdHJhaW50PgogICAgICAgICAgICAgICAgICAgICAgICAgICAgICAgICAgICA8V2lkdGggbWVkaWFUYXJnZXQ9Im10MyIgZmxleGliaWxpdHk9InNocmlua2FibGUiIHByZWZlcnJlZFNpemVCZWhhdmlvcj0iaG9ub3IiLz4KICAgICAgICAgICAgICAgICAgICAgICAgICAgICAgICA8L1dpZHRoQ29uc3RyYWludD4KICAgICAgICAgICAgICAgICAgICAgICAgICAgICAgICA8SGVpZ2h0Q29uc3RyYWludD4KICAgICAgICAgICAgICAgICAgICAgICAgICAgICAgICAgICAgPEhlaWdodCBtZWRpYVRhcmdldD0ibXQzIiBmbGV4aWJpbGl0eT0ic2hyaW5rYWJsZSIgcHJlZmVycmVkU2l6ZUJlaGF2aW9yPSJob25vciIvPgogICAgICAgICAgICAgICAgICAgICAgICAgICAgICAgIDwvSGVpZ2h0Q29uc3RyYWludD4KICAgICAgICAgICAgICAgICAgICAgICAgICAgIDwvUmVzcG9uc2l2ZUNvbnN0cmFpbnQ+CiAgICAgICAgICAgICAgICAgICAgICAgICAgICA8UmVzcG9uc2l2ZUxheW91dCBvcmllbnRhdGlvbj0iaG9yaXpvbnRhbCIgb3ZlcmZsb3c9InN0YWNrIj4KICAgICAgICAgICAgICAgICAgICAgICAgICAgICAgICA8V2VpZ2h0cyBtZWRpYVRhcmdldD0ibXQ1IiB1bml0PSJwZXJjZW50Ij4KICAgICAgICAgICAgICAgICAgICAgICAgICAgICAgICAgICAgPFdlaWdodCB2YWx1ZT0iMTAwJSIvPgogICAgICAgICAgICAgICAgICAgICAgICAgICAgICAgIDwvV2VpZ2h0cz4KICAgICAgICAgICAgICAgICAgICAgICAgICAgICAgICA8V2VpZ2h0cyBtZWRpYVRhcmdldD0ibXQ0IiB1bml0PSJwZXJjZW50Ij4KICAgICAgICAgICAgICAgICAgICAgICAgICAgICAgICAgICAgPFdlaWdodCB2YWx1ZT0iMTAwJSIvPgogICAgICAgICAgICAgICAgICAgICAgICAgICAgICAgIDwvV2VpZ2h0cz4KICAgICAgICAgICAgICAgICAgICAgICAgICAgICAgICA8V2VpZ2h0cyBtZWRpYVRhcmdldD0ibXQzIiB1bml0PSJwZXJjZW50Ij4KICAgICAgICAgICAgICAgICAgICAgICAgICAgICAgICAgICAgPFdlaWdodCB2YWx1ZT0iMTAwJSIvPgogICAgICAgICAgICAgICAgICAgICAgICAgICAgICAgIDwvV2VpZ2h0cz4KICAgICAgICAgICAgICAgICAgICAgICAgICAgIDwvUmVzcG9uc2l2ZUxheW91dD4KICAgICAgICAgICAgICAgICAgICAgICAgICAgIDxWaXN1YWwgbmFtZT0idmkyNDUwIiByZWY9InZlMjQ0NS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zMyIgcmVmPSJ2ZTI1Mj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NTMiIHJlZj0idmUyNTQ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PC9Db250YWluZXI+CiAgICAgICAgICAgICAgICAgICAgICAgIDxWaXN1YWwgbmFtZT0idmkyNjIyIiByZWY9InZlMjYx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Dk0IiByZWY9InZlMTA5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jYyIiByZWY9InZlMTI1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zc2IiByZWY9InZlMTM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NDA2IiByZWY9InZlMTQw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MTQyMyIgbGFiZWw9IlJlc2lkZW50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3MCIgcmVmPSJ2ZTM1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MTQyNCIgcmVmPSJ2ZTE0Mj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1MTciIHJlZj0idmUxNTE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Q0MSIgcmVmPSJ2ZTE0N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gyMSIgcmVmPSJ2ZTE4M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0OSIgcmVmPSJ2ZTE5N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4OSIgcmVmPSJ2ZTE5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A0NCIgcmVmPSJ2ZTMwMz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1NjAiIGxhYmVsPSJDb21tZXJj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Q2MyIgcmVmPSJ2ZTY0NjI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NjQ3MCIgcmVmPSJ2ZTY0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1NTkiIHJlZj0idmU2NTU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Q4OSIgcmVmPSJ2ZTY0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wOCIgcmVmPSJ2ZTY1M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yNyIgcmVmPSJ2ZTY1M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0NiIgcmVmPSJ2ZTY1M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1NyIgcmVmPSJ2ZTY1N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2OTYiIGxhYmVsPSJHZW5lcmFsIF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2MDYiIHJlZj0idmU2NjA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jk1IiByZWY9InZlNjY5N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2MjQiIHJlZj0idmU2Nj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MzciIHJlZj0idmU2NjM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1MCIgcmVmPSJ2ZTY2ND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jEiIHJlZj0idmU2NjU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zAiIHJlZj0idmU2NjY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DUiIHJlZj0idmU2Njg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TMiIHJlZj0idmU2Nj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3MDk2IiBsYWJlbD0iSXNzdWFuY2VzIFB1YmxpYy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wNzYiIHJlZj0idmU3MDc1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jMiIHJlZj0idmU3MjIy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zNDIyIiBsYWJlbD0i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5NyIgcmVmPSJ2ZTM1OT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M0OTYiIHJlZj0idmUzNDk3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zQ5OCIgcmVmPSJ2ZTM0O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yOCIgcmVmPSJ2ZTM3Mj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5OCIgcmVmPSJ2ZTQ5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TgyMiIgcmVmPSJ2ZTU4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1NCIgcmVmPSJ2ZTQ5ND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3MyIgcmVmPSJ2ZTQ5Nj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kzMCIgcmVmPSJ2ZTM5M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2MyIgcmVmPSJ2ZTM3N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g0MiIgcmVmPSJ2ZTQ4Mz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DwvVmlldz4KICAgIDxJbnRlcmFjdGlvbnM+CiAgICAgICAgPEludGVyYWN0aW9uIG5hbWU9ImlhMTQ0OCIgdHlwZT0iZmlsdGVyIiBkZXJpdmVkPSJ0cnVlIj4KICAgICAgICAgICAgPEludGVyYWN0aW9uRWxlbWVudFJlZmVyZW5jZSByZWY9InZlMTQyNSIgcHVycG9zZT0ic291cmNlIiB2YXJpYWJsZT0iYmkxNDMwIi8+CiAgICAgICAgICAgIDxJbnRlcmFjdGlvbkVsZW1lbnRSZWZlcmVuY2UgcmVmPSJ2ZTE0NDIiIHB1cnBvc2U9InRhcmdldCIgdmFyaWFibGU9ImJpODUxNiIvPgogICAgICAgIDwvSW50ZXJhY3Rpb24+CiAgICAgICAgPEludGVyYWN0aW9uIG5hbWU9ImlhMTY5NyIgdHlwZT0iZmlsdGVyIiBkYXRhU3RhZ2U9ImRldGFpbCIgZGVyaXZlZD0idHJ1ZSI+CiAgICAgICAgICAgIDxJbnRlcmFjdGlvbkVsZW1lbnRSZWZlcmVuY2UgcmVmPSJ2ZTcyMyIgcHVycG9zZT0ic291cmNlIiB2YXJpYWJsZT0iYmk3MjgiLz4KICAgICAgICAgICAgPEludGVyYWN0aW9uRWxlbWVudFJlZmVyZW5jZSByZWY9InZlNzQ0IiBwdXJwb3NlPSJ0YXJnZXQiIHZhcmlhYmxlPSJiaTg1MDMiLz4KICAgICAgICA8L0ludGVyYWN0aW9uPgogICAgICAgIDxJbnRlcmFjdGlvbiBuYW1lPSJpYTE3MDAiIHR5cGU9ImZpbHRlciIgZGF0YVN0YWdlPSJkZXRhaWwiIGRlcml2ZWQ9InRydWUiPgogICAgICAgICAgICA8SW50ZXJhY3Rpb25FbGVtZW50UmVmZXJlbmNlIHJlZj0idmU3MjMiIHB1cnBvc2U9InNvdXJjZSIgdmFyaWFibGU9ImJpNzI4Ii8+CiAgICAgICAgICAgIDxJbnRlcmFjdGlvbkVsZW1lbnRSZWZlcmVuY2UgcmVmPSJ2ZTY1OSIgcHVycG9zZT0idGFyZ2V0IiB2YXJpYWJsZT0iYmk2MjI5Ii8+CiAgICAgICAgPC9JbnRlcmFjdGlvbj4KICAgICAgICA8SW50ZXJhY3Rpb24gbmFtZT0iaWExNzAyIiB0eXBlPSJmaWx0ZXIiIGRhdGFTdGFnZT0iZGV0YWlsIiBkZXJpdmVkPSJ0cnVlIj4KICAgICAgICAgICAgPEludGVyYWN0aW9uRWxlbWVudFJlZmVyZW5jZSByZWY9InZlNzIzIiBwdXJwb3NlPSJzb3VyY2UiIHZhcmlhYmxlPSJiaTcyOCIvPgogICAgICAgICAgICA8SW50ZXJhY3Rpb25FbGVtZW50UmVmZXJlbmNlIHJlZj0idmU3MTUiIHB1cnBvc2U9InRhcmdldCIgdmFyaWFibGU9ImJpODUwOSIvPgogICAgICAgIDwvSW50ZXJhY3Rpb24+CiAgICAgICAgPEludGVyYWN0aW9uIG5hbWU9ImlhMTcxOCIgdHlwZT0iZmlsdGVyIiBkZXJpdmVkPSJ0cnVlIj4KICAgICAgICAgICAgPEludGVyYWN0aW9uRWxlbWVudFJlZmVyZW5jZSByZWY9InZlNzIzIiBwdXJwb3NlPSJzb3VyY2UiIHZhcmlhYmxlPSJiaTcyOCIvPgogICAgICAgICAgICA8SW50ZXJhY3Rpb25FbGVtZW50UmVmZXJlbmNlIHJlZj0idmUxMDEiIHB1cnBvc2U9InRhcmdldCIgdmFyaWFibGU9ImJpMTE0Ii8+CiAgICAgICAgPC9JbnRlcmFjdGlvbj4KICAgICAgICA8SW50ZXJhY3Rpb24gbmFtZT0iaWExNzE5IiB0eXBlPSJmaWx0ZXIiIGRlcml2ZWQ9InRydWUiPgogICAgICAgICAgICA8SW50ZXJhY3Rpb25FbGVtZW50UmVmZXJlbmNlIHJlZj0idmU3MjMiIHB1cnBvc2U9InNvdXJjZSIgdmFyaWFibGU9ImJpNzI4Ii8+CiAgICAgICAgICAgIDxJbnRlcmFjdGlvbkVsZW1lbnRSZWZlcmVuY2UgcmVmPSJ2ZTc2MiIgcHVycG9zZT0idGFyZ2V0IiB2YXJpYWJsZT0iYmk0Njg0Ii8+CiAgICAgICAgPC9JbnRlcmFjdGlvbj4KICAgICAgICA8SW50ZXJhY3Rpb24gbmFtZT0iaWExNzIwIiB0eXBlPSJmaWx0ZXIiIGRlcml2ZWQ9InRydWUiPgogICAgICAgICAgICA8SW50ZXJhY3Rpb25FbGVtZW50UmVmZXJlbmNlIHJlZj0idmU3MjMiIHB1cnBvc2U9InNvdXJjZSIgdmFyaWFibGU9ImJpNzI4Ii8+CiAgICAgICAgICAgIDxJbnRlcmFjdGlvbkVsZW1lbnRSZWZlcmVuY2UgcmVmPSJ2ZTg0NiIgcHVycG9zZT0idGFyZ2V0IiB2YXJpYWJsZT0iYmk4NTA1Ii8+CiAgICAgICAgPC9JbnRlcmFjdGlvbj4KICAgICAgICA8SW50ZXJhY3Rpb24gbmFtZT0iaWExNzIxIiB0eXBlPSJmaWx0ZXIiIGRlcml2ZWQ9InRydWUiPgogICAgICAgICAgICA8SW50ZXJhY3Rpb25FbGVtZW50UmVmZXJlbmNlIHJlZj0idmU3MjMiIHB1cnBvc2U9InNvdXJjZSIgdmFyaWFibGU9ImJpNzI4Ii8+CiAgICAgICAgICAgIDxJbnRlcmFjdGlvbkVsZW1lbnRSZWZlcmVuY2UgcmVmPSJ2ZTQ3OCIgcHVycG9zZT0idGFyZ2V0IiB2YXJpYWJsZT0iYmk2MjIxIi8+CiAgICAgICAgPC9JbnRlcmFjdGlvbj4KICAgICAgICA8SW50ZXJhY3Rpb24gbmFtZT0iaWExNzIzIiB0eXBlPSJmaWx0ZXIiIGRlcml2ZWQ9InRydWUiPgogICAgICAgICAgICA8SW50ZXJhY3Rpb25FbGVtZW50UmVmZXJlbmNlIHJlZj0idmU3MjMiIHB1cnBvc2U9InNvdXJjZSIgdmFyaWFibGU9ImJpNzI4Ii8+CiAgICAgICAgICAgIDxJbnRlcmFjdGlvbkVsZW1lbnRSZWZlcmVuY2UgcmVmPSJ2ZTEyNTgiIHB1cnBvc2U9InRhcmdldCIgdmFyaWFibGU9ImJpMTY4NCIvPgogICAgICAgIDwvSW50ZXJhY3Rpb24+CiAgICAgICAgPEludGVyYWN0aW9uIG5hbWU9ImlhMTcyNCIgdHlwZT0iZmlsdGVyIiBkZXJpdmVkPSJ0cnVlIj4KICAgICAgICAgICAgPEludGVyYWN0aW9uRWxlbWVudFJlZmVyZW5jZSByZWY9InZlNzIzIiBwdXJwb3NlPSJzb3VyY2UiIHZhcmlhYmxlPSJiaTcyOCIvPgogICAgICAgICAgICA8SW50ZXJhY3Rpb25FbGVtZW50UmVmZXJlbmNlIHJlZj0idmUxMzcyIiBwdXJwb3NlPSJ0YXJnZXQiIHZhcmlhYmxlPSJiaTE3MzUiLz4KICAgICAgICA8L0ludGVyYWN0aW9uPgogICAgICAgIDxJbnRlcmFjdGlvbiBuYW1lPSJpYTE3MjUiIHR5cGU9ImZpbHRlciIgZGVyaXZlZD0idHJ1ZSI+CiAgICAgICAgICAgIDxJbnRlcmFjdGlvbkVsZW1lbnRSZWZlcmVuY2UgcmVmPSJ2ZTcyMyIgcHVycG9zZT0ic291cmNlIiB2YXJpYWJsZT0iYmk3MjgiLz4KICAgICAgICAgICAgPEludGVyYWN0aW9uRWxlbWVudFJlZmVyZW5jZSByZWY9InZlMTQwMiIgcHVycG9zZT0idGFyZ2V0IiB2YXJpYWJsZT0iYmkxNjM4Ii8+CiAgICAgICAgPC9JbnRlcmFjdGlvbj4KICAgICAgICA8SW50ZXJhY3Rpb24gbmFtZT0iaWExNzI2IiB0eXBlPSJmaWx0ZXIiIGRlcml2ZWQ9InRydWUiPgogICAgICAgICAgICA8SW50ZXJhY3Rpb25FbGVtZW50UmVmZXJlbmNlIHJlZj0idmU3MjMiIHB1cnBvc2U9InNvdXJjZSIgdmFyaWFibGU9ImJpNzI4Ii8+CiAgICAgICAgICAgIDxJbnRlcmFjdGlvbkVsZW1lbnRSZWZlcmVuY2UgcmVmPSJ2ZTE0MjUiIHB1cnBvc2U9InRhcmdldCIgdmFyaWFibGU9ImJpODUxNSIvPgogICAgICAgIDwvSW50ZXJhY3Rpb24+CiAgICAgICAgPEludGVyYWN0aW9uIG5hbWU9ImlhMTcyNyIgdHlwZT0iZmlsdGVyIiBkZXJpdmVkPSJ0cnVlIj4KICAgICAgICAgICAgPEludGVyYWN0aW9uRWxlbWVudFJlZmVyZW5jZSByZWY9InZlNzIzIiBwdXJwb3NlPSJzb3VyY2UiIHZhcmlhYmxlPSJiaTcyOCIvPgogICAgICAgICAgICA8SW50ZXJhY3Rpb25FbGVtZW50UmVmZXJlbmNlIHJlZj0idmUxNDQyIiBwdXJwb3NlPSJ0YXJnZXQiIHZhcmlhYmxlPSJiaTE2MjIiLz4KICAgICAgICA8L0ludGVyYWN0aW9uPgogICAgICAgIDxJbnRlcmFjdGlvbiBuYW1lPSJpYTE4MjMiIHR5cGU9ImZpbHRlciIgZGVyaXZlZD0idHJ1ZSI+CiAgICAgICAgICAgIDxJbnRlcmFjdGlvbkVsZW1lbnRSZWZlcmVuY2UgcmVmPSJ2ZTE0MjUiIHB1cnBvc2U9InNvdXJjZSIgdmFyaWFibGU9ImJpMTQzMCIvPgogICAgICAgICAgICA8SW50ZXJhY3Rpb25FbGVtZW50UmVmZXJlbmNlIHJlZj0idmUxODEzIiBwdXJwb3NlPSJ0YXJnZXQiIHZhcmlhYmxlPSJiaTg1MTgiLz4KICAgICAgICA8L0ludGVyYWN0aW9uPgogICAgICAgIDxJbnRlcmFjdGlvbiBuYW1lPSJpYTE4MjQiIHR5cGU9ImZpbHRlciIgZGVyaXZlZD0idHJ1ZSI+CiAgICAgICAgICAgIDxJbnRlcmFjdGlvbkVsZW1lbnRSZWZlcmVuY2UgcmVmPSJ2ZTcyMyIgcHVycG9zZT0ic291cmNlIiB2YXJpYWJsZT0iYmk3MjgiLz4KICAgICAgICAgICAgPEludGVyYWN0aW9uRWxlbWVudFJlZmVyZW5jZSByZWY9InZlMTgxMyIgcHVycG9zZT0idGFyZ2V0IiB2YXJpYWJsZT0iYmkxODA4Ii8+CiAgICAgICAgPC9JbnRlcmFjdGlvbj4KICAgICAgICA8SW50ZXJhY3Rpb24gbmFtZT0iaWExOTUxIiB0eXBlPSJmaWx0ZXIiIGRlcml2ZWQ9InRydWUiPgogICAgICAgICAgICA8SW50ZXJhY3Rpb25FbGVtZW50UmVmZXJlbmNlIHJlZj0idmUxNDI1IiBwdXJwb3NlPSJzb3VyY2UiIHZhcmlhYmxlPSJiaTE0MzAiLz4KICAgICAgICAgICAgPEludGVyYWN0aW9uRWxlbWVudFJlZmVyZW5jZSByZWY9InZlMTk0MSIgcHVycG9zZT0idGFyZ2V0IiB2YXJpYWJsZT0iYmk4NTIwIi8+CiAgICAgICAgPC9JbnRlcmFjdGlvbj4KICAgICAgICA8SW50ZXJhY3Rpb24gbmFtZT0iaWExOTUyIiB0eXBlPSJmaWx0ZXIiIGRlcml2ZWQ9InRydWUiPgogICAgICAgICAgICA8SW50ZXJhY3Rpb25FbGVtZW50UmVmZXJlbmNlIHJlZj0idmU3MjMiIHB1cnBvc2U9InNvdXJjZSIgdmFyaWFibGU9ImJpNzI4Ii8+CiAgICAgICAgICAgIDxJbnRlcmFjdGlvbkVsZW1lbnRSZWZlcmVuY2UgcmVmPSJ2ZTE5NDEiIHB1cnBvc2U9InRhcmdldCIgdmFyaWFibGU9ImJpMTkzNiIvPgogICAgICAgIDwvSW50ZXJhY3Rpb24+CiAgICAgICAgPEludGVyYWN0aW9uIG5hbWU9ImlhMTk5MSIgdHlwZT0iZmlsdGVyIiBkZXJpdmVkPSJ0cnVlIj4KICAgICAgICAgICAgPEludGVyYWN0aW9uRWxlbWVudFJlZmVyZW5jZSByZWY9InZlMTQyNSIgcHVycG9zZT0ic291cmNlIiB2YXJpYWJsZT0iYmkxNDMwIi8+CiAgICAgICAgICAgIDxJbnRlcmFjdGlvbkVsZW1lbnRSZWZlcmVuY2UgcmVmPSJ2ZTE5ODEiIHB1cnBvc2U9InRhcmdldCIgdmFyaWFibGU9ImJpMTk5NiIvPgogICAgICAgIDwvSW50ZXJhY3Rpb24+CiAgICAgICAgPEludGVyYWN0aW9uIG5hbWU9ImlhMTk5MiIgdHlwZT0iZmlsdGVyIiBkZXJpdmVkPSJ0cnVlIj4KICAgICAgICAgICAgPEludGVyYWN0aW9uRWxlbWVudFJlZmVyZW5jZSByZWY9InZlNzIzIiBwdXJwb3NlPSJzb3VyY2UiIHZhcmlhYmxlPSJiaTcyOCIvPgogICAgICAgICAgICA8SW50ZXJhY3Rpb25FbGVtZW50UmVmZXJlbmNlIHJlZj0idmUxOTgxIiBwdXJwb3NlPSJ0YXJnZXQiIHZhcmlhYmxlPSJiaTE5NzYiLz4KICAgICAgICA8L0ludGVyYWN0aW9uPgogICAgICAgIDxJbnRlcmFjdGlvbiBuYW1lPSJpYTIzMzciIHR5cGU9ImZpbHRlciIgZGVyaXZlZD0idHJ1ZSI+CiAgICAgICAgICAgIDxJbnRlcmFjdGlvbkVsZW1lbnRSZWZlcmVuY2UgcmVmPSJ2ZTcyMyIgcHVycG9zZT0ic291cmNlIiB2YXJpYWJsZT0iYmk3MjgiLz4KICAgICAgICAgICAgPEludGVyYWN0aW9uRWxlbWVudFJlZmVyZW5jZSByZWY9InZlMjMzMCIgcHVycG9zZT0idGFyZ2V0IiB2YXJpYWJsZT0iYmkyMzIzIi8+CiAgICAgICAgPC9JbnRlcmFjdGlvbj4KICAgICAgICA8SW50ZXJhY3Rpb24gbmFtZT0iaWEyNDUyIiB0eXBlPSJmaWx0ZXIiIGRlcml2ZWQ9InRydWUiPgogICAgICAgICAgICA8SW50ZXJhY3Rpb25FbGVtZW50UmVmZXJlbmNlIHJlZj0idmU3MjMiIHB1cnBvc2U9InNvdXJjZSIgdmFyaWFibGU9ImJpNzI4Ii8+CiAgICAgICAgICAgIDxJbnRlcmFjdGlvbkVsZW1lbnRSZWZlcmVuY2UgcmVmPSJ2ZTI0NDUiIHB1cnBvc2U9InRhcmdldCIgdmFyaWFibGU9ImJpMjQzOCIvPgogICAgICAgIDwvSW50ZXJhY3Rpb24+CiAgICAgICAgPEludGVyYWN0aW9uIG5hbWU9ImlhMjUzNSIgdHlwZT0iZmlsdGVyIiBkZXJpdmVkPSJ0cnVlIj4KICAgICAgICAgICAgPEludGVyYWN0aW9uRWxlbWVudFJlZmVyZW5jZSByZWY9InZlNzIzIiBwdXJwb3NlPSJzb3VyY2UiIHZhcmlhYmxlPSJiaTcyOCIvPgogICAgICAgICAgICA8SW50ZXJhY3Rpb25FbGVtZW50UmVmZXJlbmNlIHJlZj0idmUyNTI3IiBwdXJwb3NlPSJ0YXJnZXQiIHZhcmlhYmxlPSJiaTI1MTkiLz4KICAgICAgICA8L0ludGVyYWN0aW9uPgogICAgICAgIDxJbnRlcmFjdGlvbiBuYW1lPSJpYTI1NTUiIHR5cGU9ImZpbHRlciIgZGVyaXZlZD0idHJ1ZSI+CiAgICAgICAgICAgIDxJbnRlcmFjdGlvbkVsZW1lbnRSZWZlcmVuY2UgcmVmPSJ2ZTcyMyIgcHVycG9zZT0ic291cmNlIiB2YXJpYWJsZT0iYmk3MjgiLz4KICAgICAgICAgICAgPEludGVyYWN0aW9uRWxlbWVudFJlZmVyZW5jZSByZWY9InZlMjU0NyIgcHVycG9zZT0idGFyZ2V0IiB2YXJpYWJsZT0iYmkyNTM5Ii8+CiAgICAgICAgPC9JbnRlcmFjdGlvbj4KICAgICAgICA8SW50ZXJhY3Rpb24gbmFtZT0iaWEyNjI0IiB0eXBlPSJmaWx0ZXIiIGRlcml2ZWQ9InRydWUiPgogICAgICAgICAgICA8SW50ZXJhY3Rpb25FbGVtZW50UmVmZXJlbmNlIHJlZj0idmU3MjMiIHB1cnBvc2U9InNvdXJjZSIgdmFyaWFibGU9ImJpNzI4Ii8+CiAgICAgICAgICAgIDxJbnRlcmFjdGlvbkVsZW1lbnRSZWZlcmVuY2UgcmVmPSJ2ZTI2MTciIHB1cnBvc2U9InRhcmdldCIgdmFyaWFibGU9ImJpMjYxMiIvPgogICAgICAgIDwvSW50ZXJhY3Rpb24+CiAgICAgICAgPEludGVyYWN0aW9uIG5hbWU9ImlhMzA0NiIgdHlwZT0iZmlsdGVyIiBkZXJpdmVkPSJ0cnVlIj4KICAgICAgICAgICAgPEludGVyYWN0aW9uRWxlbWVudFJlZmVyZW5jZSByZWY9InZlMTQyNSIgcHVycG9zZT0ic291cmNlIiB2YXJpYWJsZT0iYmkxNDMwIi8+CiAgICAgICAgICAgIDxJbnRlcmFjdGlvbkVsZW1lbnRSZWZlcmVuY2UgcmVmPSJ2ZTMwMzUiIHB1cnBvc2U9InRhcmdldCIgdmFyaWFibGU9ImJpODUyOCIvPgogICAgICAgIDwvSW50ZXJhY3Rpb24+CiAgICAgICAgPEludGVyYWN0aW9uIG5hbWU9ImlhMzA0NyIgdHlwZT0iZmlsdGVyIiBkZXJpdmVkPSJ0cnVlIj4KICAgICAgICAgICAgPEludGVyYWN0aW9uRWxlbWVudFJlZmVyZW5jZSByZWY9InZlNzIzIiBwdXJwb3NlPSJzb3VyY2UiIHZhcmlhYmxlPSJiaTcyOCIvPgogICAgICAgICAgICA8SW50ZXJhY3Rpb25FbGVtZW50UmVmZXJlbmNlIHJlZj0idmUzMDM1IiBwdXJwb3NlPSJ0YXJnZXQiIHZhcmlhYmxlPSJiaTMwMjkiLz4KICAgICAgICA8L0ludGVyYWN0aW9uPgogICAgICAgIDxJbnRlcmFjdGlvbiBuYW1lPSJpYTE3MjIiIHR5cGU9ImZpbHRlciIgZGVyaXZlZD0idHJ1ZSI+CiAgICAgICAgICAgIDxJbnRlcmFjdGlvbkVsZW1lbnRSZWZlcmVuY2UgcmVmPSJ2ZTcyMyIgcHVycG9zZT0ic291cmNlIiB2YXJpYWJsZT0iYmk3MjgiLz4KICAgICAgICAgICAgPEludGVyYWN0aW9uRWxlbWVudFJlZmVyZW5jZSByZWY9InZlMTA5NSIgcHVycG9zZT0idGFyZ2V0IiB2YXJpYWJsZT0iYmkxNjQ0Ii8+CiAgICAgICAgPC9JbnRlcmFjdGlvbj4KICAgICAgICA8SW50ZXJhY3Rpb24gbmFtZT0iaWEzNTAzIiB0eXBlPSJmaWx0ZXIiIGRlcml2ZWQ9InRydWUiPgogICAgICAgICAgICA8SW50ZXJhY3Rpb25FbGVtZW50UmVmZXJlbmNlIHJlZj0idmU3MjMiIHB1cnBvc2U9InNvdXJjZSIgdmFyaWFibGU9ImJpNzI4Ii8+CiAgICAgICAgICAgIDxJbnRlcmFjdGlvbkVsZW1lbnRSZWZlcmVuY2UgcmVmPSJ2ZTM0OTkiIHB1cnBvc2U9InRhcmdldCIgdmFyaWFibGU9ImJpMzUxOCIvPgogICAgICAgIDwvSW50ZXJhY3Rpb24+CiAgICAgICAgPEludGVyYWN0aW9uIG5hbWU9ImlhMzUyNiIgdHlwZT0iZmlsdGVyIiBkZXJpdmVkPSJ0cnVlIj4KICAgICAgICAgICAgPEludGVyYWN0aW9uRWxlbWVudFJlZmVyZW5jZSByZWY9InZlNzIzIiBwdXJwb3NlPSJzb3VyY2UiIHZhcmlhYmxlPSJiaTcyOCIvPgogICAgICAgICAgICA8SW50ZXJhY3Rpb25FbGVtZW50UmVmZXJlbmNlIHJlZj0idmUxMjM2IiBwdXJwb3NlPSJ0YXJnZXQiIHZhcmlhYmxlPSJiaTg1MTEiLz4KICAgICAgICA8L0ludGVyYWN0aW9uPgogICAgICAgIDxJbnRlcmFjdGlvbiBuYW1lPSJpYTM1MjgiIHR5cGU9ImZpbHRlciIgZGVyaXZlZD0idHJ1ZSI+CiAgICAgICAgICAgIDxJbnRlcmFjdGlvbkVsZW1lbnRSZWZlcmVuY2UgcmVmPSJ2ZTEyMzYiIHB1cnBvc2U9InNvdXJjZSIgdmFyaWFibGU9ImJpMTI0MSIvPgogICAgICAgICAgICA8SW50ZXJhY3Rpb25FbGVtZW50UmVmZXJlbmNlIHJlZj0idmUxMDEiIHB1cnBvc2U9InRhcmdldCIgdmFyaWFibGU9ImJpODUzOCIvPgogICAgICAgIDwvSW50ZXJhY3Rpb24+CiAgICAgICAgPEludGVyYWN0aW9uIG5hbWU9ImlhMzUyOSIgdHlwZT0iZmlsdGVyIiBkZXJpdmVkPSJ0cnVlIj4KICAgICAgICAgICAgPEludGVyYWN0aW9uRWxlbWVudFJlZmVyZW5jZSByZWY9InZlMTIzNiIgcHVycG9zZT0ic291cmNlIiB2YXJpYWJsZT0iYmkxMjQxIi8+CiAgICAgICAgICAgIDxJbnRlcmFjdGlvbkVsZW1lbnRSZWZlcmVuY2UgcmVmPSJ2ZTQ3OCIgcHVycG9zZT0idGFyZ2V0IiB2YXJpYWJsZT0iYmk4NTA4Ii8+CiAgICAgICAgPC9JbnRlcmFjdGlvbj4KICAgICAgICA8SW50ZXJhY3Rpb24gbmFtZT0iaWEzNTMwIiB0eXBlPSJmaWx0ZXIiIGRlcml2ZWQ9InRydWUiPgogICAgICAgICAgICA8SW50ZXJhY3Rpb25FbGVtZW50UmVmZXJlbmNlIHJlZj0idmUxMjM2IiBwdXJwb3NlPSJzb3VyY2UiIHZhcmlhYmxlPSJiaTEyNDEiLz4KICAgICAgICAgICAgPEludGVyYWN0aW9uRWxlbWVudFJlZmVyZW5jZSByZWY9InZlNjU5IiBwdXJwb3NlPSJ0YXJnZXQiIHZhcmlhYmxlPSJiaTg1MDciLz4KICAgICAgICA8L0ludGVyYWN0aW9uPgogICAgICAgIDxJbnRlcmFjdGlvbiBuYW1lPSJpYTM1MzEiIHR5cGU9ImZpbHRlciIgZGVyaXZlZD0idHJ1ZSI+CiAgICAgICAgICAgIDxJbnRlcmFjdGlvbkVsZW1lbnRSZWZlcmVuY2UgcmVmPSJ2ZTEyMzYiIHB1cnBvc2U9InNvdXJjZSIgdmFyaWFibGU9ImJpMTI0MSIvPgogICAgICAgICAgICA8SW50ZXJhY3Rpb25FbGVtZW50UmVmZXJlbmNlIHJlZj0idmU3MTUiIHB1cnBvc2U9InRhcmdldCIgdmFyaWFibGU9ImJpODUxMCIvPgogICAgICAgIDwvSW50ZXJhY3Rpb24+CiAgICAgICAgPEludGVyYWN0aW9uIG5hbWU9ImlhMzUzMiIgdHlwZT0iZmlsdGVyIiBkZXJpdmVkPSJ0cnVlIj4KICAgICAgICAgICAgPEludGVyYWN0aW9uRWxlbWVudFJlZmVyZW5jZSByZWY9InZlMTIzNiIgcHVycG9zZT0ic291cmNlIiB2YXJpYWJsZT0iYmkxMjQxIi8+CiAgICAgICAgICAgIDxJbnRlcmFjdGlvbkVsZW1lbnRSZWZlcmVuY2UgcmVmPSJ2ZTc0NCIgcHVycG9zZT0idGFyZ2V0IiB2YXJpYWJsZT0iYmk4NTA0Ii8+CiAgICAgICAgPC9JbnRlcmFjdGlvbj4KICAgICAgICA8SW50ZXJhY3Rpb24gbmFtZT0iaWEzNTMzIiB0eXBlPSJmaWx0ZXIiIGRlcml2ZWQ9InRydWUiPgogICAgICAgICAgICA8SW50ZXJhY3Rpb25FbGVtZW50UmVmZXJlbmNlIHJlZj0idmUxMjM2IiBwdXJwb3NlPSJzb3VyY2UiIHZhcmlhYmxlPSJiaTEyNDEiLz4KICAgICAgICAgICAgPEludGVyYWN0aW9uRWxlbWVudFJlZmVyZW5jZSByZWY9InZlNzYyIiBwdXJwb3NlPSJ0YXJnZXQiIHZhcmlhYmxlPSJiaTg1MzkiLz4KICAgICAgICA8L0ludGVyYWN0aW9uPgogICAgICAgIDxJbnRlcmFjdGlvbiBuYW1lPSJpYTM1MzQiIHR5cGU9ImZpbHRlciIgZGVyaXZlZD0idHJ1ZSI+CiAgICAgICAgICAgIDxJbnRlcmFjdGlvbkVsZW1lbnRSZWZlcmVuY2UgcmVmPSJ2ZTEyMzYiIHB1cnBvc2U9InNvdXJjZSIgdmFyaWFibGU9ImJpMTI0MSIvPgogICAgICAgICAgICA8SW50ZXJhY3Rpb25FbGVtZW50UmVmZXJlbmNlIHJlZj0idmU4NDYiIHB1cnBvc2U9InRhcmdldCIgdmFyaWFibGU9ImJpODUwNiIvPgogICAgICAgIDwvSW50ZXJhY3Rpb24+CiAgICAgICAgPEludGVyYWN0aW9uIG5hbWU9ImlhMzU1MSIgdHlwZT0iZmlsdGVyIiBkZXJpdmVkPSJ0cnVlIj4KICAgICAgICAgICAgPEludGVyYWN0aW9uRWxlbWVudFJlZmVyZW5jZSByZWY9InZlNzIzIiBwdXJwb3NlPSJzb3VyY2UiIHZhcmlhYmxlPSJiaTcyOCIvPgogICAgICAgICAgICA8SW50ZXJhY3Rpb25FbGVtZW50UmVmZXJlbmNlIHJlZj0idmUzNTQwIiBwdXJwb3NlPSJ0YXJnZXQiIHZhcmlhYmxlPSJiaTg1MzIiLz4KICAgICAgICA8L0ludGVyYWN0aW9uPgogICAgICAgIDxJbnRlcmFjdGlvbiBuYW1lPSJpYTM1NTQiIHR5cGU9ImZpbHRlciIgZGVyaXZlZD0idHJ1ZSI+CiAgICAgICAgICAgIDxJbnRlcmFjdGlvbkVsZW1lbnRSZWZlcmVuY2UgcmVmPSJ2ZTM1NDAiIHB1cnBvc2U9InNvdXJjZSIgdmFyaWFibGU9ImJpMzUzNiIvPgogICAgICAgICAgICA8SW50ZXJhY3Rpb25FbGVtZW50UmVmZXJlbmNlIHJlZj0idmUyMzMwIiBwdXJwb3NlPSJ0YXJnZXQiIHZhcmlhYmxlPSJiaTg1MjMiLz4KICAgICAgICA8L0ludGVyYWN0aW9uPgogICAgICAgIDxJbnRlcmFjdGlvbiBuYW1lPSJpYTM1NTUiIHR5cGU9ImZpbHRlciIgZGVyaXZlZD0idHJ1ZSI+CiAgICAgICAgICAgIDxJbnRlcmFjdGlvbkVsZW1lbnRSZWZlcmVuY2UgcmVmPSJ2ZTM1NDAiIHB1cnBvc2U9InNvdXJjZSIgdmFyaWFibGU9ImJpMzUzNiIvPgogICAgICAgICAgICA8SW50ZXJhY3Rpb25FbGVtZW50UmVmZXJlbmNlIHJlZj0idmUyNDQ1IiBwdXJwb3NlPSJ0YXJnZXQiIHZhcmlhYmxlPSJiaTg1MjQiLz4KICAgICAgICA8L0ludGVyYWN0aW9uPgogICAgICAgIDxJbnRlcmFjdGlvbiBuYW1lPSJpYTM1NTYiIHR5cGU9ImZpbHRlciIgZGVyaXZlZD0idHJ1ZSI+CiAgICAgICAgICAgIDxJbnRlcmFjdGlvbkVsZW1lbnRSZWZlcmVuY2UgcmVmPSJ2ZTM1NDAiIHB1cnBvc2U9InNvdXJjZSIgdmFyaWFibGU9ImJpMzUzNiIvPgogICAgICAgICAgICA8SW50ZXJhY3Rpb25FbGVtZW50UmVmZXJlbmNlIHJlZj0idmUyNTI3IiBwdXJwb3NlPSJ0YXJnZXQiIHZhcmlhYmxlPSJiaTg1MjUiLz4KICAgICAgICA8L0ludGVyYWN0aW9uPgogICAgICAgIDxJbnRlcmFjdGlvbiBuYW1lPSJpYTM1NTciIHR5cGU9ImZpbHRlciIgZGVyaXZlZD0idHJ1ZSI+CiAgICAgICAgICAgIDxJbnRlcmFjdGlvbkVsZW1lbnRSZWZlcmVuY2UgcmVmPSJ2ZTM1NDAiIHB1cnBvc2U9InNvdXJjZSIgdmFyaWFibGU9ImJpMzUzNiIvPgogICAgICAgICAgICA8SW50ZXJhY3Rpb25FbGVtZW50UmVmZXJlbmNlIHJlZj0idmUyNTQ3IiBwdXJwb3NlPSJ0YXJnZXQiIHZhcmlhYmxlPSJiaTg1MjYiLz4KICAgICAgICA8L0ludGVyYWN0aW9uPgogICAgICAgIDxJbnRlcmFjdGlvbiBuYW1lPSJpYTM1NTgiIHR5cGU9ImZpbHRlciIgZGVyaXZlZD0idHJ1ZSI+CiAgICAgICAgICAgIDxJbnRlcmFjdGlvbkVsZW1lbnRSZWZlcmVuY2UgcmVmPSJ2ZTM1NDAiIHB1cnBvc2U9InNvdXJjZSIgdmFyaWFibGU9ImJpMzUzNiIvPgogICAgICAgICAgICA8SW50ZXJhY3Rpb25FbGVtZW50UmVmZXJlbmNlIHJlZj0idmUyNjE3IiBwdXJwb3NlPSJ0YXJnZXQiIHZhcmlhYmxlPSJiaTg1MjciLz4KICAgICAgICA8L0ludGVyYWN0aW9uPgogICAgICAgIDxJbnRlcmFjdGlvbiBuYW1lPSJpYTM1NTkiIHR5cGU9ImZpbHRlciIgZGVyaXZlZD0idHJ1ZSI+CiAgICAgICAgICAgIDxJbnRlcmFjdGlvbkVsZW1lbnRSZWZlcmVuY2UgcmVmPSJ2ZTM1NDAiIHB1cnBvc2U9InNvdXJjZSIgdmFyaWFibGU9ImJpMzUzNiIvPgogICAgICAgICAgICA8SW50ZXJhY3Rpb25FbGVtZW50UmVmZXJlbmNlIHJlZj0idmUxMDk1IiBwdXJwb3NlPSJ0YXJnZXQiIHZhcmlhYmxlPSJiaTg1MzAiLz4KICAgICAgICA8L0ludGVyYWN0aW9uPgogICAgICAgIDxJbnRlcmFjdGlvbiBuYW1lPSJpYTM1NjAiIHR5cGU9ImZpbHRlciIgZGVyaXZlZD0idHJ1ZSI+CiAgICAgICAgICAgIDxJbnRlcmFjdGlvbkVsZW1lbnRSZWZlcmVuY2UgcmVmPSJ2ZTM1NDAiIHB1cnBvc2U9InNvdXJjZSIgdmFyaWFibGU9ImJpMzUzNiIvPgogICAgICAgICAgICA8SW50ZXJhY3Rpb25FbGVtZW50UmVmZXJlbmNlIHJlZj0idmUxMjU4IiBwdXJwb3NlPSJ0YXJnZXQiIHZhcmlhYmxlPSJiaTg1MTIiLz4KICAgICAgICA8L0ludGVyYWN0aW9uPgogICAgICAgIDxJbnRlcmFjdGlvbiBuYW1lPSJpYTM1NjEiIHR5cGU9ImZpbHRlciIgZGVyaXZlZD0idHJ1ZSI+CiAgICAgICAgICAgIDxJbnRlcmFjdGlvbkVsZW1lbnRSZWZlcmVuY2UgcmVmPSJ2ZTM1NDAiIHB1cnBvc2U9InNvdXJjZSIgdmFyaWFibGU9ImJpMzUzNiIvPgogICAgICAgICAgICA8SW50ZXJhY3Rpb25FbGVtZW50UmVmZXJlbmNlIHJlZj0idmUxMzcyIiBwdXJwb3NlPSJ0YXJnZXQiIHZhcmlhYmxlPSJiaTg1MTMiLz4KICAgICAgICA8L0ludGVyYWN0aW9uPgogICAgICAgIDxJbnRlcmFjdGlvbiBuYW1lPSJpYTM1NjIiIHR5cGU9ImZpbHRlciIgZGVyaXZlZD0idHJ1ZSI+CiAgICAgICAgICAgIDxJbnRlcmFjdGlvbkVsZW1lbnRSZWZlcmVuY2UgcmVmPSJ2ZTM1NDAiIHB1cnBvc2U9InNvdXJjZSIgdmFyaWFibGU9ImJpMzUzNiIvPgogICAgICAgICAgICA8SW50ZXJhY3Rpb25FbGVtZW50UmVmZXJlbmNlIHJlZj0idmUxNDAyIiBwdXJwb3NlPSJ0YXJnZXQiIHZhcmlhYmxlPSJiaTg1MTQiLz4KICAgICAgICA8L0ludGVyYWN0aW9uPgogICAgICAgIDxJbnRlcmFjdGlvbiBuYW1lPSJpYTM1ODMiIHR5cGU9ImZpbHRlciIgZGVyaXZlZD0idHJ1ZSI+CiAgICAgICAgICAgIDxJbnRlcmFjdGlvbkVsZW1lbnRSZWZlcmVuY2UgcmVmPSJ2ZTcyMyIgcHVycG9zZT0ic291cmNlIiB2YXJpYWJsZT0iYmk3MjgiLz4KICAgICAgICAgICAgPEludGVyYWN0aW9uRWxlbWVudFJlZmVyZW5jZSByZWY9InZlMzU2OSIgcHVycG9zZT0idGFyZ2V0IiB2YXJpYWJsZT0iYmk4NTMzIi8+CiAgICAgICAgPC9JbnRlcmFjdGlvbj4KICAgICAgICA8SW50ZXJhY3Rpb24gbmFtZT0iaWEzNTg2IiB0eXBlPSJmaWx0ZXIiIGRlcml2ZWQ9InRydWUiPgogICAgICAgICAgICA8SW50ZXJhY3Rpb25FbGVtZW50UmVmZXJlbmNlIHJlZj0idmUzNTY5IiBwdXJwb3NlPSJzb3VyY2UiIHZhcmlhYmxlPSJiaTM1NjUiLz4KICAgICAgICAgICAgPEludGVyYWN0aW9uRWxlbWVudFJlZmVyZW5jZSByZWY9InZlMTQ0MiIgcHVycG9zZT0idGFyZ2V0IiB2YXJpYWJsZT0iYmk4NTE3Ii8+CiAgICAgICAgPC9JbnRlcmFjdGlvbj4KICAgICAgICA8SW50ZXJhY3Rpb24gbmFtZT0iaWEzNTg3IiB0eXBlPSJmaWx0ZXIiIGRlcml2ZWQ9InRydWUiPgogICAgICAgICAgICA8SW50ZXJhY3Rpb25FbGVtZW50UmVmZXJlbmNlIHJlZj0idmUzNTY5IiBwdXJwb3NlPSJzb3VyY2UiIHZhcmlhYmxlPSJiaTM1NjUiLz4KICAgICAgICAgICAgPEludGVyYWN0aW9uRWxlbWVudFJlZmVyZW5jZSByZWY9InZlMTgxMyIgcHVycG9zZT0idGFyZ2V0IiB2YXJpYWJsZT0iYmk4NTE5Ii8+CiAgICAgICAgPC9JbnRlcmFjdGlvbj4KICAgICAgICA8SW50ZXJhY3Rpb24gbmFtZT0iaWEzNTg4IiB0eXBlPSJmaWx0ZXIiIGRlcml2ZWQ9InRydWUiPgogICAgICAgICAgICA8SW50ZXJhY3Rpb25FbGVtZW50UmVmZXJlbmNlIHJlZj0idmUzNTY5IiBwdXJwb3NlPSJzb3VyY2UiIHZhcmlhYmxlPSJiaTM1NjUiLz4KICAgICAgICAgICAgPEludGVyYWN0aW9uRWxlbWVudFJlZmVyZW5jZSByZWY9InZlMTk0MSIgcHVycG9zZT0idGFyZ2V0IiB2YXJpYWJsZT0iYmk4NTIxIi8+CiAgICAgICAgPC9JbnRlcmFjdGlvbj4KICAgICAgICA8SW50ZXJhY3Rpb24gbmFtZT0iaWEzNTg5IiB0eXBlPSJmaWx0ZXIiIGRlcml2ZWQ9InRydWUiPgogICAgICAgICAgICA8SW50ZXJhY3Rpb25FbGVtZW50UmVmZXJlbmNlIHJlZj0idmUzNTY5IiBwdXJwb3NlPSJzb3VyY2UiIHZhcmlhYmxlPSJiaTM1NjUiLz4KICAgICAgICAgICAgPEludGVyYWN0aW9uRWxlbWVudFJlZmVyZW5jZSByZWY9InZlMTk4MSIgcHVycG9zZT0idGFyZ2V0IiB2YXJpYWJsZT0iYmk4NTIyIi8+CiAgICAgICAgPC9JbnRlcmFjdGlvbj4KICAgICAgICA8SW50ZXJhY3Rpb24gbmFtZT0iaWEzNTkwIiB0eXBlPSJmaWx0ZXIiIGRlcml2ZWQ9InRydWUiPgogICAgICAgICAgICA8SW50ZXJhY3Rpb25FbGVtZW50UmVmZXJlbmNlIHJlZj0idmUzNTY5IiBwdXJwb3NlPSJzb3VyY2UiIHZhcmlhYmxlPSJiaTM1NjUiLz4KICAgICAgICAgICAgPEludGVyYWN0aW9uRWxlbWVudFJlZmVyZW5jZSByZWY9InZlMzAzNSIgcHVycG9zZT0idGFyZ2V0IiB2YXJpYWJsZT0iYmk4NTI5Ii8+CiAgICAgICAgPC9JbnRlcmFjdGlvbj4KICAgICAgICA8SW50ZXJhY3Rpb24gbmFtZT0iaWEzNjA1IiB0eXBlPSJmaWx0ZXIiIGRlcml2ZWQ9InRydWUiPgogICAgICAgICAgICA8SW50ZXJhY3Rpb25FbGVtZW50UmVmZXJlbmNlIHJlZj0idmU3MjMiIHB1cnBvc2U9InNvdXJjZSIgdmFyaWFibGU9ImJpNzI4Ii8+CiAgICAgICAgICAgIDxJbnRlcmFjdGlvbkVsZW1lbnRSZWZlcmVuY2UgcmVmPSJ2ZTM1OTYiIHB1cnBvc2U9InRhcmdldCIgdmFyaWFibGU9ImJpODUzNCIvPgogICAgICAgIDwvSW50ZXJhY3Rpb24+CiAgICAgICAgPEludGVyYWN0aW9uIG5hbWU9ImlhMzYwNyIgdHlwZT0iZmlsdGVyIiBkZXJpdmVkPSJ0cnVlIj4KICAgICAgICAgICAgPEludGVyYWN0aW9uRWxlbWVudFJlZmVyZW5jZSByZWY9InZlMzU5NiIgcHVycG9zZT0ic291cmNlIiB2YXJpYWJsZT0iYmkzNTkyIi8+CiAgICAgICAgICAgIDxJbnRlcmFjdGlvbkVsZW1lbnRSZWZlcmVuY2UgcmVmPSJ2ZTM0OTkiIHB1cnBvc2U9InRhcmdldCIgdmFyaWFibGU9ImJpODUzMSIvPgogICAgICAgIDwvSW50ZXJhY3Rpb24+CiAgICAgICAgPEludGVyYWN0aW9uIG5hbWU9ImlhMzczNSIgdHlwZT0iZmlsdGVyIiBkZXJpdmVkPSJ0cnVlIj4KICAgICAgICAgICAgPEludGVyYWN0aW9uRWxlbWVudFJlZmVyZW5jZSByZWY9InZlNzIzIiBwdXJwb3NlPSJzb3VyY2UiIHZhcmlhYmxlPSJiaTcyOCIvPgogICAgICAgICAgICA8SW50ZXJhY3Rpb25FbGVtZW50UmVmZXJlbmNlIHJlZj0idmUzNzIwIiBwdXJwb3NlPSJ0YXJnZXQiIHZhcmlhYmxlPSJiaTM3MTUiLz4KICAgICAgICA8L0ludGVyYWN0aW9uPgogICAgICAgIDxJbnRlcmFjdGlvbiBuYW1lPSJpYTM3MzYiIHR5cGU9ImZpbHRlciIgZGVyaXZlZD0idHJ1ZSI+CiAgICAgICAgICAgIDxJbnRlcmFjdGlvbkVsZW1lbnRSZWZlcmVuY2UgcmVmPSJ2ZTM1OTYiIHB1cnBvc2U9InNvdXJjZSIgdmFyaWFibGU9ImJpMzU5MiIvPgogICAgICAgICAgICA8SW50ZXJhY3Rpb25FbGVtZW50UmVmZXJlbmNlIHJlZj0idmUzNzIwIiBwdXJwb3NlPSJ0YXJnZXQiIHZhcmlhYmxlPSJiaTg1MzUiLz4KICAgICAgICA8L0ludGVyYWN0aW9uPgogICAgICAgIDxJbnRlcmFjdGlvbiBuYW1lPSJpYTM3NjQiIHR5cGU9ImZpbHRlciIgZGVyaXZlZD0idHJ1ZSI+CiAgICAgICAgICAgIDxJbnRlcmFjdGlvbkVsZW1lbnRSZWZlcmVuY2UgcmVmPSJ2ZTcyMyIgcHVycG9zZT0ic291cmNlIiB2YXJpYWJsZT0iYmk3MjgiLz4KICAgICAgICAgICAgPEludGVyYWN0aW9uRWxlbWVudFJlZmVyZW5jZSByZWY9InZlMzc1NSIgcHVycG9zZT0idGFyZ2V0IiB2YXJpYWJsZT0iYmkzNzUwIi8+CiAgICAgICAgPC9JbnRlcmFjdGlvbj4KICAgICAgICA8SW50ZXJhY3Rpb24gbmFtZT0iaWEzNzY1IiB0eXBlPSJmaWx0ZXIiIGRlcml2ZWQ9InRydWUiPgogICAgICAgICAgICA8SW50ZXJhY3Rpb25FbGVtZW50UmVmZXJlbmNlIHJlZj0idmUzNTk2IiBwdXJwb3NlPSJzb3VyY2UiIHZhcmlhYmxlPSJiaTM1OTIiLz4KICAgICAgICAgICAgPEludGVyYWN0aW9uRWxlbWVudFJlZmVyZW5jZSByZWY9InZlMzc1NSIgcHVycG9zZT0idGFyZ2V0IiB2YXJpYWJsZT0iYmk4NTM2Ii8+CiAgICAgICAgPC9JbnRlcmFjdGlvbj4KICAgICAgICA8SW50ZXJhY3Rpb24gbmFtZT0iaWEzOTMxIiB0eXBlPSJmaWx0ZXIiIGRlcml2ZWQ9InRydWUiPgogICAgICAgICAgICA8SW50ZXJhY3Rpb25FbGVtZW50UmVmZXJlbmNlIHJlZj0idmU3MjMiIHB1cnBvc2U9InNvdXJjZSIgdmFyaWFibGU9ImJpNzI4Ii8+CiAgICAgICAgICAgIDxJbnRlcmFjdGlvbkVsZW1lbnRSZWZlcmVuY2UgcmVmPSJ2ZTM5MjIiIHB1cnBvc2U9InRhcmdldCIgdmFyaWFibGU9ImJpMzkxNyIvPgogICAgICAgIDwvSW50ZXJhY3Rpb24+CiAgICAgICAgPEludGVyYWN0aW9uIG5hbWU9ImlhMzkzMiIgdHlwZT0iZmlsdGVyIiBkZXJpdmVkPSJ0cnVlIj4KICAgICAgICAgICAgPEludGVyYWN0aW9uRWxlbWVudFJlZmVyZW5jZSByZWY9InZlMzU5NiIgcHVycG9zZT0ic291cmNlIiB2YXJpYWJsZT0iYmkzNTkyIi8+CiAgICAgICAgICAgIDxJbnRlcmFjdGlvbkVsZW1lbnRSZWZlcmVuY2UgcmVmPSJ2ZTM5MjIiIHB1cnBvc2U9InRhcmdldCIgdmFyaWFibGU9ImJpODUzNyIvPgogICAgICAgIDwvSW50ZXJhY3Rpb24+CiAgICAgICAgPEludGVyYWN0aW9uIG5hbWU9ImlhNDg0MyIgdHlwZT0iZmlsdGVyIiBkZXJpdmVkPSJ0cnVlIj4KICAgICAgICAgICAgPEludGVyYWN0aW9uRWxlbWVudFJlZmVyZW5jZSByZWY9InZlNzIzIiBwdXJwb3NlPSJzb3VyY2UiIHZhcmlhYmxlPSJiaTcyOCIvPgogICAgICAgICAgICA8SW50ZXJhY3Rpb25FbGVtZW50UmVmZXJlbmNlIHJlZj0idmU0ODM0IiBwdXJwb3NlPSJ0YXJnZXQiIHZhcmlhYmxlPSJiaTQ4MjkiLz4KICAgICAgICA8L0ludGVyYWN0aW9uPgogICAgICAgIDxJbnRlcmFjdGlvbiBuYW1lPSJpYTQ4NDQiIHR5cGU9ImZpbHRlciIgZGVyaXZlZD0idHJ1ZSI+CiAgICAgICAgICAgIDxJbnRlcmFjdGlvbkVsZW1lbnRSZWZlcmVuY2UgcmVmPSJ2ZTM1OTYiIHB1cnBvc2U9InNvdXJjZSIgdmFyaWFibGU9ImJpMzU5MiIvPgogICAgICAgICAgICA8SW50ZXJhY3Rpb25FbGVtZW50UmVmZXJlbmNlIHJlZj0idmU0ODM0IiBwdXJwb3NlPSJ0YXJnZXQiIHZhcmlhYmxlPSJiaTg1NDAiLz4KICAgICAgICA8L0ludGVyYWN0aW9uPgogICAgICAgIDxJbnRlcmFjdGlvbiBuYW1lPSJpYTQ5NTkiIHR5cGU9ImZpbHRlciIgZGVyaXZlZD0idHJ1ZSI+CiAgICAgICAgICAgIDxJbnRlcmFjdGlvbkVsZW1lbnRSZWZlcmVuY2UgcmVmPSJ2ZTcyMyIgcHVycG9zZT0ic291cmNlIiB2YXJpYWJsZT0iYmk3MjgiLz4KICAgICAgICAgICAgPEludGVyYWN0aW9uRWxlbWVudFJlZmVyZW5jZSByZWY9InZlNDk0OSIgcHVycG9zZT0idGFyZ2V0IiB2YXJpYWJsZT0iYmk0OTQ0Ii8+CiAgICAgICAgPC9JbnRlcmFjdGlvbj4KICAgICAgICA8SW50ZXJhY3Rpb24gbmFtZT0iaWE0OTYwIiB0eXBlPSJmaWx0ZXIiIGRlcml2ZWQ9InRydWUiPgogICAgICAgICAgICA8SW50ZXJhY3Rpb25FbGVtZW50UmVmZXJlbmNlIHJlZj0idmUzNTk2IiBwdXJwb3NlPSJzb3VyY2UiIHZhcmlhYmxlPSJiaTM1OTIiLz4KICAgICAgICAgICAgPEludGVyYWN0aW9uRWxlbWVudFJlZmVyZW5jZSByZWY9InZlNDk0OSIgcHVycG9zZT0idGFyZ2V0IiB2YXJpYWJsZT0iYmk4NTQxIi8+CiAgICAgICAgPC9JbnRlcmFjdGlvbj4KICAgICAgICA8SW50ZXJhY3Rpb24gbmFtZT0iaWE0OTc4IiB0eXBlPSJmaWx0ZXIiIGRlcml2ZWQ9InRydWUiPgogICAgICAgICAgICA8SW50ZXJhY3Rpb25FbGVtZW50UmVmZXJlbmNlIHJlZj0idmU3MjMiIHB1cnBvc2U9InNvdXJjZSIgdmFyaWFibGU9ImJpNzI4Ii8+CiAgICAgICAgICAgIDxJbnRlcmFjdGlvbkVsZW1lbnRSZWZlcmVuY2UgcmVmPSJ2ZTQ5NjgiIHB1cnBvc2U9InRhcmdldCIgdmFyaWFibGU9ImJpNDk2MyIvPgogICAgICAgIDwvSW50ZXJhY3Rpb24+CiAgICAgICAgPEludGVyYWN0aW9uIG5hbWU9ImlhNDk3OSIgdHlwZT0iZmlsdGVyIiBkZXJpdmVkPSJ0cnVlIj4KICAgICAgICAgICAgPEludGVyYWN0aW9uRWxlbWVudFJlZmVyZW5jZSByZWY9InZlMzU5NiIgcHVycG9zZT0ic291cmNlIiB2YXJpYWJsZT0iYmkzNTkyIi8+CiAgICAgICAgICAgIDxJbnRlcmFjdGlvbkVsZW1lbnRSZWZlcmVuY2UgcmVmPSJ2ZTQ5NjgiIHB1cnBvc2U9InRhcmdldCIgdmFyaWFibGU9ImJpODU0MiIvPgogICAgICAgIDwvSW50ZXJhY3Rpb24+CiAgICAgICAgPEludGVyYWN0aW9uIG5hbWU9ImlhNTAwMyIgdHlwZT0iZmlsdGVyIiBkZXJpdmVkPSJ0cnVlIj4KICAgICAgICAgICAgPEludGVyYWN0aW9uRWxlbWVudFJlZmVyZW5jZSByZWY9InZlNzIzIiBwdXJwb3NlPSJzb3VyY2UiIHZhcmlhYmxlPSJiaTcyOCIvPgogICAgICAgICAgICA8SW50ZXJhY3Rpb25FbGVtZW50UmVmZXJlbmNlIHJlZj0idmU0OTkyIiBwdXJwb3NlPSJ0YXJnZXQiIHZhcmlhYmxlPSJiaTQ5ODYiLz4KICAgICAgICA8L0ludGVyYWN0aW9uPgogICAgICAgIDxJbnRlcmFjdGlvbiBuYW1lPSJpYTUwMDQiIHR5cGU9ImZpbHRlciIgZGVyaXZlZD0idHJ1ZSI+CiAgICAgICAgICAgIDxJbnRlcmFjdGlvbkVsZW1lbnRSZWZlcmVuY2UgcmVmPSJ2ZTM1OTYiIHB1cnBvc2U9InNvdXJjZSIgdmFyaWFibGU9ImJpMzU5MiIvPgogICAgICAgICAgICA8SW50ZXJhY3Rpb25FbGVtZW50UmVmZXJlbmNlIHJlZj0idmU0OTkyIiBwdXJwb3NlPSJ0YXJnZXQiIHZhcmlhYmxlPSJiaTg1NDMiLz4KICAgICAgICA8L0ludGVyYWN0aW9uPgogICAgICAgIDxJbnRlcmFjdGlvbiBuYW1lPSJpYTU4MjciIHR5cGU9ImZpbHRlciIgZGVyaXZlZD0idHJ1ZSI+CiAgICAgICAgICAgIDxJbnRlcmFjdGlvbkVsZW1lbnRSZWZlcmVuY2UgcmVmPSJ2ZTcyMyIgcHVycG9zZT0ic291cmNlIiB2YXJpYWJsZT0iYmk3MjgiLz4KICAgICAgICAgICAgPEludGVyYWN0aW9uRWxlbWVudFJlZmVyZW5jZSByZWY9InZlNTgyMyIgcHVycG9zZT0idGFyZ2V0IiB2YXJpYWJsZT0iYmk1OTE3Ii8+CiAgICAgICAgPC9JbnRlcmFjdGlvbj4KICAgICAgICA8SW50ZXJhY3Rpb24gbmFtZT0iaWE1ODI4IiB0eXBlPSJmaWx0ZXIiIGRlcml2ZWQ9InRydWUiPgogICAgICAgICAgICA8SW50ZXJhY3Rpb25FbGVtZW50UmVmZXJlbmNlIHJlZj0idmUzNTk2IiBwdXJwb3NlPSJzb3VyY2UiIHZhcmlhYmxlPSJiaTM1OTIiLz4KICAgICAgICAgICAgPEludGVyYWN0aW9uRWxlbWVudFJlZmVyZW5jZSByZWY9InZlNTgyMyIgcHVycG9zZT0idGFyZ2V0IiB2YXJpYWJsZT0iYmk4NTQ0Ii8+CiAgICAgICAgPC9JbnRlcmFjdGlvbj4KICAgICAgICA8SW50ZXJhY3Rpb24gbmFtZT0iaWE2NTYxIiB0eXBlPSJmaWx0ZXIiIGRlcml2ZWQ9InRydWUiPgogICAgICAgICAgICA8SW50ZXJhY3Rpb25FbGVtZW50UmVmZXJlbmNlIHJlZj0idmU2NDYyIiBwdXJwb3NlPSJzb3VyY2UiIHZhcmlhYmxlPSJiaTY0NTciLz4KICAgICAgICAgICAgPEludGVyYWN0aW9uRWxlbWVudFJlZmVyZW5jZSByZWY9InZlNjQ4MSIgcHVycG9zZT0idGFyZ2V0IiB2YXJpYWJsZT0iYmk4NTQ3Ii8+CiAgICAgICAgPC9JbnRlcmFjdGlvbj4KICAgICAgICA8SW50ZXJhY3Rpb24gbmFtZT0iaWE2NTYyIiB0eXBlPSJmaWx0ZXIiIGRlcml2ZWQ9InRydWUiPgogICAgICAgICAgICA8SW50ZXJhY3Rpb25FbGVtZW50UmVmZXJlbmNlIHJlZj0idmU2NDYyIiBwdXJwb3NlPSJzb3VyY2UiIHZhcmlhYmxlPSJiaTY0NTciLz4KICAgICAgICAgICAgPEludGVyYWN0aW9uRWxlbWVudFJlZmVyZW5jZSByZWY9InZlNjUwMCIgcHVycG9zZT0idGFyZ2V0IiB2YXJpYWJsZT0iYmk4NTQ5Ii8+CiAgICAgICAgPC9JbnRlcmFjdGlvbj4KICAgICAgICA8SW50ZXJhY3Rpb24gbmFtZT0iaWE2NTYzIiB0eXBlPSJmaWx0ZXIiIGRlcml2ZWQ9InRydWUiPgogICAgICAgICAgICA8SW50ZXJhY3Rpb25FbGVtZW50UmVmZXJlbmNlIHJlZj0idmU2NDYyIiBwdXJwb3NlPSJzb3VyY2UiIHZhcmlhYmxlPSJiaTY0NTciLz4KICAgICAgICAgICAgPEludGVyYWN0aW9uRWxlbWVudFJlZmVyZW5jZSByZWY9InZlNjUxOSIgcHVycG9zZT0idGFyZ2V0IiB2YXJpYWJsZT0iYmk4NTUxIi8+CiAgICAgICAgPC9JbnRlcmFjdGlvbj4KICAgICAgICA8SW50ZXJhY3Rpb24gbmFtZT0iaWE2NTY0IiB0eXBlPSJmaWx0ZXIiIGRlcml2ZWQ9InRydWUiPgogICAgICAgICAgICA8SW50ZXJhY3Rpb25FbGVtZW50UmVmZXJlbmNlIHJlZj0idmU2NDYyIiBwdXJwb3NlPSJzb3VyY2UiIHZhcmlhYmxlPSJiaTY0NTciLz4KICAgICAgICAgICAgPEludGVyYWN0aW9uRWxlbWVudFJlZmVyZW5jZSByZWY9InZlNjUzOCIgcHVycG9zZT0idGFyZ2V0IiB2YXJpYWJsZT0iYmk4NTUzIi8+CiAgICAgICAgPC9JbnRlcmFjdGlvbj4KICAgICAgICA8SW50ZXJhY3Rpb24gbmFtZT0iaWE2NTY1IiB0eXBlPSJmaWx0ZXIiIGRlcml2ZWQ9InRydWUiPgogICAgICAgICAgICA8SW50ZXJhY3Rpb25FbGVtZW50UmVmZXJlbmNlIHJlZj0idmU2NDYyIiBwdXJwb3NlPSJzb3VyY2UiIHZhcmlhYmxlPSJiaTY0NTciLz4KICAgICAgICAgICAgPEludGVyYWN0aW9uRWxlbWVudFJlZmVyZW5jZSByZWY9InZlNjU1MyIgcHVycG9zZT0idGFyZ2V0IiB2YXJpYWJsZT0iYmk4NTU0Ii8+CiAgICAgICAgPC9JbnRlcmFjdGlvbj4KICAgICAgICA8SW50ZXJhY3Rpb24gbmFtZT0iaWE2NTY2IiB0eXBlPSJmaWx0ZXIiIGRlcml2ZWQ9InRydWUiPgogICAgICAgICAgICA8SW50ZXJhY3Rpb25FbGVtZW50UmVmZXJlbmNlIHJlZj0idmU2NDY5IiBwdXJwb3NlPSJzb3VyY2UiIHZhcmlhYmxlPSJiaTY0NjQiLz4KICAgICAgICAgICAgPEludGVyYWN0aW9uRWxlbWVudFJlZmVyZW5jZSByZWY9InZlNjQ4MSIgcHVycG9zZT0idGFyZ2V0IiB2YXJpYWJsZT0iYmk4NTQ4Ii8+CiAgICAgICAgPC9JbnRlcmFjdGlvbj4KICAgICAgICA8SW50ZXJhY3Rpb24gbmFtZT0iaWE2NTY3IiB0eXBlPSJmaWx0ZXIiIGRlcml2ZWQ9InRydWUiPgogICAgICAgICAgICA8SW50ZXJhY3Rpb25FbGVtZW50UmVmZXJlbmNlIHJlZj0idmU2NDY5IiBwdXJwb3NlPSJzb3VyY2UiIHZhcmlhYmxlPSJiaTY0NjQiLz4KICAgICAgICAgICAgPEludGVyYWN0aW9uRWxlbWVudFJlZmVyZW5jZSByZWY9InZlNjUwMCIgcHVycG9zZT0idGFyZ2V0IiB2YXJpYWJsZT0iYmk4NTUwIi8+CiAgICAgICAgPC9JbnRlcmFjdGlvbj4KICAgICAgICA8SW50ZXJhY3Rpb24gbmFtZT0iaWE2NTY4IiB0eXBlPSJmaWx0ZXIiIGRlcml2ZWQ9InRydWUiPgogICAgICAgICAgICA8SW50ZXJhY3Rpb25FbGVtZW50UmVmZXJlbmNlIHJlZj0idmU2NDY5IiBwdXJwb3NlPSJzb3VyY2UiIHZhcmlhYmxlPSJiaTY0NjQiLz4KICAgICAgICAgICAgPEludGVyYWN0aW9uRWxlbWVudFJlZmVyZW5jZSByZWY9InZlNjUxOSIgcHVycG9zZT0idGFyZ2V0IiB2YXJpYWJsZT0iYmk4NTUyIi8+CiAgICAgICAgPC9JbnRlcmFjdGlvbj4KICAgICAgICA8SW50ZXJhY3Rpb24gbmFtZT0iaWE2NTY5IiB0eXBlPSJmaWx0ZXIiIGRlcml2ZWQ9InRydWUiPgogICAgICAgICAgICA8SW50ZXJhY3Rpb25FbGVtZW50UmVmZXJlbmNlIHJlZj0idmU2NDY5IiBwdXJwb3NlPSJzb3VyY2UiIHZhcmlhYmxlPSJiaTY0NjQiLz4KICAgICAgICAgICAgPEludGVyYWN0aW9uRWxlbWVudFJlZmVyZW5jZSByZWY9InZlNjUzOCIgcHVycG9zZT0idGFyZ2V0IiB2YXJpYWJsZT0iYmk2NTMzIi8+CiAgICAgICAgPC9JbnRlcmFjdGlvbj4KICAgICAgICA8SW50ZXJhY3Rpb24gbmFtZT0iaWE2NTcwIiB0eXBlPSJmaWx0ZXIiIGRlcml2ZWQ9InRydWUiPgogICAgICAgICAgICA8SW50ZXJhY3Rpb25FbGVtZW50UmVmZXJlbmNlIHJlZj0idmU2NDY5IiBwdXJwb3NlPSJzb3VyY2UiIHZhcmlhYmxlPSJiaTY0NjQiLz4KICAgICAgICAgICAgPEludGVyYWN0aW9uRWxlbWVudFJlZmVyZW5jZSByZWY9InZlNjU1MyIgcHVycG9zZT0idGFyZ2V0IiB2YXJpYWJsZT0iYmk4NTU1Ii8+CiAgICAgICAgPC9JbnRlcmFjdGlvbj4KICAgICAgICA8SW50ZXJhY3Rpb24gbmFtZT0iaWE2NTcxIiB0eXBlPSJmaWx0ZXIiIGRlcml2ZWQ9InRydWUiPgogICAgICAgICAgICA8SW50ZXJhY3Rpb25FbGVtZW50UmVmZXJlbmNlIHJlZj0idmU3MjMiIHB1cnBvc2U9InNvdXJjZSIgdmFyaWFibGU9ImJpNzI4Ii8+CiAgICAgICAgICAgIDxJbnRlcmFjdGlvbkVsZW1lbnRSZWZlcmVuY2UgcmVmPSJ2ZTY0NjIiIHB1cnBvc2U9InRhcmdldCIgdmFyaWFibGU9ImJpODU0NSIvPgogICAgICAgIDwvSW50ZXJhY3Rpb24+CiAgICAgICAgPEludGVyYWN0aW9uIG5hbWU9ImlhNjU3MiIgdHlwZT0iZmlsdGVyIiBkZXJpdmVkPSJ0cnVlIj4KICAgICAgICAgICAgPEludGVyYWN0aW9uRWxlbWVudFJlZmVyZW5jZSByZWY9InZlNzIzIiBwdXJwb3NlPSJzb3VyY2UiIHZhcmlhYmxlPSJiaTcyOCIvPgogICAgICAgICAgICA8SW50ZXJhY3Rpb25FbGVtZW50UmVmZXJlbmNlIHJlZj0idmU2NDgxIiBwdXJwb3NlPSJ0YXJnZXQiIHZhcmlhYmxlPSJiaTY0NzYiLz4KICAgICAgICA8L0ludGVyYWN0aW9uPgogICAgICAgIDxJbnRlcmFjdGlvbiBuYW1lPSJpYTY1NzMiIHR5cGU9ImZpbHRlciIgZGVyaXZlZD0idHJ1ZSI+CiAgICAgICAgICAgIDxJbnRlcmFjdGlvbkVsZW1lbnRSZWZlcmVuY2UgcmVmPSJ2ZTcyMyIgcHVycG9zZT0ic291cmNlIiB2YXJpYWJsZT0iYmk3MjgiLz4KICAgICAgICAgICAgPEludGVyYWN0aW9uRWxlbWVudFJlZmVyZW5jZSByZWY9InZlNjUwMCIgcHVycG9zZT0idGFyZ2V0IiB2YXJpYWJsZT0iYmk2NDk1Ii8+CiAgICAgICAgPC9JbnRlcmFjdGlvbj4KICAgICAgICA8SW50ZXJhY3Rpb24gbmFtZT0iaWE2NTc0IiB0eXBlPSJmaWx0ZXIiIGRlcml2ZWQ9InRydWUiPgogICAgICAgICAgICA8SW50ZXJhY3Rpb25FbGVtZW50UmVmZXJlbmNlIHJlZj0idmU3MjMiIHB1cnBvc2U9InNvdXJjZSIgdmFyaWFibGU9ImJpNzI4Ii8+CiAgICAgICAgICAgIDxJbnRlcmFjdGlvbkVsZW1lbnRSZWZlcmVuY2UgcmVmPSJ2ZTY1MTkiIHB1cnBvc2U9InRhcmdldCIgdmFyaWFibGU9ImJpNjUxNCIvPgogICAgICAgIDwvSW50ZXJhY3Rpb24+CiAgICAgICAgPEludGVyYWN0aW9uIG5hbWU9ImlhNjU3NSIgdHlwZT0iZmlsdGVyIiBkZXJpdmVkPSJ0cnVlIj4KICAgICAgICAgICAgPEludGVyYWN0aW9uRWxlbWVudFJlZmVyZW5jZSByZWY9InZlNzIzIiBwdXJwb3NlPSJzb3VyY2UiIHZhcmlhYmxlPSJiaTcyOCIvPgogICAgICAgICAgICA8SW50ZXJhY3Rpb25FbGVtZW50UmVmZXJlbmNlIHJlZj0idmU2NTM4IiBwdXJwb3NlPSJ0YXJnZXQiIHZhcmlhYmxlPSJiaTY1MzIiLz4KICAgICAgICA8L0ludGVyYWN0aW9uPgogICAgICAgIDxJbnRlcmFjdGlvbiBuYW1lPSJpYTY1NzYiIHR5cGU9ImZpbHRlciIgZGVyaXZlZD0idHJ1ZSI+CiAgICAgICAgICAgIDxJbnRlcmFjdGlvbkVsZW1lbnRSZWZlcmVuY2UgcmVmPSJ2ZTcyMyIgcHVycG9zZT0ic291cmNlIiB2YXJpYWJsZT0iYmk3MjgiLz4KICAgICAgICAgICAgPEludGVyYWN0aW9uRWxlbWVudFJlZmVyZW5jZSByZWY9InZlNjU1MyIgcHVycG9zZT0idGFyZ2V0IiB2YXJpYWJsZT0iYmk2NTQ3Ii8+CiAgICAgICAgPC9JbnRlcmFjdGlvbj4KICAgICAgICA8SW50ZXJhY3Rpb24gbmFtZT0iaWE2NTc3IiB0eXBlPSJmaWx0ZXIiIGRlcml2ZWQ9InRydWUiPgogICAgICAgICAgICA8SW50ZXJhY3Rpb25FbGVtZW50UmVmZXJlbmNlIHJlZj0idmU3MjMiIHB1cnBvc2U9InNvdXJjZSIgdmFyaWFibGU9ImJpNzI4Ii8+CiAgICAgICAgICAgIDxJbnRlcmFjdGlvbkVsZW1lbnRSZWZlcmVuY2UgcmVmPSJ2ZTY0NjkiIHB1cnBvc2U9InRhcmdldCIgdmFyaWFibGU9ImJpODU0NiIvPgogICAgICAgIDwvSW50ZXJhY3Rpb24+CiAgICAgICAgPEludGVyYWN0aW9uIG5hbWU9ImlhNjY5NyIgdHlwZT0iZmlsdGVyIiBkZXJpdmVkPSJ0cnVlIj4KICAgICAgICAgICAgPEludGVyYWN0aW9uRWxlbWVudFJlZmVyZW5jZSByZWY9InZlNjYwNSIgcHVycG9zZT0ic291cmNlIiB2YXJpYWJsZT0iYmk2NjAwIi8+CiAgICAgICAgICAgIDxJbnRlcmFjdGlvbkVsZW1lbnRSZWZlcmVuY2UgcmVmPSJ2ZTY2MjMiIHB1cnBvc2U9InRhcmdldCIgdmFyaWFibGU9ImJpODU1NyIvPgogICAgICAgIDwvSW50ZXJhY3Rpb24+CiAgICAgICAgPEludGVyYWN0aW9uIG5hbWU9ImlhNjY5OCIgdHlwZT0iZmlsdGVyIiBkZXJpdmVkPSJ0cnVlIj4KICAgICAgICAgICAgPEludGVyYWN0aW9uRWxlbWVudFJlZmVyZW5jZSByZWY9InZlNjYwNSIgcHVycG9zZT0ic291cmNlIiB2YXJpYWJsZT0iYmk2NjAwIi8+CiAgICAgICAgICAgIDxJbnRlcmFjdGlvbkVsZW1lbnRSZWZlcmVuY2UgcmVmPSJ2ZTY2MzIiIHB1cnBvc2U9InRhcmdldCIgdmFyaWFibGU9ImJpODU1OCIvPgogICAgICAgIDwvSW50ZXJhY3Rpb24+CiAgICAgICAgPEludGVyYWN0aW9uIG5hbWU9ImlhNjY5OSIgdHlwZT0iZmlsdGVyIiBkZXJpdmVkPSJ0cnVlIj4KICAgICAgICAgICAgPEludGVyYWN0aW9uRWxlbWVudFJlZmVyZW5jZSByZWY9InZlNjYwNSIgcHVycG9zZT0ic291cmNlIiB2YXJpYWJsZT0iYmk2NjAwIi8+CiAgICAgICAgICAgIDxJbnRlcmFjdGlvbkVsZW1lbnRSZWZlcmVuY2UgcmVmPSJ2ZTY2NDUiIHB1cnBvc2U9InRhcmdldCIgdmFyaWFibGU9ImJpODU1OSIvPgogICAgICAgIDwvSW50ZXJhY3Rpb24+CiAgICAgICAgPEludGVyYWN0aW9uIG5hbWU9ImlhNjcwMCIgdHlwZT0iZmlsdGVyIiBkZXJpdmVkPSJ0cnVlIj4KICAgICAgICAgICAgPEludGVyYWN0aW9uRWxlbWVudFJlZmVyZW5jZSByZWY9InZlNjYwNSIgcHVycG9zZT0ic291cmNlIiB2YXJpYWJsZT0iYmk2NjAwIi8+CiAgICAgICAgICAgIDxJbnRlcmFjdGlvbkVsZW1lbnRSZWZlcmVuY2UgcmVmPSJ2ZTY2NTciIHB1cnBvc2U9InRhcmdldCIgdmFyaWFibGU9ImJpODU2MCIvPgogICAgICAgIDwvSW50ZXJhY3Rpb24+CiAgICAgICAgPEludGVyYWN0aW9uIG5hbWU9ImlhNjcwMSIgdHlwZT0iZmlsdGVyIiBkZXJpdmVkPSJ0cnVlIj4KICAgICAgICAgICAgPEludGVyYWN0aW9uRWxlbWVudFJlZmVyZW5jZSByZWY9InZlNjYwNSIgcHVycG9zZT0ic291cmNlIiB2YXJpYWJsZT0iYmk2NjAwIi8+CiAgICAgICAgICAgIDxJbnRlcmFjdGlvbkVsZW1lbnRSZWZlcmVuY2UgcmVmPSJ2ZTY2NjkiIHB1cnBvc2U9InRhcmdldCIgdmFyaWFibGU9ImJpODU2MiIvPgogICAgICAgIDwvSW50ZXJhY3Rpb24+CiAgICAgICAgPEludGVyYWN0aW9uIG5hbWU9ImlhNjcwMiIgdHlwZT0iZmlsdGVyIiBkZXJpdmVkPSJ0cnVlIj4KICAgICAgICAgICAgPEludGVyYWN0aW9uRWxlbWVudFJlZmVyZW5jZSByZWY9InZlNjYwNSIgcHVycG9zZT0ic291cmNlIiB2YXJpYWJsZT0iYmk2NjAwIi8+CiAgICAgICAgICAgIDxJbnRlcmFjdGlvbkVsZW1lbnRSZWZlcmVuY2UgcmVmPSJ2ZTY2ODAiIHB1cnBvc2U9InRhcmdldCIgdmFyaWFibGU9ImJpODU2NCIvPgogICAgICAgIDwvSW50ZXJhY3Rpb24+CiAgICAgICAgPEludGVyYWN0aW9uIG5hbWU9ImlhNjcwMyIgdHlwZT0iZmlsdGVyIiBkZXJpdmVkPSJ0cnVlIj4KICAgICAgICAgICAgPEludGVyYWN0aW9uRWxlbWVudFJlZmVyZW5jZSByZWY9InZlNjYwNSIgcHVycG9zZT0ic291cmNlIiB2YXJpYWJsZT0iYmk2NjAwIi8+CiAgICAgICAgICAgIDxJbnRlcmFjdGlvbkVsZW1lbnRSZWZlcmVuY2UgcmVmPSJ2ZTY2OTIiIHB1cnBvc2U9InRhcmdldCIgdmFyaWFibGU9ImJpODU2NSIvPgogICAgICAgIDwvSW50ZXJhY3Rpb24+CiAgICAgICAgPEludGVyYWN0aW9uIG5hbWU9ImlhNjcwNCIgdHlwZT0iZmlsdGVyIiBkZXJpdmVkPSJ0cnVlIj4KICAgICAgICAgICAgPEludGVyYWN0aW9uRWxlbWVudFJlZmVyZW5jZSByZWY9InZlNzIzIiBwdXJwb3NlPSJzb3VyY2UiIHZhcmlhYmxlPSJiaTcyOCIvPgogICAgICAgICAgICA8SW50ZXJhY3Rpb25FbGVtZW50UmVmZXJlbmNlIHJlZj0idmU2NjA1IiBwdXJwb3NlPSJ0YXJnZXQiIHZhcmlhYmxlPSJiaTg1NTYiLz4KICAgICAgICA8L0ludGVyYWN0aW9uPgogICAgICAgIDxJbnRlcmFjdGlvbiBuYW1lPSJpYTY3MDUiIHR5cGU9ImZpbHRlciIgZGVyaXZlZD0idHJ1ZSI+CiAgICAgICAgICAgIDxJbnRlcmFjdGlvbkVsZW1lbnRSZWZlcmVuY2UgcmVmPSJ2ZTcyMyIgcHVycG9zZT0ic291cmNlIiB2YXJpYWJsZT0iYmk3MjgiLz4KICAgICAgICAgICAgPEludGVyYWN0aW9uRWxlbWVudFJlZmVyZW5jZSByZWY9InZlNjYyMyIgcHVycG9zZT0idGFyZ2V0IiB2YXJpYWJsZT0iYmk2NjA3Ii8+CiAgICAgICAgPC9JbnRlcmFjdGlvbj4KICAgICAgICA8SW50ZXJhY3Rpb24gbmFtZT0iaWE2NzA2IiB0eXBlPSJmaWx0ZXIiIGRlcml2ZWQ9InRydWUiPgogICAgICAgICAgICA8SW50ZXJhY3Rpb25FbGVtZW50UmVmZXJlbmNlIHJlZj0idmU3MjMiIHB1cnBvc2U9InNvdXJjZSIgdmFyaWFibGU9ImJpNzI4Ii8+CiAgICAgICAgICAgIDxJbnRlcmFjdGlvbkVsZW1lbnRSZWZlcmVuY2UgcmVmPSJ2ZTY2MzIiIHB1cnBvc2U9InRhcmdldCIgdmFyaWFibGU9ImJpNjYyNSIvPgogICAgICAgIDwvSW50ZXJhY3Rpb24+CiAgICAgICAgPEludGVyYWN0aW9uIG5hbWU9ImlhNjcwNyIgdHlwZT0iZmlsdGVyIiBkZXJpdmVkPSJ0cnVlIj4KICAgICAgICAgICAgPEludGVyYWN0aW9uRWxlbWVudFJlZmVyZW5jZSByZWY9InZlNzIzIiBwdXJwb3NlPSJzb3VyY2UiIHZhcmlhYmxlPSJiaTcyOCIvPgogICAgICAgICAgICA8SW50ZXJhY3Rpb25FbGVtZW50UmVmZXJlbmNlIHJlZj0idmU2NjQ1IiBwdXJwb3NlPSJ0YXJnZXQiIHZhcmlhYmxlPSJiaTY2NDAiLz4KICAgICAgICA8L0ludGVyYWN0aW9uPgogICAgICAgIDxJbnRlcmFjdGlvbiBuYW1lPSJpYTY3MDgiIHR5cGU9ImZpbHRlciIgZGVyaXZlZD0idHJ1ZSI+CiAgICAgICAgICAgIDxJbnRlcmFjdGlvbkVsZW1lbnRSZWZlcmVuY2UgcmVmPSJ2ZTcyMyIgcHVycG9zZT0ic291cmNlIiB2YXJpYWJsZT0iYmk3MjgiLz4KICAgICAgICAgICAgPEludGVyYWN0aW9uRWxlbWVudFJlZmVyZW5jZSByZWY9InZlNjY1NyIgcHVycG9zZT0idGFyZ2V0IiB2YXJpYWJsZT0iYmk4NTYxIi8+CiAgICAgICAgPC9JbnRlcmFjdGlvbj4KICAgICAgICA8SW50ZXJhY3Rpb24gbmFtZT0iaWE2NzA5IiB0eXBlPSJmaWx0ZXIiIGRlcml2ZWQ9InRydWUiPgogICAgICAgICAgICA8SW50ZXJhY3Rpb25FbGVtZW50UmVmZXJlbmNlIHJlZj0idmU3MjMiIHB1cnBvc2U9InNvdXJjZSIgdmFyaWFibGU9ImJpNzI4Ii8+CiAgICAgICAgICAgIDxJbnRlcmFjdGlvbkVsZW1lbnRSZWZlcmVuY2UgcmVmPSJ2ZTY2NjkiIHB1cnBvc2U9InRhcmdldCIgdmFyaWFibGU9ImJpODU2MyIvPgogICAgICAgIDwvSW50ZXJhY3Rpb24+CiAgICAgICAgPEludGVyYWN0aW9uIG5hbWU9ImlhNjcxMCIgdHlwZT0iZmlsdGVyIiBkZXJpdmVkPSJ0cnVlIj4KICAgICAgICAgICAgPEludGVyYWN0aW9uRWxlbWVudFJlZmVyZW5jZSByZWY9InZlNzIzIiBwdXJwb3NlPSJzb3VyY2UiIHZhcmlhYmxlPSJiaTcyOCIvPgogICAgICAgICAgICA8SW50ZXJhY3Rpb25FbGVtZW50UmVmZXJlbmNlIHJlZj0idmU2NjgwIiBwdXJwb3NlPSJ0YXJnZXQiIHZhcmlhYmxlPSJiaTY2NzIiLz4KICAgICAgICA8L0ludGVyYWN0aW9uPgogICAgICAgIDxJbnRlcmFjdGlvbiBuYW1lPSJpYTY3MTEiIHR5cGU9ImZpbHRlciIgZGVyaXZlZD0idHJ1ZSI+CiAgICAgICAgICAgIDxJbnRlcmFjdGlvbkVsZW1lbnRSZWZlcmVuY2UgcmVmPSJ2ZTcyMyIgcHVycG9zZT0ic291cmNlIiB2YXJpYWJsZT0iYmk3MjgiLz4KICAgICAgICAgICAgPEludGVyYWN0aW9uRWxlbWVudFJlZmVyZW5jZSByZWY9InZlNjY5MiIgcHVycG9zZT0idGFyZ2V0IiB2YXJpYWJsZT0iYmk4NTY2Ii8+CiAgICAgICAgPC9JbnRlcmFjdGlvbj4KICAgICAgICA8SW50ZXJhY3Rpb24gbmFtZT0iaWE2OTUxIiB0eXBlPSJmaWx0ZXIiIGRlcml2ZWQ9InRydWUiPgogICAgICAgICAgICA8SW50ZXJhY3Rpb25FbGVtZW50UmVmZXJlbmNlIHJlZj0idmU3MjMiIHB1cnBvc2U9InNvdXJjZSIgdmFyaWFibGU9ImJpNzI4Ii8+CiAgICAgICAgICAgIDxJbnRlcmFjdGlvbkVsZW1lbnRSZWZlcmVuY2UgcmVmPSJ2ZTY5NDAiIHB1cnBvc2U9InRhcmdldCIgdmFyaWFibGU9ImJpODU2NyIvPgogICAgICAgIDwvSW50ZXJhY3Rpb24+CiAgICAgICAgPEludGVyYWN0aW9uIG5hbWU9ImlhNjk1NyIgdHlwZT0iZmlsdGVyIiBkZXJpdmVkPSJ0cnVlIj4KICAgICAgICAgICAgPEludGVyYWN0aW9uRWxlbWVudFJlZmVyZW5jZSByZWY9InZlNzIzIiBwdXJwb3NlPSJzb3VyY2UiIHZhcmlhYmxlPSJiaTcyOCIvPgogICAgICAgICAgICA8SW50ZXJhY3Rpb25FbGVtZW50UmVmZXJlbmNlIHJlZj0idmU2OTUzIiBwdXJwb3NlPSJ0YXJnZXQiIHZhcmlhYmxlPSJiaTg1NjgiLz4KICAgICAgICA8L0ludGVyYWN0aW9uPgogICAgICAgIDxJbnRlcmFjdGlvbiBuYW1lPSJpYTY5NjYiIHR5cGU9ImZpbHRlciIgZGVyaXZlZD0idHJ1ZSI+CiAgICAgICAgICAgIDxJbnRlcmFjdGlvbkVsZW1lbnRSZWZlcmVuY2UgcmVmPSJ2ZTY5NDAiIHB1cnBvc2U9InNvdXJjZSIgdmFyaWFibGU9ImJpNjkzNCIvPgogICAgICAgICAgICA8SW50ZXJhY3Rpb25FbGVtZW50UmVmZXJlbmNlIHJlZj0idmU2OTUzIiBwdXJwb3NlPSJ0YXJnZXQiIHZhcmlhYmxlPSJiaTg1NjkiLz4KICAgICAgICA8L0ludGVyYWN0aW9uPgogICAgICAgIDxJbnRlcmFjdGlvbiBuYW1lPSJpYTcwOTgiIHR5cGU9ImZpbHRlciIgZGVyaXZlZD0idHJ1ZSI+CiAgICAgICAgICAgIDxJbnRlcmFjdGlvbkVsZW1lbnRSZWZlcmVuY2UgcmVmPSJ2ZTcyMyIgcHVycG9zZT0ic291cmNlIiB2YXJpYWJsZT0iYmk3MjgiLz4KICAgICAgICAgICAgPEludGVyYWN0aW9uRWxlbWVudFJlZmVyZW5jZSByZWY9InZlNzA3NSIgcHVycG9zZT0idGFyZ2V0IiB2YXJpYWJsZT0iYmk4NTcwIi8+CiAgICAgICAgPC9JbnRlcmFjdGlvbj4KICAgICAgICA8SW50ZXJhY3Rpb24gbmFtZT0iaWE3MjI4IiB0eXBlPSJmaWx0ZXIiIGRlcml2ZWQ9InRydWUiPgogICAgICAgICAgICA8SW50ZXJhY3Rpb25FbGVtZW50UmVmZXJlbmNlIHJlZj0idmU3MjMiIHB1cnBvc2U9InNvdXJjZSIgdmFyaWFibGU9ImJpNzI4Ii8+CiAgICAgICAgICAgIDxJbnRlcmFjdGlvbkVsZW1lbnRSZWZlcmVuY2UgcmVmPSJ2ZTcyMjIiIHB1cnBvc2U9InRhcmdldCIgdmFyaWFibGU9ImJpODU3MSIvPgogICAgICAgIDwvSW50ZXJhY3Rpb24+CiAgICAgICAgPEludGVyYWN0aW9uIG5hbWU9ImlhNzIyOSIgdHlwZT0iZmlsdGVyIiBkZXJpdmVkPSJ0cnVlIj4KICAgICAgICAgICAgPEludGVyYWN0aW9uRWxlbWVudFJlZmVyZW5jZSByZWY9InZlNzA3NSIgcHVycG9zZT0ic291cmNlIiB2YXJpYWJsZT0iYmk3MDcwIi8+CiAgICAgICAgICAgIDxJbnRlcmFjdGlvbkVsZW1lbnRSZWZlcmVuY2UgcmVmPSJ2ZTcyMjIiIHB1cnBvc2U9InRhcmdldCIgdmFyaWFibGU9ImJpODU3MiIvPgogICAgICAgIDwvSW50ZXJhY3Rpb24+CiAgICAgICAgPEludGVyYWN0aW9uIG5hbWU9ImlhMTcyOCIgdHlwZT0iZmlsdGVyIiBkZXJpdmVkPSJ0cnVlIj4KICAgICAgICAgICAgPEludGVyYWN0aW9uRWxlbWVudFJlZmVyZW5jZSByZWY9InZlNzIzIiBwdXJwb3NlPSJzb3VyY2UiIHZhcmlhYmxlPSJiaTcyOCIvPgogICAgICAgICAgICA8SW50ZXJhY3Rpb25FbGVtZW50UmVmZXJlbmNlIHJlZj0idmUxMDcyIiBwdXJwb3NlPSJ0YXJnZXQiIHZhcmlhYmxlPSJiaTE2NzIiLz4KICAgICAgICA8L0ludGVyYWN0aW9uPgogICAgICAgIDxJbnRlcmFjdGlvbiBuYW1lPSJpYTM1NTMiIHR5cGU9ImZpbHRlciIgZGVyaXZlZD0idHJ1ZSI+CiAgICAgICAgICAgIDxJbnRlcmFjdGlvbkVsZW1lbnRSZWZlcmVuY2UgcmVmPSJ2ZTM1NDAiIHB1cnBvc2U9InNvdXJjZSIgdmFyaWFibGU9ImJpMzUzNiIvPgogICAgICAgICAgICA8SW50ZXJhY3Rpb25FbGVtZW50UmVmZXJlbmNlIHJlZj0idmUxMDcyIiBwdXJwb3NlPSJ0YXJnZXQiIHZhcmlhYmxlPSJiaTg1NzMiLz4KICAgICAgICA8L0ludGVyYWN0aW9uPgogICAgPC9JbnRlcmFjdGlvbnM+CiAgICA8TWVkaWFTY2hlbWVzPgogICAgICAgIDxNZWRpYVNjaGVtZSBuYW1lPSJtczEiPgogICAgICAgICAgICA8QmFzZVN0eWxlc2hlZXRSZXNvdXJjZSB0aGVtZT0ibWFyaW5lIiBmaWxlPSJiYXNlbXMxLmNzcyIvPgogICAgICAgICAgICA8U3R5bGVzaGVldEZpbGUgZmlsZT0ibXMxLmNzcyIvPgogICAgICAgIDwvTWVkaWFTY2hlbWU+CiAgICA8L01lZGlhU2NoZW1lcz4KICAgIDxNZWRpYVRhcmdldHM+CiAgICAgICAgPE1lZGlhVGFyZ2V0IG5hbWU9Im10MiIgc2NoZW1lPSJtczEiIHdpbmRvd1NpemU9ImRlZmF1bHQiLz4KICAgICAgICA8TWVkaWFUYXJnZXQgbmFtZT0ibXQzIiBzY2hlbWU9Im1zMSIgd2luZG93U2l6ZT0ic21hbGwiLz4KICAgICAgICA8TWVkaWFUYXJnZXQgbmFtZT0ibXQ0IiBzY2hlbWU9Im1zMSIgd2luZG93U2l6ZT0ibWVkaXVtIi8+CiAgICAgICAgPE1lZGlhVGFyZ2V0IG5hbWU9Im10NSIgc2NoZW1lPSJtczEiIHdpbmRvd1NpemU9ImxhcmdlIi8+CiAgICA8L01lZGlhVGFyZ2V0cz4KICAgIDxQcm9wZXJ0aWVzPgogICAgICAgIDxQcm9wZXJ0eSBrZXk9Imxhc3RTZWN0aW9uIj52aTY8L1Byb3BlcnR5PgogICAgICAgIDxQcm9wZXJ0eSBrZXk9ImRpc3BsYXlEYXRhU291cmNlIj5kczM0PC9Qcm9wZXJ0eT4KICAgICAgICA8UHJvcGVydHkga2V5PSJSZXBvcnRQYWNrYWdlc1NlcnZpY2VWZXJzaW9uIj5TQVMgUmVwb3J0IFBhY2thZ2VzIFNlcnZpY2UgOC41PC9Qcm9wZXJ0eT4KICAgICAgICA8UHJvcGVydHkga2V5PSJSZXBvcnREYXRhU2VydmljZVZlcnNpb24iPlNBUyBSZXBvcnQgRGF0YSBTZXJ2aWNlIDguNTwvUHJvcGVydHk+CiAgICA8L1Byb3BlcnRpZXM+CiAgICA8RGF0YVNvdXJjZU1hcHBpbmdzPgogICAgICAgIDxJbnRlcm5hbERhdGFTb3VyY2VNYXBwaW5nIG5hbWU9ImRtMTcxNSIgc291cmNlPSJkczIzIiB0YXJnZXQ9ImRzMzQiPgogICAgICAgICAgICA8SW50ZXJuYWxDb2x1bW5NYXBwaW5nIHNvdXJjZT0iYmkyOSIgdGFyZ2V0PSJiaTQzIi8+CiAgICAgICAgPC9JbnRlcm5hbERhdGFTb3VyY2VNYXBwaW5nPgogICAgICAgIDxJbnRlcm5hbERhdGFTb3VyY2VNYXBwaW5nIG5hbWU9ImRtMzQ1MiIgc291cmNlPSJkczg1MSIgdGFyZ2V0PSJkczM0Ij4KICAgICAgICAgICAgPEludGVybmFsQ29sdW1uTWFwcGluZyBzb3VyY2U9ImJpODczIiB0YXJnZXQ9ImJpNDMiLz4KICAgICAgICAgICAgPEludGVybmFsQ29sdW1uTWFwcGluZyBzb3VyY2U9ImJpOTI0IiB0YXJnZXQ9ImJpNjQiLz4KICAgICAgICA8L0ludGVybmFsRGF0YVNvdXJjZU1hcHBpbmc+CiAgICAgICAgPEludGVybmFsRGF0YVNvdXJjZU1hcHBpbmcgbmFtZT0iZG0zNDU0IiBzb3VyY2U9ImRzODUxIiB0YXJnZXQ9ImRzMjEzOCI+CiAgICAgICAgICAgIDxJbnRlcm5hbENvbHVtbk1hcHBpbmcgc291cmNlPSJiaTkyNCIgdGFyZ2V0PSJiaTIxNTMiLz4KICAgICAgICAgICAgPEludGVybmFsQ29sdW1uTWFwcGluZyBzb3VyY2U9ImJpODczIiB0YXJnZXQ9ImJpMjE0MyIvPgogICAgICAgIDwvSW50ZXJuYWxEYXRhU291cmNlTWFwcGluZz4KICAgICAgICA8SW50ZXJuYWxEYXRhU291cmNlTWFwcGluZyBuYW1lPSJkbTE3MTYiIHNvdXJjZT0iZHMyMyIgdGFyZ2V0PSJkczcwIj4KICAgICAgICAgICAgPEludGVybmFsQ29sdW1uTWFwcGluZyBzb3VyY2U9ImJpMjkiIHRhcmdldD0iYmk4MCIvPgogICAgICAgIDwvSW50ZXJuYWxEYXRhU291cmNlTWFwcGluZz4KICAgICAgICA8SW50ZXJuYWxEYXRhU291cmNlTWFwcGluZyBuYW1lPSJkbTM0NTMiIHNvdXJjZT0iZHM4NTEiIHRhcmdldD0iZHM3MCI+CiAgICAgICAgICAgIDxJbnRlcm5hbENvbHVtbk1hcHBpbmcgc291cmNlPSJiaTkyNCIgdGFyZ2V0PSJiaTEwODciLz4KICAgICAgICAgICAgPEludGVybmFsQ29sdW1uTWFwcGluZyBzb3VyY2U9ImJpODczIiB0YXJnZXQ9ImJpODAiLz4KICAgICAgICA8L0ludGVybmFsRGF0YVNvdXJjZU1hcHBpbmc+CiAgICAgICAgPEludGVybmFsRGF0YVNvdXJjZU1hcHBpbmcgbmFtZT0iZG0xNzE3IiBzb3VyY2U9ImRzODUxIiB0YXJnZXQ9ImRzMjMiPgogICAgICAgICAgICA8SW50ZXJuYWxDb2x1bW5NYXBwaW5nIHNvdXJjZT0iYmk4NzMiIHRhcmdldD0iYmkyOSIvPgogICAgICAgICAgICA8SW50ZXJuYWxDb2x1bW5NYXBwaW5nIHNvdXJjZT0iYmk5MjQiIHRhcmdldD0iYmkzMSIvPgogICAgICAgIDwvSW50ZXJuYWxEYXRhU291cmNlTWFwcGluZz4KICAgICAgICA8SW50ZXJuYWxEYXRhU291cmNlTWFwcGluZyBuYW1lPSJkbTQ1NDYiIHNvdXJjZT0iZHMyMjEyIiB0YXJnZXQ9ImRzMjMiPgogICAgICAgICAgICA8SW50ZXJuYWxDb2x1bW5NYXBwaW5nIHNvdXJjZT0iYmk0NjY4IiB0YXJnZXQ9ImJpMjkiLz4KICAgICAgICA8L0ludGVybmFsRGF0YVNvdXJjZU1hcHBpbmc+CiAgICAgICAgPEludGVybmFsRGF0YVNvdXJjZU1hcHBpbmcgbmFtZT0iZG00NjY2IiBzb3VyY2U9ImRzMjIxMiIgdGFyZ2V0PSJkczM0Ij4KICAgICAgICAgICAgPEludGVybmFsQ29sdW1uTWFwcGluZyBzb3VyY2U9ImJpMjIyNCIgdGFyZ2V0PSJiaTQ3Ii8+CiAgICAgICAgPC9JbnRlcm5hbERhdGFTb3VyY2VNYXBwaW5nPgogICAgICAgIDxJbnRlcm5hbERhdGFTb3VyY2VNYXBwaW5nIG5hbWU9ImRtMzQ1NSIgc291cmNlPSJkczIyMTIiIHRhcmdldD0iZHM4NTEiPgogICAgICAgICAgICA8SW50ZXJuYWxDb2x1bW5NYXBwaW5nIHNvdXJjZT0iYmk0NTQ5IiB0YXJnZXQ9ImJpOTI0Ii8+CiAgICAgICAgICAgIDxJbnRlcm5hbENvbHVtbk1hcHBpbmcgc291cmNlPSJiaTQ2NjgiIHRhcmdldD0iYmk4NzMiLz4KICAgICAgICA8L0ludGVybmFsRGF0YVNvdXJjZU1hcHBpbmc+CiAgICAgICAgPEludGVybmFsRGF0YVNvdXJjZU1hcHBpbmcgbmFtZT0iZG00NjY3IiBzb3VyY2U9ImRzMjIxMiIgdGFyZ2V0PSJkczIxMzgiPgogICAgICAgICAgICA8SW50ZXJuYWxDb2x1bW5NYXBwaW5nIHNvdXJjZT0iYmkyMjUxIiB0YXJnZXQ9ImJpMjE1MCIvPgogICAgICAgIDwvSW50ZXJuYWxEYXRhU291cmNlTWFwcGluZz4KICAgICAgICA8SW50ZXJuYWxEYXRhU291cmNlTWFwcGluZyBuYW1lPSJkbTE3MTQiIHNvdXJjZT0iZHM3IiB0YXJnZXQ9ImRzMjMiPgogICAgICAgICAgICA8SW50ZXJuYWxDb2x1bW5NYXBwaW5nIHNvdXJjZT0iYmkxMCIgdGFyZ2V0PSJiaTI5Ii8+CiAgICAgICAgPC9JbnRlcm5hbERhdGFTb3VyY2VNYXBwaW5nPgogICAgICAgIDxJbnRlcm5hbERhdGFTb3VyY2VNYXBwaW5nIG5hbWU9ImRtMzQ1MSIgc291cmNlPSJkczciIHRhcmdldD0iZHM4NTEiPgogICAgICAgICAgICA8SW50ZXJuYWxDb2x1bW5NYXBwaW5nIHNvdXJjZT0iYmkxOSIgdGFyZ2V0PSJiaTkyNCIvPgogICAgICAgICAgICA8SW50ZXJuYWxDb2x1bW5NYXBwaW5nIHNvdXJjZT0iYmkxMCIgdGFyZ2V0PSJiaTg3MyIvPgogICAgICAgIDwvSW50ZXJuYWxEYXRhU291cmNlTWFwcGluZz4KICAgIDwvRGF0YVNvdXJjZU1hcHBpbmdzPgogICAgPEdyb3VwaW5ncz4KICAgICAgICA8R3JvdXBpbmcgbmFtZT0iZ3I2MTYiIG91dHB1dFR5cGU9InN0cmluZyI+CiAgICAgICAgICAgIDxHcm91cGluZ1ZhcmlhYmxlcz4KICAgICAgICAgICAgICAgIDxHcm91cGluZ1ZhcmlhYmxlIHR5cGU9ImRvdWJsZSIgdmFyaWFibGU9InZhcjYxNSIvPgogICAgICAgICAgICA8L0dyb3VwaW5nVmFyaWFibGVzPgogICAgICAgICAgICA8R3JvdXA+CiAgICAgICAgICAgICAgICA8VmFsdWVFeHByZXNzaW9uPicwIC0gMSBZJzwvVmFsdWVFeHByZXNzaW9uPgogICAgICAgICAgICAgICAgPFRlc3RFeHByZXNzaW9uPmJldHdlZW4oJHt2YXI2MTUscmF3fSwwLDMpPC9UZXN0RXhwcmVzc2lvbj4KICAgICAgICAgICAgPC9Hcm91cD4KICAgICAgICAgICAgPEdyb3VwPgogICAgICAgICAgICAgICAgPFZhbHVlRXhwcmVzc2lvbj4nMSAtIDIgWSc8L1ZhbHVlRXhwcmVzc2lvbj4KICAgICAgICAgICAgICAgIDxUZXN0RXhwcmVzc2lvbj5iZXR3ZWVuKCR7dmFyNjE1LHJhd30sNCw3KTwvVGVzdEV4cHJlc3Npb24+CiAgICAgICAgICAgIDwvR3JvdXA+CiAgICAgICAgICAgIDxHcm91cD4KICAgICAgICAgICAgICAgIDxWYWx1ZUV4cHJlc3Npb24+JzIgLSAzIFknPC9WYWx1ZUV4cHJlc3Npb24+CiAgICAgICAgICAgICAgICA8VGVzdEV4cHJlc3Npb24+YmV0d2Vlbigke3ZhcjYxNSxyYXd9LDgsMTEpPC9UZXN0RXhwcmVzc2lvbj4KICAgICAgICAgICAgPC9Hcm91cD4KICAgICAgICAgICAgPEdyb3VwPgogICAgICAgICAgICAgICAgPFZhbHVlRXhwcmVzc2lvbj4nMyAtIDQgWSc8L1ZhbHVlRXhwcmVzc2lvbj4KICAgICAgICAgICAgICAgIDxUZXN0RXhwcmVzc2lvbj5iZXR3ZWVuKCR7dmFyNjE1LHJhd30sMTIsMTUpPC9UZXN0RXhwcmVzc2lvbj4KICAgICAgICAgICAgPC9Hcm91cD4KICAgICAgICAgICAgPEdyb3VwPgogICAgICAgICAgICAgICAgPFZhbHVlRXhwcmVzc2lvbj4nNCAtIDUgWSc8L1ZhbHVlRXhwcmVzc2lvbj4KICAgICAgICAgICAgICAgIDxUZXN0RXhwcmVzc2lvbj5iZXR3ZWVuKCR7dmFyNjE1LHJhd30sMTYsMTkpPC9UZXN0RXhwcmVzc2lvbj4KICAgICAgICAgICAgPC9Hcm91cD4KICAgICAgICAgICAgPEdyb3VwPgogICAgICAgICAgICAgICAgPFZhbHVlRXhwcmVzc2lvbj4nNSAtIDEwIFknPC9WYWx1ZUV4cHJlc3Npb24+CiAgICAgICAgICAgICAgICA8VGVzdEV4cHJlc3Npb24+YmV0d2Vlbigke3ZhcjYxNSxyYXd9LDIwLDM5KTwvVGVzdEV4cHJlc3Npb24+CiAgICAgICAgICAgIDwvR3JvdXA+CiAgICAgICAgICAgIDxHcm91cD4KICAgICAgICAgICAgICAgIDxWYWx1ZUV4cHJlc3Npb24+JzEwKyBZJzwvVmFsdWVFeHByZXNzaW9uPgogICAgICAgICAgICAgICAgPFRlc3RFeHByZXNzaW9uPmJldHdlZW4oJHt2YXI2MTUscmF3fSw0MCw5OTk5OSk8L1Rlc3RFeHByZXNzaW9uPgogICAgICAgICAgICA8L0dyb3VwPgogICAgICAgICAgICA8T3RoZXI+CiAgICAgICAgICAgICAgICA8VmFsdWVFeHByZXNzaW9uPidPdGhlcic8L1ZhbHVlRXhwcmVzc2lvbj4KICAgICAgICAgICAgPC9PdGhlcj4KICAgICAgICA8L0dyb3VwaW5nPgogICAgICAgIDxHcm91cGluZyBuYW1lPSJncjE0NDAiIG91dHB1dFR5cGU9InN0cmluZyI+CiAgICAgICAgICAgIDxHcm91cGluZ1ZhcmlhYmxlcz4KICAgICAgICAgICAgICAgIDxHcm91cGluZ1ZhcmlhYmxlIHR5cGU9ImRvdWJsZSIgdmFyaWFibGU9InZhcjE0MzkiLz4KICAgICAgICAgICAgPC9Hcm91cGluZ1ZhcmlhYmxlcz4KICAgICAgICAgICAgPEdyb3VwPgogICAgICAgICAgICAgICAgPFZhbHVlRXhwcmVzc2lvbj4nJmd0OzAgLSAmbHQ7PTEwMCwwMDAnPC9WYWx1ZUV4cHJlc3Npb24+CiAgICAgICAgICAgICAgICA8VGVzdEV4cHJlc3Npb24+YmV0d2Vlbigke3ZhcjE0MzkscmF3fSwtMTAwMDAwLDApPC9UZXN0RXhwcmVzc2lvbj4KICAgICAgICAgICAgPC9Hcm91cD4KICAgICAgICAgICAgPEdyb3VwPgogICAgICAgICAgICAgICAgPFZhbHVlRXhwcmVzc2lvbj4nJmd0OzEwMCwwMDAgLSAmbHQ7PTMwMCwwMDAnPC9WYWx1ZUV4cHJlc3Npb24+CiAgICAgICAgICAgICAgICA8VGVzdEV4cHJlc3Npb24+YmV0d2Vlbigke3ZhcjE0MzkscmF3fSwtMzAwMDAwLC0xMDAwMDApPC9UZXN0RXhwcmVzc2lvbj4KICAgICAgICAgICAgPC9Hcm91cD4KICAgICAgICAgICAgPEdyb3VwPgogICAgICAgICAgICAgICAgPFZhbHVlRXhwcmVzc2lvbj4nJmd0OzMwMCwwMDAgLSAmbHQ7PTUwMCwwMDAnPC9WYWx1ZUV4cHJlc3Npb24+CiAgICAgICAgICAgICAgICA8VGVzdEV4cHJlc3Npb24+YmV0d2Vlbigke3ZhcjE0MzkscmF3fSwtNTAwMDAwLC0zMDAwMDApPC9UZXN0RXhwcmVzc2lvbj4KICAgICAgICAgICAgPC9Hcm91cD4KICAgICAgICAgICAgPEdyb3VwPgogICAgICAgICAgICAgICAgPFZhbHVlRXhwcmVzc2lvbj4nJmd0OzUwMCwwMDAgLSAmbHQ7PTEsMDAwLDAwMCc8L1ZhbHVlRXhwcmVzc2lvbj4KICAgICAgICAgICAgICAgIDxUZXN0RXhwcmVzc2lvbj5iZXR3ZWVuKCR7dmFyMTQzOSxyYXd9LC0xMDAwMDAwLC01MDAwMDApPC9UZXN0RXhwcmVzc2lvbj4KICAgICAgICAgICAgPC9Hcm91cD4KICAgICAgICAgICAgPEdyb3VwPgogICAgICAgICAgICAgICAgPFZhbHVlRXhwcmVzc2lvbj4nJmd0OzEsMDAwLDAwMCAtICZsdDs9NSwwMDAsMDAwJzwvVmFsdWVFeHByZXNzaW9uPgogICAgICAgICAgICAgICAgPFRlc3RFeHByZXNzaW9uPmJldHdlZW4oJHt2YXIxNDM5LHJhd30sLTUwMDAwMDAsLTEwMDAwMDApPC9UZXN0RXhwcmVzc2lvbj4KICAgICAgICAgICAgPC9Hcm91cD4KICAgICAgICAgICAgPEdyb3VwPgogICAgICAgICAgICAgICAgPFZhbHVlRXhwcmVzc2lvbj4nJmd0OzUsMDAwLDAwMCc8L1ZhbHVlRXhwcmVzc2lvbj4KICAgICAgICAgICAgICAgIDxUZXN0RXhwcmVzc2lvbj5iZXR3ZWVuKCR7dmFyMTQzOSxyYXd9LC0xLjBFMjQsLTUwMDAwMDApPC9UZXN0RXhwcmVzc2lvbj4KICAgICAgICAgICAgPC9Hcm91cD4KICAgICAgICAgICAgPE90aGVyPgogICAgICAgICAgICAgICAgPFZhbHVlRXhwcmVzc2lvbj4nT3RoZXInPC9WYWx1ZUV4cHJlc3Npb24+CiAgICAgICAgICAgIDwvT3RoZXI+CiAgICAgICAgPC9Hcm91cGluZz4KICAgICAgICA8R3JvdXBpbmcgbmFtZT0iZ3IxODMyIiBvdXRwdXRUeXBlPSJzdHJpbmciPgogICAgICAgICAgICA8R3JvdXBpbmdWYXJpYWJsZXM+CiAgICAgICAgICAgICAgICA8R3JvdXBpbmdWYXJpYWJsZSB0eXBlPSJkb3VibGUiIHZhcmlhYmxlPSJ2YXIxMTEiLz4KICAgICAgICAgICAgPC9Hcm91cGluZ1ZhcmlhYmxlcz4KICAgICAgICAgICAgPEdyb3VwPgogICAgICAgICAgICAgICAgPFZhbHVlRXhwcmVzc2lvbj4n4omkIDUnPC9WYWx1ZUV4cHJlc3Npb24+CiAgICAgICAgICAgICAgICA8VGVzdEV4cHJlc3Npb24+YmV0d2Vlbigke3ZhcjExMSxyYXd9LC05OTksNjApPC9UZXN0RXhwcmVzc2lvbj4KICAgICAgICAgICAgPC9Hcm91cD4KICAgICAgICAgICAgPEdyb3VwPgogICAgICAgICAgICAgICAgPFZhbHVlRXhwcmVzc2lvbj4nJmd0OzUgLSDiiaQxMCc8L1ZhbHVlRXhwcmVzc2lvbj4KICAgICAgICAgICAgICAgIDxUZXN0RXhwcmVzc2lvbj5iZXR3ZWVuKCR7dmFyMTExLHJhd30sNjAsMTIwKTwvVGVzdEV4cHJlc3Npb24+CiAgICAgICAgICAgIDwvR3JvdXA+CiAgICAgICAgICAgIDxHcm91cD4KICAgICAgICAgICAgICAgIDxWYWx1ZUV4cHJlc3Npb24+JyZndDsxMCAtIOKJpDE1JzwvVmFsdWVFeHByZXNzaW9uPgogICAgICAgICAgICAgICAgPFRlc3RFeHByZXNzaW9uPmJldHdlZW4oJHt2YXIxMTEscmF3fSwxMjAsMTgwKTwvVGVzdEV4cHJlc3Npb24+CiAgICAgICAgICAgIDwvR3JvdXA+CiAgICAgICAgICAgIDxHcm91cD4KICAgICAgICAgICAgICAgIDxWYWx1ZUV4cHJlc3Npb24+JyZndDsxNSAtIOKJpDI1JzwvVmFsdWVFeHByZXNzaW9uPgogICAgICAgICAgICAgICAgPFRlc3RFeHByZXNzaW9uPmJldHdlZW4oJHt2YXIxMTEscmF3fSwxODAsMzAwKTwvVGVzdEV4cHJlc3Npb24+CiAgICAgICAgICAgIDwvR3JvdXA+CiAgICAgICAgICAgIDxHcm91cD4KICAgICAgICAgICAgICAgIDxWYWx1ZUV4cHJlc3Npb24+JyZndDsyNSAtIOKJpDUwJzwvVmFsdWVFeHByZXNzaW9uPgogICAgICAgICAgICAgICAgPFRlc3RFeHByZXNzaW9uPmJldHdlZW4oJHt2YXIxMTEscmF3fSwzMDAsNjAwKTwvVGVzdEV4cHJlc3Npb24+CiAgICAgICAgICAgIDwvR3JvdXA+CiAgICAgICAgICAgIDxPdGhlcj4KICAgICAgICAgICAgICAgIDxWYWx1ZUV4cHJlc3Npb24+JyZndDs1MCc8L1ZhbHVlRXhwcmVzc2lvbj4KICAgICAgICAgICAgPC9PdGhlcj4KICAgICAgICA8L0dyb3VwaW5nPgogICAgICAgIDxHcm91cGluZyBuYW1lPSJncjE4MzUiIG91dHB1dFR5cGU9InN0cmluZyI+CiAgICAgICAgICAgIDxHcm91cGluZ1ZhcmlhYmxlcz4KICAgICAgICAgICAgICAgIDxHcm91cGluZ1ZhcmlhYmxlIHR5cGU9ImRvdWJsZSIgdmFyaWFibGU9InZhcjEzMyIvPgogICAgICAgICAgICA8L0dyb3VwaW5nVmFyaWFibGVzPgogICAgICAgICAgICA8R3JvdXA+CiAgICAgICAgICAgICAgICA8VmFsdWVFeHByZXNzaW9uPicmZ3Q7MCAtICZsdDs9NDAgJSc8L1ZhbHVlRXhwcmVzc2lvbj4KICAgICAgICAgICAgICAgIDxUZXN0RXhwcmVzc2lvbj5iZXR3ZWVuKCR7dmFyMTMzLHJhd30sMCwwLjQpPC9UZXN0RXhwcmVzc2lvbj4KICAgICAgICAgICAgPC9Hcm91cD4KICAgICAgICAgICAgPEdyb3VwPgogICAgICAgICAgICAgICAgPFZhbHVlRXhwcmVzc2lvbj4nJmd0OzQwIC0gJmx0Oz01MCAlJzwvVmFsdWVFeHByZXNzaW9uPgogICAgICAgICAgICAgICAgPFRlc3RFeHByZXNzaW9uPmJldHdlZW4oJHt2YXIxMzMscmF3fSwwLjQsMC41KTwvVGVzdEV4cHJlc3Npb24+CiAgICAgICAgICAgIDwvR3JvdXA+CiAgICAgICAgICAgIDxHcm91cD4KICAgICAgICAgICAgICAgIDxWYWx1ZUV4cHJlc3Npb24+JyZndDs1MCAtICZsdDs9NjAgJSc8L1ZhbHVlRXhwcmVzc2lvbj4KICAgICAgICAgICAgICAgIDxUZXN0RXhwcmVzc2lvbj5iZXR3ZWVuKCR7dmFyMTMzLHJhd30sMC41LDAuNik8L1Rlc3RFeHByZXNzaW9uPgogICAgICAgICAgICA8L0dyb3VwPgogICAgICAgICAgICA8R3JvdXA+CiAgICAgICAgICAgICAgICA8VmFsdWVFeHByZXNzaW9uPicmZ3Q7NjAgLSAmbHQ7PTcwICUnPC9WYWx1ZUV4cHJlc3Npb24+CiAgICAgICAgICAgICAgICA8VGVzdEV4cHJlc3Npb24+YmV0d2Vlbigke3ZhcjEzMyxyYXd9LDAuNiwwLjcpPC9UZXN0RXhwcmVzc2lvbj4KICAgICAgICAgICAgPC9Hcm91cD4KICAgICAgICAgICAgPEdyb3VwPgogICAgICAgICAgICAgICAgPFZhbHVlRXhwcmVzc2lvbj4nJmd0OzcwIC0gJmx0Oz04MCAlJzwvVmFsdWVFeHByZXNzaW9uPgogICAgICAgICAgICAgICAgPFRlc3RFeHByZXNzaW9uPmJldHdlZW4oJHt2YXIxMzMscmF3fSwwLjcsMC44KTwvVGVzdEV4cHJlc3Npb24+CiAgICAgICAgICAgIDwvR3JvdXA+CiAgICAgICAgICAgIDxHcm91cD4KICAgICAgICAgICAgICAgIDxWYWx1ZUV4cHJlc3Npb24+JyZndDs4MCAtICZsdDs9OTAgJSc8L1ZhbHVlRXhwcmVzc2lvbj4KICAgICAgICAgICAgICAgIDxUZXN0RXhwcmVzc2lvbj5iZXR3ZWVuKCR7dmFyMTMzLHJhd30sMC44LDAuOSk8L1Rlc3RFeHByZXNzaW9uPgogICAgICAgICAgICA8L0dyb3VwPgogICAgICAgICAgICA8R3JvdXA+CiAgICAgICAgICAgICAgICA8VmFsdWVFeHByZXNzaW9uPicmZ3Q7OTAgLSAmbHQ7PTEwMCAlJzwvVmFsdWVFeHByZXNzaW9uPgogICAgICAgICAgICAgICAgPFRlc3RFeHByZXNzaW9uPmJldHdlZW4oJHt2YXIxMzMscmF3fSwwLjksMSk8L1Rlc3RFeHByZXNzaW9uPgogICAgICAgICAgICA8L0dyb3VwPgogICAgICAgICAgICA8T3RoZXI+CiAgICAgICAgICAgICAgICA8VmFsdWVFeHByZXNzaW9uPicmZ3Q7MTAwICUnPC9WYWx1ZUV4cHJlc3Npb24+CiAgICAgICAgICAgIDwvT3RoZXI+CiAgICAgICAgPC9Hcm91cGluZz4KICAgICAgICA8R3JvdXBpbmcgbmFtZT0iZ3IxODM4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pPC9UZXN0RXhwcmVzc2lvbj4KICAgICAgICAgICAgPC9Hcm91cD4KICAgICAgICAgICAgPEdyb3VwPgogICAgICAgICAgICAgICAgPFZhbHVlRXhwcmVzc2lvbj4nTm9uLW93bmVyLW9jY3VwaWVkIChidXktdG8tbGV0KSB3aGVyZSBCT1JST1dFUiBoYXMgJmd0OyAyIHByb3BlcnRpZXMnPC9WYWx1ZUV4cHJlc3Npb24+CiAgICAgICAgICAgICAgICA8VGVzdEV4cHJlc3Npb24+aW4oJHt2YXIxMzksYmlubmVkfSwnUEUnLCdQSCcsJ1dCJywnV1UnLCdQVScpPC9UZXN0RXhwcmVzc2lvbj4KICAgICAgICAgICAgPC9Hcm91cD4KICAgICAgICAgICAgPE90aGVyPgogICAgICAgICAgICAgICAgPFZhbHVlRXhwcmVzc2lvbj4nICc8L1ZhbHVlRXhwcmVzc2lvbj4KICAgICAgICAgICAgPC9PdGhlcj4KICAgICAgICA8L0dyb3VwaW5nPgogICAgICAgIDxHcm91cGluZyBuYW1lPSJncjE4NDAiIG91dHB1dFR5cGU9InN0cmluZyI+CiAgICAgICAgICAgIDxHcm91cGluZ1ZhcmlhYmxlcz4KICAgICAgICAgICAgICAgIDxHcm91cGluZ1ZhcmlhYmxlIHR5cGU9InN0cmluZyIgdmFyaWFibGU9InZhcjEzOSIvPgogICAgICAgICAgICA8L0dyb3VwaW5nVmFyaWFibGVzPgogICAgICAgICAgICA8R3JvdXA+CiAgICAgICAgICAgICAgICA8VmFsdWVFeHByZXNzaW9uPidPdGhlci9ObyBkYXRhJzwvVmFsdWVFeHByZXNzaW9uPgogICAgICAgICAgICAgICAgPFRlc3RFeHByZXNzaW9uPmluKCR7dmFyMTM5LGJpbm5lZH0sJ0dCJywnR0VNJywnR0cnLCdHTCcsJ1NPJywnR1UnLCdJQicsJ0lFJywnSUknLCdJUycsJ0lUJywnSVUnLCdMRicsJ0xVJywnV1UnKTwvVGVzdEV4cHJlc3Npb24+CiAgICAgICAgICAgIDwvR3JvdXA+CiAgICAgICAgICAgIDxHcm91cD4KICAgICAgICAgICAgICAgIDxWYWx1ZUV4cHJlc3Npb24+J093bmVyLW9jY3VwaWVkJzwvVmFsdWVFeHByZXNzaW9uPgogICAgICAgICAgICAgICAgPFRlc3RFeHByZXNzaW9uPmluKCR7dmFyMTM5LGJpbm5lZH0sJ1BFJywnUEgnLCdXQicsJ1BVJyk8L1Rlc3RFeHByZXNzaW9uPgogICAgICAgICAgICA8L0dyb3VwPgogICAgICAgICAgICA8T3RoZXI+CiAgICAgICAgICAgICAgICA8VmFsdWVFeHByZXNzaW9uPicgJzwvVmFsdWVFeHByZXNzaW9uPgogICAgICAgICAgICA8L090aGVyPgogICAgICAgIDwvR3JvdXBpbmc+CiAgICAgICAgPEdyb3VwaW5nIG5hbWU9ImdyMTg2NSIgb3V0cHV0VHlwZT0ic3RyaW5nIj4KICAgICAgICAgICAgPEdyb3VwaW5nVmFyaWFibGVzPgogICAgICAgICAgICAgICAgPEdyb3VwaW5nVmFyaWFibGUgdHlwZT0iZG91YmxlIiB2YXJpYWJsZT0idmFyOTgwIi8+CiAgICAgICAgICAgIDwvR3JvdXBpbmdWYXJpYWJsZXM+CiAgICAgICAgICAgIDxHcm91cD4KICAgICAgICAgICAgICAgIDxWYWx1ZUV4cHJlc3Npb24+JyZndDswIC0gJmx0Oz00MCAlJzwvVmFsdWVFeHByZXNzaW9uPgogICAgICAgICAgICAgICAgPFRlc3RFeHByZXNzaW9uPmJldHdlZW4oJHt2YXI5ODAscmF3fSwwLDAuNCk8L1Rlc3RFeHByZXNzaW9uPgogICAgICAgICAgICA8L0dyb3VwPgogICAgICAgICAgICA8R3JvdXA+CiAgICAgICAgICAgICAgICA8VmFsdWVFeHByZXNzaW9uPicmZ3Q7NDAgLSAmbHQ7PTUwICUnPC9WYWx1ZUV4cHJlc3Npb24+CiAgICAgICAgICAgICAgICA8VGVzdEV4cHJlc3Npb24+YmV0d2Vlbigke3Zhcjk4MCxyYXd9LDAuNCwwLjUpPC9UZXN0RXhwcmVzc2lvbj4KICAgICAgICAgICAgPC9Hcm91cD4KICAgICAgICAgICAgPEdyb3VwPgogICAgICAgICAgICAgICAgPFZhbHVlRXhwcmVzc2lvbj4nJmd0OzUwIC0gJmx0Oz02MCAlJzwvVmFsdWVFeHByZXNzaW9uPgogICAgICAgICAgICAgICAgPFRlc3RFeHByZXNzaW9uPmJldHdlZW4oJHt2YXI5ODAscmF3fSwwLjUsMC42KTwvVGVzdEV4cHJlc3Npb24+CiAgICAgICAgICAgIDwvR3JvdXA+CiAgICAgICAgICAgIDxHcm91cD4KICAgICAgICAgICAgICAgIDxWYWx1ZUV4cHJlc3Npb24+JyZndDs2MCAtICZsdDs9NzAgJSc8L1ZhbHVlRXhwcmVzc2lvbj4KICAgICAgICAgICAgICAgIDxUZXN0RXhwcmVzc2lvbj5iZXR3ZWVuKCR7dmFyOTgwLHJhd30sMC42LDAuNyk8L1Rlc3RFeHByZXNzaW9uPgogICAgICAgICAgICA8L0dyb3VwPgogICAgICAgICAgICA8R3JvdXA+CiAgICAgICAgICAgICAgICA8VmFsdWVFeHByZXNzaW9uPicmZ3Q7NzAgLSAmbHQ7PTgwICUnPC9WYWx1ZUV4cHJlc3Npb24+CiAgICAgICAgICAgICAgICA8VGVzdEV4cHJlc3Npb24+YmV0d2Vlbigke3Zhcjk4MCxyYXd9LDAuNywwLjgpPC9UZXN0RXhwcmVzc2lvbj4KICAgICAgICAgICAgPC9Hcm91cD4KICAgICAgICAgICAgPEdyb3VwPgogICAgICAgICAgICAgICAgPFZhbHVlRXhwcmVzc2lvbj4nJmd0OzgwIC0gJmx0Oz05MCAlJzwvVmFsdWVFeHByZXNzaW9uPgogICAgICAgICAgICAgICAgPFRlc3RFeHByZXNzaW9uPmJldHdlZW4oJHt2YXI5ODAscmF3fSwwLjgsMC45KTwvVGVzdEV4cHJlc3Npb24+CiAgICAgICAgICAgIDwvR3JvdXA+CiAgICAgICAgICAgIDxHcm91cD4KICAgICAgICAgICAgICAgIDxWYWx1ZUV4cHJlc3Npb24+JyZndDs5MCAtICZsdDs9MTAwICUnPC9WYWx1ZUV4cHJlc3Npb24+CiAgICAgICAgICAgICAgICA8VGVzdEV4cHJlc3Npb24+YmV0d2Vlbigke3Zhcjk4MCxyYXd9LDAuOSwxKTwvVGVzdEV4cHJlc3Npb24+CiAgICAgICAgICAgIDwvR3JvdXA+CiAgICAgICAgICAgIDxPdGhlcj4KICAgICAgICAgICAgICAgIDxWYWx1ZUV4cHJlc3Npb24+JyZndDsxMDAgJSc8L1ZhbHVlRXhwcmVzc2lvbj4KICAgICAgICAgICAgPC9PdGhlcj4KICAgICAgICA8L0dyb3VwaW5nPgogICAgICAgIDxHcm91cGluZyBuYW1lPSJncjE4NzYiIG91dHB1dFR5cGU9InN0cmluZyI+CiAgICAgICAgICAgIDxHcm91cGluZ1ZhcmlhYmxlcz4KICAgICAgICAgICAgICAgIDxHcm91cGluZ1ZhcmlhYmxlIHR5cGU9InN0cmluZyIgdmFyaWFibGU9InZhcjMxNTkiLz4KICAgICAgICAgICAgPC9Hcm91cGluZ1ZhcmlhYmxlcz4KICAgICAgICAgICAgPEdyb3VwPgogICAgICAgICAgICAgICAgPFZhbHVlRXhwcmVzc2lvbj4nUFJJT1IgUkFOS1MnPC9WYWx1ZUV4cHJlc3Npb24+CiAgICAgICAgICAgICAgICA8VGVzdEV4cHJlc3Npb24+aW4oJHt2YXIzMTU5LGJpbm5lZH0sJ1BSSU9SIFJBTktTICZsdDsyNSUgb2YgcHJvcGVydHkgdmFsdWUnLCdQUklPUiBSQU5LUyDiiaUyNSUtJmx0OzUwJSBvZiBwcm9wZXJ0eSB2YWx1ZScsJ1BSSU9SIFJBTktTIOKJpTUwJS0mbHQ7NzUlIG9mIHByb3BlcnR5IHZhbHVlJywnUFJJT1IgUkFOS1Mg4omlNzUlIG9mIHByb3BlcnR5IHZhbHVlJyk8L1Rlc3RFeHByZXNzaW9uPgogICAgICAgICAgICA8L0dyb3VwPgogICAgICAgICAgICA8T3RoZXI+CiAgICAgICAgICAgICAgICA8VmFsdWVFeHByZXNzaW9uPiR7dmFyMzE1OSxiaW5uZWR9PC9WYWx1ZUV4cHJlc3Npb24+CiAgICAgICAgICAgIDwvT3RoZXI+CiAgICAgICAgPC9Hcm91cGluZz4KICAgICAgICA8R3JvdXBpbmcgbmFtZT0iZ3IxODc4IiBvdXRwdXRUeXBlPSJzdHJpbmciPgogICAgICAgICAgICA8R3JvdXBpbmdWYXJpYWJsZXM+CiAgICAgICAgICAgICAgICA8R3JvdXBpbmdWYXJpYWJsZSB0eXBlPSJzdHJpbmciIHZhcmlhYmxlPSJ2YXIzMjEzIi8+CiAgICAgICAgICAgIDwvR3JvdXBpbmdWYXJpYWJsZXM+CiAgICAgICAgICAgIDxHcm91cD4KICAgICAgICAgICAgICAgIDxWYWx1ZUV4cHJlc3Npb24+J0JVTExFVCc8L1ZhbHVlRXhwcmVzc2lvbj4KICAgICAgICAgICAgICAgIDxUZXN0RXhwcmVzc2lvbj5pbigke3ZhcjMyMTMsYmlubmVkfSwnQnVsbGV0Jyk8L1Rlc3RFeHByZXNzaW9uPgogICAgICAgICAgICA8L0dyb3VwPgogICAgICAgICAgICA8R3JvdXA+CiAgICAgICAgICAgICAgICA8VmFsdWVFeHByZXNzaW9uPidRdWFydGVybHkgLyBTZW1pLWFubnVhbGx5JzwvVmFsdWVFeHByZXNzaW9uPgogICAgICAgICAgICAgICAgPFRlc3RFeHByZXNzaW9uPmluKCR7dmFyMzIxMyxiaW5uZWR9LCdRdWFydGVybHknLCdTZW1pLWFubnVhbGx5Jyk8L1Rlc3RFeHByZXNzaW9uPgogICAgICAgICAgICA8L0dyb3VwPgogICAgICAgICAgICA8T3RoZXI+CiAgICAgICAgICAgICAgICA8VmFsdWVFeHByZXNzaW9uPiR7dmFyMzIxMyxiaW5uZWR9PC9WYWx1ZUV4cHJlc3Npb24+CiAgICAgICAgICAgIDwvT3RoZXI+CiAgICAgICAgPC9Hcm91cGluZz4KICAgICAgICA8R3JvdXBpbmcgbmFtZT0iZ3IxODgx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KHRvdGFsKSc8L1ZhbHVlRXhwcmVzc2lvbj4KICAgICAgICAgICAgICAgIDxUZXN0RXhwcmVzc2lvbj5pbigke3ZhcjQwMTMsYmlubmVkfSwnR0InLCdQRScsJ1BIJywnV0InKTwvVGVzdEV4cHJlc3Npb24+CiAgICAgICAgICAgIDwvR3JvdXA+CiAgICAgICAgICAgIDxHcm91cD4KICAgICAgICAgICAgICAgIDxWYWx1ZUV4cHJlc3Npb24+J0xBTkQgJzwvVmFsdWVFeHByZXNzaW9uPgogICAgICAgICAgICAgICAgPFRlc3RFeHByZXNzaW9uPmluKCR7dmFyNDAxMyxiaW5uZWR9LCdHVScsJ0lVJywnTEYnLCdMVScsJ1BVJywnV1UnKTwvVGVzdEV4cHJlc3Npb24+CiAgICAgICAgICAgIDwvR3JvdXA+CiAgICAgICAgICAgIDxHcm91cD4KICAgICAgICAgICAgICAgIDxWYWx1ZUV4cHJlc3Npb24+J1JldGFpbCAodG90YWwpJzwvVmFsdWVFeHByZXNzaW9uPgogICAgICAgICAgICAgICAgPFRlc3RFeHByZXNzaW9uPmluKCR7dmFyNDAxMyxiaW5uZWR9LCdHTCcsJ0lFJyk8L1Rlc3RFeHByZXNzaW9uPgogICAgICAgICAgICA8L0dyb3VwPgogICAgICAgICAgICA8R3JvdXA+CiAgICAgICAgICAgICAgICA8VmFsdWVFeHByZXNzaW9uPidIb3RlbCc8L1ZhbHVlRXhwcmVzc2lvbj4KICAgICAgICAgICAgICAgIDxUZXN0RXhwcmVzc2lvbj5pbigke3ZhcjQwMTMsYmlubmVkfSwnSVQnKTwvVGVzdEV4cHJlc3Npb24+CiAgICAgICAgICAgIDwvR3JvdXA+CiAgICAgICAgICAgIDxHcm91cD4KICAgICAgICAgICAgICAgIDxWYWx1ZUV4cHJlc3Npb24+J0luZHVzdHJpYWwgKHRvdGFsKSc8L1ZhbHVlRXhwcmVzc2lvbj4KICAgICAgICAgICAgICAgIDxUZXN0RXhwcmVzc2lvbj5pbigke3ZhcjQwMTMsYmlubmVkfSwnSUknKTwvVGVzdEV4cHJlc3Npb24+CiAgICAgICAgICAgIDwvR3JvdXA+CiAgICAgICAgICAgIDxHcm91cD4KICAgICAgICAgICAgICAgIDxWYWx1ZUV4cHJlc3Npb24+J09mZmljZXMgKHRvdGFsKSc8L1ZhbHVlRXhwcmVzc2lvbj4KICAgICAgICAgICAgICAgIDxUZXN0RXhwcmVzc2lvbj5pbigke3ZhcjQwMTMsYmlubmVkfSwnSUInKTwvVGVzdEV4cHJlc3Npb24+CiAgICAgICAgICAgIDwvR3JvdXA+CiAgICAgICAgICAgIDxHcm91cD4KICAgICAgICAgICAgICAgIDxWYWx1ZUV4cHJlc3Npb24+J09USEVSIFBST1BFUlRZIFRZUEU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ICAgIDxHcm91cGluZyBuYW1lPSJncjE4ODQiIG91dHB1dFR5cGU9InN0cmluZyI+CiAgICAgICAgICAgIDxHcm91cGluZ1ZhcmlhYmxlcz4KICAgICAgICAgICAgICAgIDxHcm91cGluZ1ZhcmlhYmxlIHR5cGU9InN0cmluZyIgdmFyaWFibGU9InZhcjQwMTMiLz4KICAgICAgICAgICAgPC9Hcm91cGluZ1ZhcmlhYmxlcz4KICAgICAgICAgICAgPEdyb3VwPgogICAgICAgICAgICAgICAgPFZhbHVlRXhwcmVzc2lvbj4nTUlYRUQgVVNFJzwvVmFsdWVFeHByZXNzaW9uPgogICAgICAgICAgICAgICAgPFRlc3RFeHByZXNzaW9uPmluKCR7dmFyNDAxMyxiaW5uZWR9LCdHRU0nLCdHRycsJ0lTJyk8L1Rlc3RFeHByZXNzaW9uPgogICAgICAgICAgICA8L0dyb3VwPgogICAgICAgICAgICA8R3JvdXA+CiAgICAgICAgICAgICAgICA8VmFsdWVFeHByZXNzaW9uPidNdWx0aWZhbWlseSB1bnNwZWNpZmllZCc8L1ZhbHVlRXhwcmVzc2lvbj4KICAgICAgICAgICAgICAgIDxUZXN0RXhwcmVzc2lvbj5pbigke3ZhcjQwMTMsYmlubmVkfSwnR0InLCdQRScsJ1BIJywnV0InKTwvVGVzdEV4cHJlc3Npb24+CiAgICAgICAgICAgIDwvR3JvdXA+CiAgICAgICAgICAgIDxHcm91cD4KICAgICAgICAgICAgICAgIDxWYWx1ZUV4cHJlc3Npb24+J0xBTkQgKG9yIHVuZGVyIGNvbnN0cnVjdGlvbi9jb21wbGV0ZWQgYnV0IG5ldmVyIHRlbmFudGVkKSc8L1ZhbHVlRXhwcmVzc2lvbj4KICAgICAgICAgICAgICAgIDxUZXN0RXhwcmVzc2lvbj5pbigke3ZhcjQwMTMsYmlubmVkfSwnR1UnLCdJVScsJ0xGJywnTFUnLCdQVScsJ1dVJyk8L1Rlc3RFeHByZXNzaW9uPgogICAgICAgICAgICA8L0dyb3VwPgogICAgICAgICAgICA8R3JvdXA+CiAgICAgICAgICAgICAgICA8VmFsdWVFeHByZXNzaW9uPidSZXRhaWwgKHVuc3BlY2lmaWVk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HVuc3BlY2lmaWVkJzwvVmFsdWVFeHByZXNzaW9uPgogICAgICAgICAgICAgICAgPFRlc3RFeHByZXNzaW9uPmluKCR7dmFyNDAxMyxiaW5uZWR9LCdJSScpPC9UZXN0RXhwcmVzc2lvbj4KICAgICAgICAgICAgPC9Hcm91cD4KICAgICAgICAgICAgPEdyb3VwPgogICAgICAgICAgICAgICAgPFZhbHVlRXhwcmVzc2lvbj4nT2ZmaWNlICh1bnNwZWNpZmllZCknPC9WYWx1ZUV4cHJlc3Npb24+CiAgICAgICAgICAgICAgICA8VGVzdEV4cHJlc3Npb24+aW4oJHt2YXI0MDEzLGJpbm5lZH0sJ0lCJyk8L1Rlc3RFeHByZXNzaW9uPgogICAgICAgICAgICA8L0dyb3VwPgogICAgICAgICAgICA8R3JvdXA+CiAgICAgICAgICAgICAgICA8VmFsdWVFeHByZXNzaW9uPidPdGhlcic8L1ZhbHVlRXhwcmVzc2lvbj4KICAgICAgICAgICAgICAgIDxUZXN0RXhwcmVzc2lvbj5pbigke3ZhcjQwMTMsYmlubmVkfSwnU08nKTwvVGVzdEV4cHJlc3Npb24+CiAgICAgICAgICAgIDwvR3JvdXA+CiAgICAgICAgICAgIDxPdGhlcj4KICAgICAgICAgICAgICAgIDxWYWx1ZUV4cHJlc3Npb24+J090aGVyJzwvVmFsdWVFeHByZXNzaW9uPgogICAgICAgICAgICA8L090aGVyPgogICAgICAgIDwvR3JvdXBpbmc+CiAgICA8L0dyb3VwaW5ncz4KICAgIDxDdXN0b21Tb3J0cz4KICAgICAgICA8Q3VzdG9tU29ydCBuYW1lPSJjczY1NSIgdHlwZT0ic3RyaW5nIj4KICAgICAgICAgICAgPFZhbHVlPjAgLSAxIFk8L1ZhbHVlPgogICAgICAgICAgICA8VmFsdWU+MSAtIDIgWTwvVmFsdWU+CiAgICAgICAgICAgIDxWYWx1ZT4yIC0gMyBZPC9WYWx1ZT4KICAgICAgICAgICAgPFZhbHVlPjMgLSA0IFk8L1ZhbHVlPgogICAgICAgICAgICA8VmFsdWU+NCAtIDUgWTwvVmFsdWU+CiAgICAgICAgICAgIDxWYWx1ZT41IC0gMTAgWTwvVmFsdWU+CiAgICAgICAgICAgIDxWYWx1ZT4xMCsgWTwvVmFsdWU+CiAgICAgICAgPC9DdXN0b21Tb3J0PgogICAgICAgIDxDdXN0b21Tb3J0IG5hbWU9ImNzMTM4NSIgdHlwZT0ic3RyaW5nIj4KICAgICAgICAgICAgPFZhbHVlPkJ1bGxldCAvIGludGVyZXN0IG9ubHk8L1ZhbHVlPgogICAgICAgICAgICA8VmFsdWU+QW1vcnRpc2luZzwvVmFsdWU+CiAgICAgICAgICAgIDxWYWx1ZT5PdGhlcjwvVmFsdWU+CiAgICAgICAgPC9DdXN0b21Tb3J0PgogICAgICAgIDxDdXN0b21Tb3J0IG5hbWU9ImNzMTUxNiIgdHlwZT0ic3RyaW5nIj4KICAgICAgICAgICAgPFZhbHVlPiZndDswIC0gJmx0Oz0xMDAsMDAwPC9WYWx1ZT4KICAgICAgICAgICAgPFZhbHVlPiZndDsxMDAsMDAwIC0gJmx0Oz0zMDAsMDAwPC9WYWx1ZT4KICAgICAgICAgICAgPFZhbHVlPiZndDszMDAsMDAwIC0gJmx0Oz01MDAsMDAwPC9WYWx1ZT4KICAgICAgICAgICAgPFZhbHVlPiZndDs1MDAsMDAwIC0gJmx0Oz0xLDAwMCwwMDA8L1ZhbHVlPgogICAgICAgICAgICA8VmFsdWU+Jmd0OzEsMDAwLDAwMCAtICZsdDs9NSwwMDAsMDAwPC9WYWx1ZT4KICAgICAgICAgICAgPFZhbHVlPiZndDs1LDAwMCwwMDA8L1ZhbHVlPgogICAgICAgIDwvQ3VzdG9tU29ydD4KICAgICAgICA8Q3VzdG9tU29ydCBuYW1lPSJjczE4MjgiIHR5cGU9InN0cmluZyI+CiAgICAgICAgICAgIDxWYWx1ZT5CdXJnZW5sYW5kPC9WYWx1ZT4KICAgICAgICAgICAgPFZhbHVlPkvDpHJudGVuPC9WYWx1ZT4KICAgICAgICAgICAgPFZhbHVlPk5pZWRlcsO2c3RlcnJlaWNoPC9WYWx1ZT4KICAgICAgICAgICAgPFZhbHVlPk9iZXLDtnN0ZXJyZWljaDwvVmFsdWU+CiAgICAgICAgICAgIDxWYWx1ZT5TYWx6YnVyZzwvVmFsdWU+CiAgICAgICAgICAgIDxWYWx1ZT5TdGVpZXJtYXJrPC9WYWx1ZT4KICAgICAgICAgICAgPFZhbHVlPlRpcm9sPC9WYWx1ZT4KICAgICAgICAgICAgPFZhbHVlPlZvcmFybGJlcmc8L1ZhbHVlPgogICAgICAgICAgICA8VmFsdWU+V2llbjwvVmFsdWU+CiAgICAgICAgICAgIDxWYWx1ZT4gPC9WYWx1ZT4KICAgICAgICA8L0N1c3RvbVNvcnQ+CiAgICAgICAgPEN1c3RvbVNvcnQgbmFtZT0iY3MxODMzIiB0eXBlPSJzdHJpbmciPgogICAgICAgICAgICA8VmFsdWU+4omkIDU8L1ZhbHVlPgogICAgICAgICAgICA8VmFsdWU+Jmd0OzUgLSDiiaQxMDwvVmFsdWU+CiAgICAgICAgICAgIDxWYWx1ZT4mZ3Q7MTAgLSDiiaQxNTwvVmFsdWU+CiAgICAgICAgICAgIDxWYWx1ZT4mZ3Q7MTUgLSDiiaQyNTwvVmFsdWU+CiAgICAgICAgICAgIDxWYWx1ZT4mZ3Q7MjUgLSDiiaQ1MDwvVmFsdWU+CiAgICAgICAgICAgIDxWYWx1ZT4mZ3Q7NjAwPC9WYWx1ZT4KICAgICAgICA8L0N1c3RvbVNvcnQ+CiAgICAgICAgPEN1c3RvbVNvcnQgbmFtZT0iY3MxODM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0MiIgdHlwZT0ic3RyaW5nIj4KICAgICAgICAgICAgPFZhbHVlPlB1cmNoYXNlPC9WYWx1ZT4KICAgICAgICAgICAgPFZhbHVlPlJFLU1PUlRHQUdFPC9WYWx1ZT4KICAgICAgICAgICAgPFZhbHVlPkVRVUlUWSBSRUxFQVNFPC9WYWx1ZT4KICAgICAgICAgICAgPFZhbHVlPlJFTk9WQVRJT048L1ZhbHVlPgogICAgICAgICAgICA8VmFsdWU+Q29uc3RydWN0aW9uIChuZXcpPC9WYWx1ZT4KICAgICAgICAgICAgPFZhbHVlPk90aGVyL05vIGRhdGE8L1ZhbHVlPgogICAgICAgIDwvQ3VzdG9tU29ydD4KICAgICAgICA8Q3VzdG9tU29ydCBuYW1lPSJjczE4NDUiIHR5cGU9InN0cmluZyI+CiAgICAgICAgICAgIDxWYWx1ZT5GbG9hdGluZyByYXRlPC9WYWx1ZT4KICAgICAgICAgICAgPFZhbHVlPkZpeGVkIHJhdGUgd2l0aCByZXNldCAmbHQ7MiB5ZWFyczwvVmFsdWU+CiAgICAgICAgICAgIDxWYWx1ZT5GaXhlZCByYXRlIHdpdGggcmVzZXQgIOKJpTIgYnV0ICZsdDsgNSB5ZWFyczwvVmFsdWU+CiAgICAgICAgICAgIDxWYWx1ZT5GaXhlZCByYXRlIHdpdGggcmVzZXQg4omlNSB5ZWFyczwvVmFsdWU+CiAgICAgICAgPC9DdXN0b21Tb3J0PgogICAgICAgIDxDdXN0b21Tb3J0IG5hbWU9ImNzMTg0Ny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NDkiIHR5cGU9InN0cmluZyI+CiAgICAgICAgICAgIDxWYWx1ZT5CVUxMRVQgKG5vIGFtb3J0aXNhdGlvbiBvZiBwcmluY2lwYWwgYmVmb3JlIHJlcGF5bWVudCBvZiBsb2FuKTwvVmFsdWU+CiAgICAgICAgICAgIDxWYWx1ZT5QYXJ0aWFsIEJVTExFVCB3aXRoIHBhcnRpYWwgYW1vcnRpc2F0aW9uIG9uIGFuIEFOTlVJVFkgYmFzaXM8L1ZhbHVlPgogICAgICAgICAgICA8VmFsdWU+UGFydGlhbCBCVUxMRVQgd2l0aCBwYXJ0aWFsIGFtb3J0aXNhdGlvbiBvbiBhIFNUUkFJR0hUIExJTkUgYmFzaXM8L1ZhbHVlPgogICAgICAgICAgICA8VmFsdWU+RnVsbHkgYW1vcnRpc2luZyBwcmluY2lwYWwgd2l0aCBwcmluY2lwYWwgcmVwYWlkIG9uIGFuIEFOTlVJVFkgYmFzaXM8L1ZhbHVlPgogICAgICAgICAgICA8VmFsdWU+RnVsbHkgYW1vcnRpc2luZyBwcmluY2lwYWwgd2l0aCBwcmluY2lwYWwgcmVwYWlkIG9uIGFuIFNUUkFJR0hUIExJTkUgYmFzaXM8L1ZhbHVlPgogICAgICAgIDwvQ3VzdG9tU29ydD4KICAgICAgICA8Q3VzdG9tU29ydCBuYW1lPSJjczE4NjYiIHR5cGU9InN0cmluZyI+CiAgICAgICAgICAgIDxWYWx1ZT4mZ3Q7MCAtICZsdDs9NDAgJTwvVmFsdWU+CiAgICAgICAgICAgIDxWYWx1ZT4mZ3Q7NDAgLSAmbHQ7PTUwICU8L1ZhbHVlPgogICAgICAgICAgICA8VmFsdWU+Jmd0OzUwIC0gJmx0Oz02MCAlPC9WYWx1ZT4KICAgICAgICAgICAgPFZhbHVlPiZndDs2MCAtICZsdDs9NzAgJTwvVmFsdWU+CiAgICAgICAgICAgIDxWYWx1ZT4mZ3Q7NzAgLSAmbHQ7PTgwICU8L1ZhbHVlPgogICAgICAgICAgICA8VmFsdWU+Jmd0OzgwIC0gJmx0Oz05MCAlPC9WYWx1ZT4KICAgICAgICAgICAgPFZhbHVlPiZndDs5MCAtICZsdDs9MTAwICU8L1ZhbHVlPgogICAgICAgICAgICA8VmFsdWU+Jmd0OzEwMCAlPC9WYWx1ZT4KICAgICAgICA8L0N1c3RvbVNvcnQ+CiAgICAgICAgPEN1c3RvbVNvcnQgbmFtZT0iY3MxODY4IiB0eXBlPSJzdHJpbmciPgogICAgICAgICAgICA8VmFsdWU+SG91c2U8L1ZhbHVlPgogICAgICAgICAgICA8VmFsdWU+RmxhdCBpbiBibG9jayB3aXRoIDQgb3IgbW9yZSB1bml0czwvVmFsdWU+CiAgICAgICAgICAgIDxWYWx1ZT5QQVJUSUFMIENPTU1FUkNJQUwgVVNFPC9WYWx1ZT4KICAgICAgICAgICAgPFZhbHVlPk90aGVyL05vIGRhdGE8L1ZhbHVlPgogICAgICAgIDwvQ3VzdG9tU29ydD4KICAgICAgICA8Q3VzdG9tU29ydCBuYW1lPSJjczE4NzkiIHR5cGU9InN0cmluZyI+CiAgICAgICAgICAgIDxWYWx1ZT5Nb250aGx5PC9WYWx1ZT4KICAgICAgICAgICAgPFZhbHVlPlF1YXJ0ZXJseSAvIFNlbWktYW5udWFsbHk8L1ZhbHVlPgogICAgICAgICAgICA8VmFsdWU+QW5udWFsbHk8L1ZhbHVlPgogICAgICAgICAgICA8VmFsdWU+QlVMTEVUPC9WYWx1ZT4KICAgICAgICAgICAgPFZhbHVlPiA8L1ZhbHVlPgogICAgICAgIDwvQ3VzdG9tU29ydD4KICAgICAgICA8Q3VzdG9tU29ydCBuYW1lPSJjczE4ODIiIHR5cGU9InN0cmluZyI+CiAgICAgICAgICAgIDxWYWx1ZT5PZmZpY2VzICh0b3RhbCk8L1ZhbHVlPgogICAgICAgICAgICA8VmFsdWU+UmV0YWlsICh0b3RhbCk8L1ZhbHVlPgogICAgICAgICAgICA8VmFsdWU+SW5kdXN0cmlhbCAodG90YWwpPC9WYWx1ZT4KICAgICAgICAgICAgPFZhbHVlPkhvdGVsPC9WYWx1ZT4KICAgICAgICAgICAgPFZhbHVlPk11bHRpZmFtaWx5ICh0b3RhbCk8L1ZhbHVlPgogICAgICAgICAgICA8VmFsdWU+TUlYRUQgVVNFPC9WYWx1ZT4KICAgICAgICAgICAgPFZhbHVlPkxBTkQ8L1ZhbHVlPgogICAgICAgICAgICA8VmFsdWU+T1RIRVIgUFJPUEVSVFkgVFlQRTwvVmFsdWU+CiAgICAgICAgPC9DdXN0b21Tb3J0PgogICAgICAgIDxDdXN0b21Tb3J0IG5hbWU9ImNzMTg4Ni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ODg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k5IiB0eXBlPSJzdHJpbmciPgogICAgICAgICAgICA8VmFsdWU+RW1wbG95ZWQ8L1ZhbHVlPgogICAgICAgICAgICA8VmFsdWU+UHJvdGVjdGVkIGxpZmUtdGltZSBlbXBsb3ltZW50PC9WYWx1ZT4KICAgICAgICAgICAgPFZhbHVlPlNFTEYtRU1QTE9ZRUQ8L1ZhbHVlPgogICAgICAgICAgICA8VmFsdWU+T3RoZXIvTm8gZGF0YTwvVmFsdWU+CiAgICAgICAgPC9DdXN0b21Tb3J0PgogICAgICAgIDxDdXN0b21Tb3J0IG5hbWU9ImNzMTkwMSIgdHlwZT0ic3RyaW5nIj4KICAgICAgICAgICAgPFZhbHVlPk1vbnRobHk8L1ZhbHVlPgogICAgICAgICAgICA8VmFsdWU+UXVhcnRlcmx5PC9WYWx1ZT4KICAgICAgICAgICAgPFZhbHVlPlNlbWktYW5udWFsbHk8L1ZhbHVlPgogICAgICAgICAgICA8VmFsdWU+QW5udWFsbHk8L1ZhbHVlPgogICAgICAgICAgICA8VmFsdWU+T3RoZXI8L1ZhbHVlPgogICAgICAgIDwvQ3VzdG9tU29ydD4KICAgICAgICA8Q3VzdG9tU29ydCBuYW1lPSJjczE5MDciIHR5cGU9InN0cmluZyI+CiAgICAgICAgICAgIDxWYWx1ZT5Pd25lci1vY2N1cGllZDwvVmFsdWU+CiAgICAgICAgICAgIDxWYWx1ZT5Ob24tb3duZXItb2NjdXBpZWQgKGJ1eS10by1sZXQpIHdoZXJlIEJPUlJPV0VSIGhhcyAmZ3Q7IDIgcHJvcGVydGllczwvVmFsdWU+CiAgICAgICAgICAgIDxWYWx1ZT5PdGhlci9ObyBkYXRhPC9WYWx1ZT4KICAgICAgICA8L0N1c3RvbVNvcnQ+CiAgICAgICAgPEN1c3RvbVNvcnQgbmFtZT0iY3MyMDUwIiB0eXBlPSJzdHJpbmciPgogICAgICAgICAgICA8VmFsdWU+by93IEhvdXNpbmcgQ29vcGVyYXRpdmVzIC8gTXVsdGktZmFtaWx5IGFzc2V0czwvVmFsdWU+CiAgICAgICAgICAgIDxWYWx1ZT5vL3cgRm9yZXN0ICZhbXA7IEFncmljdWx0dXJlPC9WYWx1ZT4KICAgICAgICAgICAgPFZhbHVlPm8vdyBSZXRhaWw8L1ZhbHVlPgogICAgICAgICAgICA8VmFsdWU+by93IEhvdGVsczwvVmFsdWU+CiAgICAgICAgICAgIDxWYWx1ZT5vL3cgT2ZmaWNlczwvVmFsdWU+CiAgICAgICAgICAgIDxWYWx1ZT5vL3cgSW5kdXN0cmlhbDwvVmFsdWU+CiAgICAgICAgICAgIDxWYWx1ZT5vL3cgTWl4ZWQgVXNlPC9WYWx1ZT4KICAgICAgICAgICAgPFZhbHVlPiBvL3cgU3Vic2lkaXNlZCBIb3VzaW5nPC9WYWx1ZT4KICAgICAgICA8L0N1c3RvbVNvcnQ+CiAgICAgICAgPEN1c3RvbVNvcnQgbmFtZT0iY3MyOTM1IiB0eXBlPSJzdHJpbmciPgogICAgICAgICAgICA8VmFsdWU+VXAgdG8gMTJtb250aHM8L1ZhbHVlPgogICAgICAgICAgICA8VmFsdWU+4omlIDEyLSDiiaQgMjQgbW9udGhzPC9WYWx1ZT4KICAgICAgICAgICAgPFZhbHVlPuKJpSAyNC0g4omkIDM2IG1vbnRoczwvVmFsdWU+CiAgICAgICAgICAgIDxWYWx1ZT7iiaUgMzYtIOKJpCA2MCBtb250aHM8L1ZhbHVlPgogICAgICAgICAgICA8VmFsdWU+4omlIDYwIG1vbnRoczwvVmFsdWU+CiAgICAgICAgPC9DdXN0b21Tb3J0PgogICAgICAgIDxDdXN0b21Tb3J0IG5hbWU9ImNzMzI4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MzMjUiIHR5cGU9InN0cmluZyI+CiAgICAgICAgICAgIDxWYWx1ZT5vL3cgU3Vic2lkaXNlZCBIb3VzaW5nPC9WYWx1ZT4KICAgICAgICAgICAgPFZhbHVlPm8vdyBCdWlsZGluZ3MgdW5kZXIgY29uc3RydWN0aW9uPC9WYWx1ZT4KICAgICAgICAgICAgPFZhbHVlPm8vdyBCdWlsZGluZ3MgbGFuZDwvVmFsdWU+CiAgICAgICAgICAgIDxWYWx1ZT5SZXRhaWw8L1ZhbHVlPgogICAgICAgICAgICA8VmFsdWU+T2ZmaWNlPC9WYWx1ZT4KICAgICAgICAgICAgPFZhbHVlPkhvdGVsL1RvdXJpc208L1ZhbHVlPgogICAgICAgICAgICA8VmFsdWU+U2hvcHBpbmcgbWFsbHM8L1ZhbHVlPgogICAgICAgICAgICA8VmFsdWU+SW5kdXN0cnk8L1ZhbHVlPgogICAgICAgICAgICA8VmFsdWU+QWdyaWN1bHR1cmU8L1ZhbHVlPgogICAgICAgICAgICA8VmFsdWU+T3RoZXIgY29tbWVyY2lhbGx5IHVzZWQ8L1ZhbHVlPgogICAgICAgICAgICA8VmFsdWU+TGFuZDwvVmFsdWU+CiAgICAgICAgICAgIDxWYWx1ZT5PdGhlcjwvVmFsdWU+CiAgICAgICAgICAgIDxWYWx1ZT5vL3cgU29jaWFsICZhbXA7IEN1bHR1cmFsIHB1cnBvc2VzPC9WYWx1ZT4KICAgICAgICAgICAgPFZhbHVlPm8vdyB1bmRlciBjb25zdHJ1Y3Rpb248L1ZhbHVlPgogICAgICAgIDwvQ3VzdG9tU29ydD4KICAgICAgICA8Q3VzdG9tU29ydCBuYW1lPSJjczQ1MDUiIHR5cGU9InN0cmluZyI+CiAgICAgICAgICAgIDxWYWx1ZT5Eb21lc3RpYyAoQ291bnRyeSBvZiBJc3N1ZXIpPC9WYWx1ZT4KICAgICAgICA8L0N1c3RvbVNvcnQ+CiAgICAgICAgPEN1c3RvbVNvcnQgbmFtZT0iY3M1MjEyIiB0eXBlPSJzdHJpbmciPgogICAgICAgICAgICA8VmFsdWU+U292ZXJlaWduczwvVmFsdWU+CiAgICAgICAgICAgIDxWYWx1ZT5SZWdpb25hbC9mZWRlcmFsIGF1dGhvcml0aWVzPC9WYWx1ZT4KICAgICAgICAgICAgPFZhbHVlPkxvY2FsL211bmljaXBhbCBhdXRob3JpdGllczwvVmFsdWU+CiAgICAgICAgICAgIDxWYWx1ZT5PdGhlcnM8L1ZhbHVlPgogICAgICAgIDwvQ3VzdG9tU29ydD4KICAgICAgICA8Q3VzdG9tU29ydCBuYW1lPSJjczU0MDQiIHR5cGU9InN0cmluZyI+CiAgICAgICAgICAgIDxWYWx1ZT5vL3cgQ2xhaW0gYWdhaW5zdCBzb3ZlcmVpZ25zPC9WYWx1ZT4KICAgICAgICAgICAgPFZhbHVlPm8vdyBDbGFpbSBndWFyYW50ZWVkIGJ5IHNvdmVyZWlnbnM8L1ZhbHVlPgogICAgICAgICAgICA8VmFsdWU+by93IENsYWltIGFnYWluc3QgcmVnaW9uYWwvZmVkZXJhbCBhdXRob3JpdGllczwvVmFsdWU+CiAgICAgICAgICAgIDxWYWx1ZT5vL3cgQ2xhaW0gZ3VhcmFudGVlZCBieSByZWdpb25hbC9mZWRlcmFsIGF1dGhvcml0aWVzPC9WYWx1ZT4KICAgICAgICAgICAgPFZhbHVlPm8vdyBDbGFpbSBhZ2FpbnN0IGxvY2FsL211bmljaXBhbCBhdXRob3JpdGllczwvVmFsdWU+CiAgICAgICAgICAgIDxWYWx1ZT5vL3cgQ2xhaW0gZ3VhcmFudGVlZCBieSBsb2NhbC9tdW5pY2lwYWwgYXV0aG9yaXRpZXM8L1ZhbHVlPgogICAgICAgICAgICA8VmFsdWU+T3RoZXJzPC9WYWx1ZT4KICAgICAgICA8L0N1c3RvbVNvcnQ+CiAgICAgICAgPEN1c3RvbVNvcnQgbmFtZT0iY3M1OTI1IiB0eXBlPSJzdHJpbmciPgogICAgICAgICAgICA8VmFsdWU+Vmllbm5hPC9WYWx1ZT4KICAgICAgICAgICAgPFZhbHVlPkxvd2VyIEF1c3RyaWE8L1ZhbHVlPgogICAgICAgICAgICA8VmFsdWU+VXBwZXIgQXVzdHJpYTwvVmFsdWU+CiAgICAgICAgICAgIDxWYWx1ZT5TYWx6YnVyZzwvVmFsdWU+CiAgICAgICAgICAgIDxWYWx1ZT5UeXJvbDwvVmFsdWU+CiAgICAgICAgICAgIDxWYWx1ZT5TdHlyaWE8L1ZhbHVlPgogICAgICAgICAgICA8VmFsdWU+Q2FyaW50aGlhPC9WYWx1ZT4KICAgICAgICAgICAgPFZhbHVlPkJ1cmdlbmxhbmQ8L1ZhbHVlPgogICAgICAgICAgICA8VmFsdWU+Vm9yYXJsYmVyZzwvVmFsdWU+CiAgICAgICAgPC9DdXN0b21Tb3J0PgogICAgICAgIDxDdXN0b21Tb3J0IG5hbWU9ImNzNjExOSIgdHlwZT0ic3RyaW5nIj4KICAgICAgICAgICAgPFZhbHVlPkZpeGVkIHJhdGU8L1ZhbHVlPgogICAgICAgICAgICA8VmFsdWU+RmxvYXRpbmcgcmF0ZTwvVmFsdWU+CiAgICAgICAgPC9DdXN0b21Tb3J0PgogICAgICAgIDxDdXN0b21Tb3J0IG5hbWU9ImNzNjEyMCIgdHlwZT0ic3RyaW5nIj4KICAgICAgICAgICAgPFZhbHVlPlJlc2lkZW50aWFsPC9WYWx1ZT4KICAgICAgICAgICAgPFZhbHVlPkNvbW1lcmNpYWw8L1ZhbHVlPgogICAgICAgIDwvQ3VzdG9tU29ydD4KICAgIDwvQ3VzdG9tU29ydHM+CiAgICA8RXhwb3J0UHJvcGVydGllcz4KICAgICAgICA8RXhwb3J0IGRlc3RpbmF0aW9uPSJwZGYiPgogICAgICAgICAgICA8UHJvcGVydHkga2V5PSJzaG93Q292ZXJQYWdlIiB2YWx1ZT0idHJ1ZSIvPgogICAgICAgICAgICA8UHJvcGVydHkga2V5PSJzaG93UGFnZU51bWJlcnMiIHZhbHVlPSJ0cnVlIi8+CiAgICAgICAgPC9FeHBvcnQ+CiAgICA8L0V4cG9ydFByb3BlcnRpZXM+CiAgICA8SGlzdG9yeT4KICAgICAgICA8VmVyc2lvbnM+CiAgICAgICAgICAgIDxWZXJzaW9uIGtleT0iNC4xLjIiIGxhc3REYXRlPSIyMDIxLTA4LTMwVDAwOjAwOjAwWiIvPgogICAgICAgICAgICA8VmVyc2lvbiBrZXk9IjQuMi40IiBsYXN0RGF0ZT0iMjAyMy0wNC0xMlQwMDowMDowMFoiLz4KICAgICAgICA8L1ZlcnNpb25zPgogICAgICAgIDxDb252ZXJzaW9ucz4KICAgICAgICAgICAgPENvbnZlcnNpb24gZGF0ZT0iMjAyMS0xMC0wN1QwMDowMDowMFoiIGZpbmFsVmVyc2lvbj0iNC4yLjQiIHN0YXJ0VmVyc2lvbj0iNC4xLjIiLz4KICAgICAgICA8L0NvbnZlcnNpb25zPgogICAgICAgIDxFZGl0b3JzPgogICAgICAgICAgICA8RWRpdG9yIGFwcGxpY2F0aW9uTmFtZT0iVkEiPgogICAgICAgICAgICAgICAgPFJldmlzaW9uIGVkaXRvclZlcnNpb249IjguNS4yIiBsYXN0RGF0ZT0iMjAyMy0wMy0xNVQxNjoyMjo1OC45MTZaIi8+CiAgICAgICAgICAgIDwvRWRpdG9yPgogICAgICAgIDwvRWRpdG9ycz4KICAgIDwvSGlzdG9yeT4KICAgIDxTQVNSZXBvcnRTdGF0ZT4KICAgICAgICA8UGFyYW1ldGVycz4KICAgICAgICAgICAgPFBhcmFtZXRlciBsYWJlbD0iQW5vbnltaXphdGlvbiBQYXJhbWV0ZXIiIHByb21wdD0icHIxOTA5IiBkYXRhVHlwZT0ic3RyaW5nIj4nWSc8L1BhcmFtZXRlcj4KICAgICAgICA8L1BhcmFtZXRlcnM+CiAgICAgICAgPFZpZXcgY3VycmVudFNlY3Rpb249InZpNiI+CiAgICAgICAgICAgIDxMYXlvdXRTdGF0ZXM+CiAgICAgICAgICAgICAgICA8U3RhY2tMYXlvdXRTdGF0ZSBjb250YWluZXI9InZpNzQ4IiB2aXN1YWw9InZpMTAwIi8+CiAgICAgICAgICAgICAgICA8U3RhY2tMYXlvdXRTdGF0ZSBjb250YWluZXI9InZpMTE2OCIgdmlzdWFsPSJ2aTEwNzEiLz4KICAgICAgICAgICAgICAgIDxTdGFja0xheW91dFN0YXRlIGNvbnRhaW5lcj0idmkyNTE1IiB2aXN1YWw9InZpMjQ1MCIvPgogICAgICAgICAgICAgICAgPFN0YWNrTGF5b3V0U3RhdGUgY29udGFpbmVyPSJ2aTE1MTciIHZpc3VhbD0idmkxNDQxIi8+CiAgICAgICAgICAgICAgICA8U3RhY2tMYXlvdXRTdGF0ZSBjb250YWluZXI9InZpNjU1OSIgdmlzdWFsPSJ2aTY0ODkiLz4KICAgICAgICAgICAgICAgIDxTdGFja0xheW91dFN0YXRlIGNvbnRhaW5lcj0idmk2Njk1IiB2aXN1YWw9InZpNjYyNCIvPgogICAgICAgICAgICAgICAgPFN0YWNrTGF5b3V0U3RhdGUgY29udGFpbmVyPSJ2aTM0OTYiIHZpc3VhbD0idmkzNDk4Ii8+CiAgICAgICAgICAgIDwvTGF5b3V0U3RhdGVzPgogICAgICAgIDwvVmlldz4KICAgICAgICA8VmlzdWFsRWxlbWVudHM+CiAgICAgICAgICAgIDxQcm9tcHRTdGF0ZSBlbGVtZW50PSJ2ZTcyMyI+CiAgICAgICAgICAgICAgICA8U2VsZWN0aW9ucz4KICAgICAgICAgICAgICAgICAgICA8U2VsZWN0aW9uPmVxKCR7Ymk3Mjh9LDIzMTAwKTwvU2VsZWN0aW9uPgogICAgICAgICAgICAgICAgPC9TZWxlY3Rpb25zPgogICAgICAgICAgICA8L1Byb21wdFN0YXRlPgogICAgICAgICAgICA8UHJvbXB0U3RhdGUgZWxlbWVudD0idmUxMjM2Ij4KICAgICAgICAgICAgICAgIDxTZWxlY3Rpb25zPgogICAgICAgICAgICAgICAgICAgIDxTZWxlY3Rpb24+ZXEoJHtiaTEyNDF9LCc3MScpPC9TZWxlY3Rpb24+CiAgICAgICAgICAgICAgICA8L1NlbGVjdGlvbnM+CiAgICAgICAgICAgIDwvUHJvbXB0U3RhdGU+CiAgICAgICAgICAgIDxUYWJsZVN0YXRlIGVsZW1lbnQ9InZlMTAxIj4KICAgICAgICAgICAgICAgIDxWaXNpYmxlQ2VsbHMgaG9yaXpvbnRhbEluZGV4PSIwIiB2ZXJ0aWNhbEluZGV4PSIwIiBob3Jpem9udGFsQ2VsbHM9IjIiIHZlcnRpY2FsQ2VsbHM9IjAiLz4KICAgICAgICAgICAgPC9UYWJsZVN0YXRlPgogICAgICAgICAgICA8Q3Jvc3N0YWJTdGF0ZSBlbGVtZW50PSJ2ZTQ3OCI+CiAgICAgICAgICAgICAgICA8VmlzaWJsZUNlbGxzIGhvcml6b250YWxJbmRleD0iMCIgdmVydGljYWxJbmRleD0iMCIgaG9yaXpvbnRhbENlbGxzPSIwIiB2ZXJ0aWNhbENlbGxzPSI5Ii8+CiAgICAgICAgICAgIDwvQ3Jvc3N0YWJTdGF0ZT4KICAgICAgICAgICAgPENyb3NzdGFiU3RhdGUgZWxlbWVudD0idmU2NTkiPgogICAgICAgICAgICAgICAgPFZpc2libGVDZWxscyBob3Jpem9udGFsSW5kZXg9IjAiIHZlcnRpY2FsSW5kZXg9IjAiIGhvcml6b250YWxDZWxscz0iMSIgdmVydGljYWxDZWxscz0iMiIvPgogICAgICAgICAgICA8L0Nyb3NzdGFiU3RhdGU+CiAgICAgICAgICAgIDxDcm9zc3RhYlN0YXRlIGVsZW1lbnQ9InZlNzE1Ij4KICAgICAgICAgICAgICAgIDxWaXNpYmxlQ2VsbHMgaG9yaXpvbnRhbEluZGV4PSIwIiB2ZXJ0aWNhbEluZGV4PSIwIiBob3Jpem9udGFsQ2VsbHM9IjAiIHZlcnRpY2FsQ2VsbHM9IjUiLz4KICAgICAgICAgICAgPC9Dcm9zc3RhYlN0YXRlPgogICAgICAgICAgICA8VGFibGVTdGF0ZSBlbGVtZW50PSJ2ZTc0NCI+CiAgICAgICAgICAgICAgICA8VmlzaWJsZUNlbGxzIGhvcml6b250YWxJbmRleD0iMCIgdmVydGljYWxJbmRleD0iMCIgaG9yaXpvbnRhbENlbGxzPSIyIiB2ZXJ0aWNhbENlbGxzPSIxIi8+CiAgICAgICAgICAgIDwvVGFibGVTdGF0ZT4KICAgICAgICAgICAgPENyb3NzdGFiU3RhdGUgZWxlbWVudD0idmU3NjIiPgogICAgICAgICAgICAgICAgPFZpc2libGVDZWxscyBob3Jpem9udGFsSW5kZXg9IjAiIHZlcnRpY2FsSW5kZXg9IjAiIGhvcml6b250YWxDZWxscz0iMCIgdmVydGljYWxDZWxscz0iMiIvPgogICAgICAgICAgICA8L0Nyb3NzdGFiU3RhdGU+CiAgICAgICAgICAgIDxUYWJsZVN0YXRlIGVsZW1lbnQ9InZlODQ2Ij4KICAgICAgICAgICAgICAgIDxWaXNpYmxlQ2VsbHMgaG9yaXpvbnRhbEluZGV4PSIwIiB2ZXJ0aWNhbEluZGV4PSIwIiBob3Jpem9udGFsQ2VsbHM9IjEiIHZlcnRpY2FsQ2VsbHM9IjAiLz4KICAgICAgICAgICAgPC9UYWJsZVN0YXRlPgogICAgICAgICAgICA8UHJvbXB0U3RhdGUgZWxlbWVudD0idmU2OTQwIj4KICAgICAgICAgICAgICAgIDxTZWxlY3Rpb25zPgogICAgICAgICAgICAgICAgICAgIDxTZWxlY3Rpb24+ZXEoJHtiaTY5MzR9LCc3MScpPC9TZWxlY3Rpb24+CiAgICAgICAgICAgICAgICA8L1NlbGVjdGlvbnM+CiAgICAgICAgICAgIDwvUHJvbXB0U3RhdGU+CiAgICAgICAgICAgIDxUYWJsZVN0YXRlIGVsZW1lbnQ9InZlNjk1MyI+CiAgICAgICAgICAgICAgICA8VmlzaWJsZUNlbGxzIGhvcml6b250YWxJbmRleD0iLTEiIHZlcnRpY2FsSW5kZXg9Ii0xIiBob3Jpem9udGFsQ2VsbHM9IjAiIHZlcnRpY2FsQ2VsbHM9IjAiLz4KICAgICAgICAgICAgPC9UYWJsZVN0YXRlPgogICAgICAgICAgICA8UHJvbXB0U3RhdGUgZWxlbWVudD0idmUzNTQwIj4KICAgICAgICAgICAgICAgIDxTZWxlY3Rpb25zPgogICAgICAgICAgICAgICAgICAgIDxTZWxlY3Rpb24+ZXEoJHtiaTM1MzZ9LCc3MScpPC9TZWxlY3Rpb24+CiAgICAgICAgICAgICAgICA8L1NlbGVjdGlvbnM+CiAgICAgICAgICAgIDwvUHJvbXB0U3RhdGU+CiAgICAgICAgICAgIDxDcm9zc3RhYlN0YXRlIGVsZW1lbnQ9InZlMTA3MiI+CiAgICAgICAgICAgICAgICA8VmlzaWJsZUNlbGxzIGhvcml6b250YWxJbmRleD0iLTEiIHZlcnRpY2FsSW5kZXg9Ii0xIiBob3Jpem9udGFsQ2VsbHM9IjAiIHZlcnRpY2FsQ2VsbHM9IjAiLz4KICAgICAgICAgICAgPC9Dcm9zc3RhYlN0YXRlPgogICAgICAgICAgICA8Q3Jvc3N0YWJTdGF0ZSBlbGVtZW50PSJ2ZTIzMzAiPgogICAgICAgICAgICAgICAgPFZpc2libGVDZWxscyBob3Jpem9udGFsSW5kZXg9Ii0xIiB2ZXJ0aWNhbEluZGV4PSItMSIgaG9yaXpvbnRhbENlbGxzPSIwIiB2ZXJ0aWNhbENlbGxzPSIwIi8+CiAgICAgICAgICAgIDwvQ3Jvc3N0YWJTdGF0ZT4KICAgICAgICAgICAgPENyb3NzdGFiU3RhdGUgZWxlbWVudD0idmUyNjE3Ij4KICAgICAgICAgICAgICAgIDxWaXNpYmxlQ2VsbHMgaG9yaXpvbnRhbEluZGV4PSItMSIgdmVydGljYWxJbmRleD0iLTEiIGhvcml6b250YWxDZWxscz0iMCIgdmVydGljYWxDZWxscz0iMCIvPgogICAgICAgICAgICA8L0Nyb3NzdGFiU3RhdGU+CiAgICAgICAgICAgIDxDcm9zc3RhYlN0YXRlIGVsZW1lbnQ9InZlMTA5NSI+CiAgICAgICAgICAgICAgICA8VmlzaWJsZUNlbGxzIGhvcml6b250YWxJbmRleD0iLTEiIHZlcnRpY2FsSW5kZXg9Ii0xIiBob3Jpem9udGFsQ2VsbHM9IjAiIHZlcnRpY2FsQ2VsbHM9IjAiLz4KICAgICAgICAgICAgPC9Dcm9zc3RhYlN0YXRlPgogICAgICAgICAgICA8Q3Jvc3N0YWJTdGF0ZSBlbGVtZW50PSJ2ZTEyNTgiPgogICAgICAgICAgICAgICAgPFZpc2libGVDZWxscyBob3Jpem9udGFsSW5kZXg9Ii0xIiB2ZXJ0aWNhbEluZGV4PSItMSIgaG9yaXpvbnRhbENlbGxzPSIwIiB2ZXJ0aWNhbENlbGxzPSIwIi8+CiAgICAgICAgICAgIDwvQ3Jvc3N0YWJTdGF0ZT4KICAgICAgICAgICAgPENyb3NzdGFiU3RhdGUgZWxlbWVudD0idmUxMzcyIj4KICAgICAgICAgICAgICAgIDxWaXNpYmxlQ2VsbHMgaG9yaXpvbnRhbEluZGV4PSItMSIgdmVydGljYWxJbmRleD0iLTEiIGhvcml6b250YWxDZWxscz0iMCIgdmVydGljYWxDZWxscz0iMCIvPgogICAgICAgICAgICA8L0Nyb3NzdGFiU3RhdGU+CiAgICAgICAgICAgIDxDcm9zc3RhYlN0YXRlIGVsZW1lbnQ9InZlMTQwMiI+CiAgICAgICAgICAgICAgICA8VmlzaWJsZUNlbGxzIGhvcml6b250YWxJbmRleD0iLTEiIHZlcnRpY2FsSW5kZXg9Ii0xIiBob3Jpem9udGFsQ2VsbHM9IjAiIHZlcnRpY2FsQ2VsbHM9IjAiLz4KICAgICAgICAgICAgPC9Dcm9zc3RhYlN0YXRlPgogICAgICAgICAgICA8Q3Jvc3N0YWJTdGF0ZSBlbGVtZW50PSJ2ZTI0NDUiPgogICAgICAgICAgICAgICAgPFZpc2libGVDZWxscyBob3Jpem9udGFsSW5kZXg9Ii0xIiB2ZXJ0aWNhbEluZGV4PSItMSIgaG9yaXpvbnRhbENlbGxzPSIwIiB2ZXJ0aWNhbENlbGxzPSIwIi8+CiAgICAgICAgICAgIDwvQ3Jvc3N0YWJTdGF0ZT4KICAgICAgICAgICAgPENyb3NzdGFiU3RhdGUgZWxlbWVudD0idmUyNTI3Ij4KICAgICAgICAgICAgICAgIDxWaXNpYmxlQ2VsbHMgaG9yaXpvbnRhbEluZGV4PSItMSIgdmVydGljYWxJbmRleD0iLTEiIGhvcml6b250YWxDZWxscz0iMCIgdmVydGljYWxDZWxscz0iMCIvPgogICAgICAgICAgICA8L0Nyb3NzdGFiU3RhdGU+CiAgICAgICAgICAgIDxDcm9zc3RhYlN0YXRlIGVsZW1lbnQ9InZlMjU0NyI+CiAgICAgICAgICAgICAgICA8VmlzaWJsZUNlbGxzIGhvcml6b250YWxJbmRleD0iLTEiIHZlcnRpY2FsSW5kZXg9Ii0xIiBob3Jpem9udGFsQ2VsbHM9IjAiIHZlcnRpY2FsQ2VsbHM9IjAiLz4KICAgICAgICAgICAgPC9Dcm9zc3RhYlN0YXRlPgogICAgICAgICAgICA8UHJvbXB0U3RhdGUgZWxlbWVudD0idmUzNTY5Ij4KICAgICAgICAgICAgICAgIDxTZWxlY3Rpb25zPgogICAgICAgICAgICAgICAgICAgIDxTZWxlY3Rpb24+ZXEoJHtiaTM1NjV9LCc3MScpPC9TZWxlY3Rpb24+CiAgICAgICAgICAgICAgICA8L1NlbGVjdGlvbnM+CiAgICAgICAgICAgIDwvUHJvbXB0U3RhdGU+CiAgICAgICAgICAgIDxQcm9tcHRTdGF0ZSBlbGVtZW50PSJ2ZTE0MjUiPgogICAgICAgICAgICAgICAgPFNlbGVjdGlvbnM+CiAgICAgICAgICAgICAgICAgICAgPFNlbGVjdGlvbj5lcSgke2JpMTQzMH0sJ1Jlc2lkZW50aWFsJyk8L1NlbGVjdGlvbj4KICAgICAgICAgICAgICAgIDwvU2VsZWN0aW9ucz4KICAgICAgICAgICAgPC9Qcm9tcHRTdGF0ZT4KICAgICAgICAgICAgPENyb3NzdGFiU3RhdGUgZWxlbWVudD0idmUxNDQyIj4KICAgICAgICAgICAgICAgIDxWaXNpYmxlQ2VsbHMgaG9yaXpvbnRhbEluZGV4PSItMSIgdmVydGljYWxJbmRleD0iLTEiIGhvcml6b250YWxDZWxscz0iMCIgdmVydGljYWxDZWxscz0iMCIvPgogICAgICAgICAgICA8L0Nyb3NzdGFiU3RhdGU+CiAgICAgICAgICAgIDxDcm9zc3RhYlN0YXRlIGVsZW1lbnQ9InZlMTgxMyI+CiAgICAgICAgICAgICAgICA8VmlzaWJsZUNlbGxzIGhvcml6b250YWxJbmRleD0iLTEiIHZlcnRpY2FsSW5kZXg9Ii0xIiBob3Jpem9udGFsQ2VsbHM9IjAiIHZlcnRpY2FsQ2VsbHM9IjAiLz4KICAgICAgICAgICAgPC9Dcm9zc3RhYlN0YXRlPgogICAgICAgICAgICA8Q3Jvc3N0YWJTdGF0ZSBlbGVtZW50PSJ2ZTE5NDEiPgogICAgICAgICAgICAgICAgPFZpc2libGVDZWxscyBob3Jpem9udGFsSW5kZXg9Ii0xIiB2ZXJ0aWNhbEluZGV4PSItMSIgaG9yaXpvbnRhbENlbGxzPSIwIiB2ZXJ0aWNhbENlbGxzPSIwIi8+CiAgICAgICAgICAgIDwvQ3Jvc3N0YWJTdGF0ZT4KICAgICAgICAgICAgPENyb3NzdGFiU3RhdGUgZWxlbWVudD0idmUxOTgxIj4KICAgICAgICAgICAgICAgIDxWaXNpYmxlQ2VsbHMgaG9yaXpvbnRhbEluZGV4PSItMSIgdmVydGljYWxJbmRleD0iLTEiIGhvcml6b250YWxDZWxscz0iMCIgdmVydGljYWxDZWxscz0iMCIvPgogICAgICAgICAgICA8L0Nyb3NzdGFiU3RhdGU+CiAgICAgICAgICAgIDxDcm9zc3RhYlN0YXRlIGVsZW1lbnQ9InZlMzAzNSI+CiAgICAgICAgICAgICAgICA8VmlzaWJsZUNlbGxzIGhvcml6b250YWxJbmRleD0iLTEiIHZlcnRpY2FsSW5kZXg9Ii0xIiBob3Jpem9udGFsQ2VsbHM9IjAiIHZlcnRpY2FsQ2VsbHM9IjAiLz4KICAgICAgICAgICAgPC9Dcm9zc3RhYlN0YXRlPgogICAgICAgICAgICA8UHJvbXB0U3RhdGUgZWxlbWVudD0idmU2NDYyIj4KICAgICAgICAgICAgICAgIDxTZWxlY3Rpb25zPgogICAgICAgICAgICAgICAgICAgIDxTZWxlY3Rpb24+ZXEoJHtiaTY0NTd9LCc3MScpPC9TZWxlY3Rpb24+CiAgICAgICAgICAgICAgICA8L1NlbGVjdGlvbnM+CiAgICAgICAgICAgIDwvUHJvbXB0U3RhdGU+CiAgICAgICAgICAgIDxQcm9tcHRTdGF0ZSBlbGVtZW50PSJ2ZTY0NjkiPgogICAgICAgICAgICAgICAgPFNlbGVjdGlvbnM+CiAgICAgICAgICAgICAgICAgICAgPFNlbGVjdGlvbj5lcSgke2JpNjQ2NH0sJ0NvbW1lcmNpYWwnKTwvU2VsZWN0aW9uPgogICAgICAgICAgICAgICAgPC9TZWxlY3Rpb25zPgogICAgICAgICAgICA8L1Byb21wdFN0YXRlPgogICAgICAgICAgICA8Q3Jvc3N0YWJTdGF0ZSBlbGVtZW50PSJ2ZTY0ODEiPgogICAgICAgICAgICAgICAgPFZpc2libGVDZWxscyBob3Jpem9udGFsSW5kZXg9Ii0xIiB2ZXJ0aWNhbEluZGV4PSItMSIgaG9yaXpvbnRhbENlbGxzPSIwIiB2ZXJ0aWNhbENlbGxzPSIwIi8+CiAgICAgICAgICAgIDwvQ3Jvc3N0YWJTdGF0ZT4KICAgICAgICAgICAgPENyb3NzdGFiU3RhdGUgZWxlbWVudD0idmU2NTAwIj4KICAgICAgICAgICAgICAgIDxWaXNpYmxlQ2VsbHMgaG9yaXpvbnRhbEluZGV4PSItMSIgdmVydGljYWxJbmRleD0iLTEiIGhvcml6b250YWxDZWxscz0iMCIgdmVydGljYWxDZWxscz0iMCIvPgogICAgICAgICAgICA8L0Nyb3NzdGFiU3RhdGU+CiAgICAgICAgICAgIDxDcm9zc3RhYlN0YXRlIGVsZW1lbnQ9InZlNjUxOSI+CiAgICAgICAgICAgICAgICA8VmlzaWJsZUNlbGxzIGhvcml6b250YWxJbmRleD0iLTEiIHZlcnRpY2FsSW5kZXg9Ii0xIiBob3Jpem9udGFsQ2VsbHM9IjAiIHZlcnRpY2FsQ2VsbHM9IjAiLz4KICAgICAgICAgICAgPC9Dcm9zc3RhYlN0YXRlPgogICAgICAgICAgICA8Q3Jvc3N0YWJTdGF0ZSBlbGVtZW50PSJ2ZTY1MzgiPgogICAgICAgICAgICAgICAgPFZpc2libGVDZWxscyBob3Jpem9udGFsSW5kZXg9Ii0xIiB2ZXJ0aWNhbEluZGV4PSItMSIgaG9yaXpvbnRhbENlbGxzPSIwIiB2ZXJ0aWNhbENlbGxzPSIwIi8+CiAgICAgICAgICAgIDwvQ3Jvc3N0YWJTdGF0ZT4KICAgICAgICAgICAgPENyb3NzdGFiU3RhdGUgZWxlbWVudD0idmU2NTUzIj4KICAgICAgICAgICAgICAgIDxWaXNpYmxlQ2VsbHMgaG9yaXpvbnRhbEluZGV4PSItMSIgdmVydGljYWxJbmRleD0iLTEiIGhvcml6b250YWxDZWxscz0iMCIgdmVydGljYWxDZWxscz0iMCIvPgogICAgICAgICAgICA8L0Nyb3NzdGFiU3RhdGU+CiAgICAgICAgICAgIDxQcm9tcHRTdGF0ZSBlbGVtZW50PSJ2ZTY2MDUiPgogICAgICAgICAgICAgICAgPFNlbGVjdGlvbnM+CiAgICAgICAgICAgICAgICAgICAgPFNlbGVjdGlvbj5lcSgke2JpNjYwMH0sJzc0Jyk8L1NlbGVjdGlvbj4KICAgICAgICAgICAgICAgIDwvU2VsZWN0aW9ucz4KICAgICAgICAgICAgPC9Qcm9tcHRTdGF0ZT4KICAgICAgICAgICAgPFRhYmxlU3RhdGUgZWxlbWVudD0idmU2NjIzIj4KICAgICAgICAgICAgICAgIDxWaXNpYmxlQ2VsbHMgaG9yaXpvbnRhbEluZGV4PSItMSIgdmVydGljYWxJbmRleD0iLTEiIGhvcml6b250YWxDZWxscz0iMCIgdmVydGljYWxDZWxscz0iMCIvPgogICAgICAgICAgICA8L1RhYmxlU3RhdGU+CiAgICAgICAgICAgIDxDcm9zc3RhYlN0YXRlIGVsZW1lbnQ9InZlNjYzMiI+CiAgICAgICAgICAgICAgICA8VmlzaWJsZUNlbGxzIGhvcml6b250YWxJbmRleD0iLTEiIHZlcnRpY2FsSW5kZXg9Ii0xIiBob3Jpem9udGFsQ2VsbHM9IjAiIHZlcnRpY2FsQ2VsbHM9IjAiLz4KICAgICAgICAgICAgPC9Dcm9zc3RhYlN0YXRlPgogICAgICAgICAgICA8Q3Jvc3N0YWJTdGF0ZSBlbGVtZW50PSJ2ZTY2NDUiPgogICAgICAgICAgICAgICAgPFZpc2libGVDZWxscyBob3Jpem9udGFsSW5kZXg9Ii0xIiB2ZXJ0aWNhbEluZGV4PSItMSIgaG9yaXpvbnRhbENlbGxzPSIwIiB2ZXJ0aWNhbENlbGxzPSIwIi8+CiAgICAgICAgICAgIDwvQ3Jvc3N0YWJTdGF0ZT4KICAgICAgICAgICAgPENyb3NzdGFiU3RhdGUgZWxlbWVudD0idmU2NjU3Ij4KICAgICAgICAgICAgICAgIDxWaXNpYmxlQ2VsbHMgaG9yaXpvbnRhbEluZGV4PSItMSIgdmVydGljYWxJbmRleD0iLTEiIGhvcml6b250YWxDZWxscz0iMCIgdmVydGljYWxDZWxscz0iMCIvPgogICAgICAgICAgICA8L0Nyb3NzdGFiU3RhdGU+CiAgICAgICAgICAgIDxUYWJsZVN0YXRlIGVsZW1lbnQ9InZlNjY2OSI+CiAgICAgICAgICAgICAgICA8VmlzaWJsZUNlbGxzIGhvcml6b250YWxJbmRleD0iLTEiIHZlcnRpY2FsSW5kZXg9Ii0xIiBob3Jpem9udGFsQ2VsbHM9IjAiIHZlcnRpY2FsQ2VsbHM9IjAiLz4KICAgICAgICAgICAgPC9UYWJsZVN0YXRlPgogICAgICAgICAgICA8Q3Jvc3N0YWJTdGF0ZSBlbGVtZW50PSJ2ZTY2ODAiPgogICAgICAgICAgICAgICAgPFZpc2libGVDZWxscyBob3Jpem9udGFsSW5kZXg9Ii0xIiB2ZXJ0aWNhbEluZGV4PSItMSIgaG9yaXpvbnRhbENlbGxzPSIwIiB2ZXJ0aWNhbENlbGxzPSIwIi8+CiAgICAgICAgICAgIDwvQ3Jvc3N0YWJTdGF0ZT4KICAgICAgICAgICAgPFRhYmxlU3RhdGUgZWxlbWVudD0idmU2NjkyIj4KICAgICAgICAgICAgICAgIDxWaXNpYmxlQ2VsbHMgaG9yaXpvbnRhbEluZGV4PSItMSIgdmVydGljYWxJbmRleD0iLTEiIGhvcml6b250YWxDZWxscz0iMCIgdmVydGljYWxDZWxscz0iMCIvPgogICAgICAgICAgICA8L1RhYmxlU3RhdGU+CiAgICAgICAgICAgIDxQcm9tcHRTdGF0ZSBlbGVtZW50PSJ2ZTcwNzUiPgogICAgICAgICAgICAgICAgPFNlbGVjdGlvbnM+CiAgICAgICAgICAgICAgICAgICAgPFNlbGVjdGlvbj5lcSgke2JpNzA3MH0sJzc0Jyk8L1NlbGVjdGlvbj4KICAgICAgICAgICAgICAgIDwvU2VsZWN0aW9ucz4KICAgICAgICAgICAgPC9Qcm9tcHRTdGF0ZT4KICAgICAgICAgICAgPFRhYmxlU3RhdGUgZWxlbWVudD0idmU3MjIyIj4KICAgICAgICAgICAgICAgIDxWaXNpYmxlQ2VsbHMgaG9yaXpvbnRhbEluZGV4PSItMSIgdmVydGljYWxJbmRleD0iLTEiIGhvcml6b250YWxDZWxscz0iMCIgdmVydGljYWxDZWxscz0iMCIvPgogICAgICAgICAgICA8L1RhYmxlU3RhdGU+CiAgICAgICAgICAgIDxQcm9tcHRTdGF0ZSBlbGVtZW50PSJ2ZTM1OTYiPgogICAgICAgICAgICAgICAgPFNlbGVjdGlvbnM+CiAgICAgICAgICAgICAgICAgICAgPFNlbGVjdGlvbj5lcSgke2JpMzU5Mn0sJzc0Jyk8L1NlbGVjdGlvbj4KICAgICAgICAgICAgICAgIDwvU2VsZWN0aW9ucz4KICAgICAgICAgICAgPC9Qcm9tcHRTdGF0ZT4KICAgICAgICAgICAgPENyb3NzdGFiU3RhdGUgZWxlbWVudD0idmUzNDk5Ij4KICAgICAgICAgICAgICAgIDxWaXNpYmxlQ2VsbHMgaG9yaXpvbnRhbEluZGV4PSItMSIgdmVydGljYWxJbmRleD0iLTEiIGhvcml6b250YWxDZWxscz0iMCIgdmVydGljYWxDZWxscz0iMCIvPgogICAgICAgICAgICA8L0Nyb3NzdGFiU3RhdGU+CiAgICAgICAgICAgIDxDcm9zc3RhYlN0YXRlIGVsZW1lbnQ9InZlMzcyMCI+CiAgICAgICAgICAgICAgICA8VmlzaWJsZUNlbGxzIGhvcml6b250YWxJbmRleD0iLTEiIHZlcnRpY2FsSW5kZXg9Ii0xIiBob3Jpem9udGFsQ2VsbHM9IjAiIHZlcnRpY2FsQ2VsbHM9IjAiLz4KICAgICAgICAgICAgPC9Dcm9zc3RhYlN0YXRlPgogICAgICAgICAgICA8Q3Jvc3N0YWJTdGF0ZSBlbGVtZW50PSJ2ZTQ5OTIiPgogICAgICAgICAgICAgICAgPFZpc2libGVDZWxscyBob3Jpem9udGFsSW5kZXg9Ii0xIiB2ZXJ0aWNhbEluZGV4PSItMSIgaG9yaXpvbnRhbENlbGxzPSIwIiB2ZXJ0aWNhbENlbGxzPSIwIi8+CiAgICAgICAgICAgIDwvQ3Jvc3N0YWJTdGF0ZT4KICAgICAgICAgICAgPENyb3NzdGFiU3RhdGUgZWxlbWVudD0idmU1ODIzIj4KICAgICAgICAgICAgICAgIDxWaXNpYmxlQ2VsbHMgaG9yaXpvbnRhbEluZGV4PSItMSIgdmVydGljYWxJbmRleD0iLTEiIGhvcml6b250YWxDZWxscz0iMCIgdmVydGljYWxDZWxscz0iMCIvPgogICAgICAgICAgICA8L0Nyb3NzdGFiU3RhdGU+CiAgICAgICAgICAgIDxDcm9zc3RhYlN0YXRlIGVsZW1lbnQ9InZlNDk0OSI+CiAgICAgICAgICAgICAgICA8VmlzaWJsZUNlbGxzIGhvcml6b250YWxJbmRleD0iLTEiIHZlcnRpY2FsSW5kZXg9Ii0xIiBob3Jpem9udGFsQ2VsbHM9IjAiIHZlcnRpY2FsQ2VsbHM9IjAiLz4KICAgICAgICAgICAgPC9Dcm9zc3RhYlN0YXRlPgogICAgICAgICAgICA8Q3Jvc3N0YWJTdGF0ZSBlbGVtZW50PSJ2ZTQ5NjgiPgogICAgICAgICAgICAgICAgPFZpc2libGVDZWxscyBob3Jpem9udGFsSW5kZXg9Ii0xIiB2ZXJ0aWNhbEluZGV4PSItMSIgaG9yaXpvbnRhbENlbGxzPSIwIiB2ZXJ0aWNhbENlbGxzPSIwIi8+CiAgICAgICAgICAgIDwvQ3Jvc3N0YWJTdGF0ZT4KICAgICAgICAgICAgPENyb3NzdGFiU3RhdGUgZWxlbWVudD0idmUzOTIyIj4KICAgICAgICAgICAgICAgIDxWaXNpYmxlQ2VsbHMgaG9yaXpvbnRhbEluZGV4PSItMSIgdmVydGljYWxJbmRleD0iLTEiIGhvcml6b250YWxDZWxscz0iMCIgdmVydGljYWxDZWxscz0iMCIvPgogICAgICAgICAgICA8L0Nyb3NzdGFiU3RhdGU+CiAgICAgICAgICAgIDxDcm9zc3RhYlN0YXRlIGVsZW1lbnQ9InZlMzc1NSI+CiAgICAgICAgICAgICAgICA8VmlzaWJsZUNlbGxzIGhvcml6b250YWxJbmRleD0iLTEiIHZlcnRpY2FsSW5kZXg9Ii0xIiBob3Jpem9udGFsQ2VsbHM9IjAiIHZlcnRpY2FsQ2VsbHM9IjAiLz4KICAgICAgICAgICAgPC9Dcm9zc3RhYlN0YXRlPgogICAgICAgICAgICA8Q3Jvc3N0YWJTdGF0ZSBlbGVtZW50PSJ2ZTQ4MzQiPgogICAgICAgICAgICAgICAgPFZpc2libGVDZWxscyBob3Jpem9udGFsSW5kZXg9Ii0xIiB2ZXJ0aWNhbEluZGV4PSItMSIgaG9yaXpvbnRhbENlbGxzPSIwIiB2ZXJ0aWNhbENlbGxzPSIwIi8+CiAgICAgICAgICAgIDwvQ3Jvc3N0YWJTdGF0ZT4KICAgICAgICA8L1Zpc3VhbEVsZW1lbnRzPgogICAgPC9TQVNSZXBvcnRTdGF0ZT4KPC9TQVNSZXBvcnQ+Cg==</data>
</ReportState>
</file>

<file path=customXml/itemProps1.xml><?xml version="1.0" encoding="utf-8"?>
<ds:datastoreItem xmlns:ds="http://schemas.openxmlformats.org/officeDocument/2006/customXml" ds:itemID="{D1761B93-9288-4AEF-A463-57D53FEF7F19}">
  <ds:schemaRefs>
    <ds:schemaRef ds:uri="sas.reportstate"/>
  </ds:schemaRefs>
</ds:datastoreItem>
</file>

<file path=customXml/itemProps10.xml><?xml version="1.0" encoding="utf-8"?>
<ds:datastoreItem xmlns:ds="http://schemas.openxmlformats.org/officeDocument/2006/customXml" ds:itemID="{A807674B-A7B0-4C3E-8F59-166F9017BDA5}">
  <ds:schemaRefs>
    <ds:schemaRef ds:uri="sas.reportstate"/>
  </ds:schemaRefs>
</ds:datastoreItem>
</file>

<file path=customXml/itemProps100.xml><?xml version="1.0" encoding="utf-8"?>
<ds:datastoreItem xmlns:ds="http://schemas.openxmlformats.org/officeDocument/2006/customXml" ds:itemID="{6C70F03F-0104-4B6C-AB5A-D65E6EC4463F}">
  <ds:schemaRefs>
    <ds:schemaRef ds:uri="sas.reportstate"/>
  </ds:schemaRefs>
</ds:datastoreItem>
</file>

<file path=customXml/itemProps101.xml><?xml version="1.0" encoding="utf-8"?>
<ds:datastoreItem xmlns:ds="http://schemas.openxmlformats.org/officeDocument/2006/customXml" ds:itemID="{B0360850-9B10-493F-A664-77DF28FC66FA}">
  <ds:schemaRefs>
    <ds:schemaRef ds:uri="sas.reportstate"/>
  </ds:schemaRefs>
</ds:datastoreItem>
</file>

<file path=customXml/itemProps102.xml><?xml version="1.0" encoding="utf-8"?>
<ds:datastoreItem xmlns:ds="http://schemas.openxmlformats.org/officeDocument/2006/customXml" ds:itemID="{E8A2FD05-F4E8-40F4-9BA5-CB9EFE0665CF}">
  <ds:schemaRefs>
    <ds:schemaRef ds:uri="sas.reportstate"/>
  </ds:schemaRefs>
</ds:datastoreItem>
</file>

<file path=customXml/itemProps103.xml><?xml version="1.0" encoding="utf-8"?>
<ds:datastoreItem xmlns:ds="http://schemas.openxmlformats.org/officeDocument/2006/customXml" ds:itemID="{CC718576-AA28-4086-80CB-F0B4231BD4C1}">
  <ds:schemaRefs>
    <ds:schemaRef ds:uri="sas.reportstate"/>
  </ds:schemaRefs>
</ds:datastoreItem>
</file>

<file path=customXml/itemProps104.xml><?xml version="1.0" encoding="utf-8"?>
<ds:datastoreItem xmlns:ds="http://schemas.openxmlformats.org/officeDocument/2006/customXml" ds:itemID="{FE5D5128-5672-4F46-9E13-4FF693EE9BC4}">
  <ds:schemaRefs>
    <ds:schemaRef ds:uri="sas.reportstate"/>
  </ds:schemaRefs>
</ds:datastoreItem>
</file>

<file path=customXml/itemProps105.xml><?xml version="1.0" encoding="utf-8"?>
<ds:datastoreItem xmlns:ds="http://schemas.openxmlformats.org/officeDocument/2006/customXml" ds:itemID="{C85BBF01-F1D2-429B-9DB9-247EED6DFCB3}">
  <ds:schemaRefs>
    <ds:schemaRef ds:uri="sas.reportstate"/>
  </ds:schemaRefs>
</ds:datastoreItem>
</file>

<file path=customXml/itemProps106.xml><?xml version="1.0" encoding="utf-8"?>
<ds:datastoreItem xmlns:ds="http://schemas.openxmlformats.org/officeDocument/2006/customXml" ds:itemID="{4BCCFB8C-D673-4F6F-A7B1-D3A3D753773C}">
  <ds:schemaRefs>
    <ds:schemaRef ds:uri="sas.reportstate"/>
  </ds:schemaRefs>
</ds:datastoreItem>
</file>

<file path=customXml/itemProps107.xml><?xml version="1.0" encoding="utf-8"?>
<ds:datastoreItem xmlns:ds="http://schemas.openxmlformats.org/officeDocument/2006/customXml" ds:itemID="{D1045E5E-26F2-457C-A159-97E6B6175E75}">
  <ds:schemaRefs>
    <ds:schemaRef ds:uri="sas.reportstate"/>
  </ds:schemaRefs>
</ds:datastoreItem>
</file>

<file path=customXml/itemProps108.xml><?xml version="1.0" encoding="utf-8"?>
<ds:datastoreItem xmlns:ds="http://schemas.openxmlformats.org/officeDocument/2006/customXml" ds:itemID="{6369B7F4-52D2-4D32-BCB3-48CD126FBE4C}">
  <ds:schemaRefs>
    <ds:schemaRef ds:uri="sas.reportstate"/>
  </ds:schemaRefs>
</ds:datastoreItem>
</file>

<file path=customXml/itemProps109.xml><?xml version="1.0" encoding="utf-8"?>
<ds:datastoreItem xmlns:ds="http://schemas.openxmlformats.org/officeDocument/2006/customXml" ds:itemID="{96B22134-ECC6-43A1-BFFF-17E70A0417A3}">
  <ds:schemaRefs>
    <ds:schemaRef ds:uri="sas.reportstate"/>
  </ds:schemaRefs>
</ds:datastoreItem>
</file>

<file path=customXml/itemProps11.xml><?xml version="1.0" encoding="utf-8"?>
<ds:datastoreItem xmlns:ds="http://schemas.openxmlformats.org/officeDocument/2006/customXml" ds:itemID="{DD31A68E-CCEA-42DD-B97B-0494F268C149}">
  <ds:schemaRefs>
    <ds:schemaRef ds:uri="sas.reportstate"/>
  </ds:schemaRefs>
</ds:datastoreItem>
</file>

<file path=customXml/itemProps110.xml><?xml version="1.0" encoding="utf-8"?>
<ds:datastoreItem xmlns:ds="http://schemas.openxmlformats.org/officeDocument/2006/customXml" ds:itemID="{D1325B90-771E-4B5B-9CD8-77062E468593}">
  <ds:schemaRefs>
    <ds:schemaRef ds:uri="sas.reportstate"/>
  </ds:schemaRefs>
</ds:datastoreItem>
</file>

<file path=customXml/itemProps111.xml><?xml version="1.0" encoding="utf-8"?>
<ds:datastoreItem xmlns:ds="http://schemas.openxmlformats.org/officeDocument/2006/customXml" ds:itemID="{77E7A655-8F8B-4573-A15A-0937952F3DB2}">
  <ds:schemaRefs>
    <ds:schemaRef ds:uri="sas.reportstate"/>
  </ds:schemaRefs>
</ds:datastoreItem>
</file>

<file path=customXml/itemProps112.xml><?xml version="1.0" encoding="utf-8"?>
<ds:datastoreItem xmlns:ds="http://schemas.openxmlformats.org/officeDocument/2006/customXml" ds:itemID="{D66FC891-4BE8-4E83-88BE-F04DEC2074C5}">
  <ds:schemaRefs>
    <ds:schemaRef ds:uri="sas.reportstate"/>
  </ds:schemaRefs>
</ds:datastoreItem>
</file>

<file path=customXml/itemProps113.xml><?xml version="1.0" encoding="utf-8"?>
<ds:datastoreItem xmlns:ds="http://schemas.openxmlformats.org/officeDocument/2006/customXml" ds:itemID="{0FEBE101-8690-4255-904E-2B3DD75D5818}">
  <ds:schemaRefs>
    <ds:schemaRef ds:uri="sas.reportstate"/>
  </ds:schemaRefs>
</ds:datastoreItem>
</file>

<file path=customXml/itemProps114.xml><?xml version="1.0" encoding="utf-8"?>
<ds:datastoreItem xmlns:ds="http://schemas.openxmlformats.org/officeDocument/2006/customXml" ds:itemID="{2B94E4FC-69B3-431F-B520-BD8A2C56CC28}">
  <ds:schemaRefs>
    <ds:schemaRef ds:uri="sas.reportstate"/>
  </ds:schemaRefs>
</ds:datastoreItem>
</file>

<file path=customXml/itemProps115.xml><?xml version="1.0" encoding="utf-8"?>
<ds:datastoreItem xmlns:ds="http://schemas.openxmlformats.org/officeDocument/2006/customXml" ds:itemID="{A4C399E7-378B-4EA5-86B4-4BC506D299EE}">
  <ds:schemaRefs>
    <ds:schemaRef ds:uri="sas.reportstate"/>
  </ds:schemaRefs>
</ds:datastoreItem>
</file>

<file path=customXml/itemProps116.xml><?xml version="1.0" encoding="utf-8"?>
<ds:datastoreItem xmlns:ds="http://schemas.openxmlformats.org/officeDocument/2006/customXml" ds:itemID="{3B43E253-064B-4B09-848A-27A6C63BC4EB}">
  <ds:schemaRefs>
    <ds:schemaRef ds:uri="sas.reportstate"/>
  </ds:schemaRefs>
</ds:datastoreItem>
</file>

<file path=customXml/itemProps12.xml><?xml version="1.0" encoding="utf-8"?>
<ds:datastoreItem xmlns:ds="http://schemas.openxmlformats.org/officeDocument/2006/customXml" ds:itemID="{F553F680-F9A9-4455-9B39-7257924B8516}">
  <ds:schemaRefs>
    <ds:schemaRef ds:uri="sas.reportstate"/>
  </ds:schemaRefs>
</ds:datastoreItem>
</file>

<file path=customXml/itemProps13.xml><?xml version="1.0" encoding="utf-8"?>
<ds:datastoreItem xmlns:ds="http://schemas.openxmlformats.org/officeDocument/2006/customXml" ds:itemID="{C03C2771-460E-41E0-8EA8-3B79EC3AD06B}">
  <ds:schemaRefs>
    <ds:schemaRef ds:uri="sas.reportstate"/>
  </ds:schemaRefs>
</ds:datastoreItem>
</file>

<file path=customXml/itemProps14.xml><?xml version="1.0" encoding="utf-8"?>
<ds:datastoreItem xmlns:ds="http://schemas.openxmlformats.org/officeDocument/2006/customXml" ds:itemID="{840670B5-2AB5-4A8E-87FC-F8AF297FFBA3}">
  <ds:schemaRefs>
    <ds:schemaRef ds:uri="sas.reportstate"/>
  </ds:schemaRefs>
</ds:datastoreItem>
</file>

<file path=customXml/itemProps15.xml><?xml version="1.0" encoding="utf-8"?>
<ds:datastoreItem xmlns:ds="http://schemas.openxmlformats.org/officeDocument/2006/customXml" ds:itemID="{59779C6D-9C31-4781-9757-053634A2B057}">
  <ds:schemaRefs>
    <ds:schemaRef ds:uri="sas.reportstate"/>
  </ds:schemaRefs>
</ds:datastoreItem>
</file>

<file path=customXml/itemProps16.xml><?xml version="1.0" encoding="utf-8"?>
<ds:datastoreItem xmlns:ds="http://schemas.openxmlformats.org/officeDocument/2006/customXml" ds:itemID="{F7D743A8-00F8-46F0-B790-D47B7C0F3C4A}">
  <ds:schemaRefs>
    <ds:schemaRef ds:uri="sas.reportstate"/>
  </ds:schemaRefs>
</ds:datastoreItem>
</file>

<file path=customXml/itemProps17.xml><?xml version="1.0" encoding="utf-8"?>
<ds:datastoreItem xmlns:ds="http://schemas.openxmlformats.org/officeDocument/2006/customXml" ds:itemID="{B1B04DCA-15A7-4979-B032-F7ECA2ED69A1}">
  <ds:schemaRefs>
    <ds:schemaRef ds:uri="sas.reportstate"/>
  </ds:schemaRefs>
</ds:datastoreItem>
</file>

<file path=customXml/itemProps18.xml><?xml version="1.0" encoding="utf-8"?>
<ds:datastoreItem xmlns:ds="http://schemas.openxmlformats.org/officeDocument/2006/customXml" ds:itemID="{33CB9380-E2E1-4BD7-8E13-95AC832B3476}">
  <ds:schemaRefs>
    <ds:schemaRef ds:uri="sas.reportstate"/>
  </ds:schemaRefs>
</ds:datastoreItem>
</file>

<file path=customXml/itemProps19.xml><?xml version="1.0" encoding="utf-8"?>
<ds:datastoreItem xmlns:ds="http://schemas.openxmlformats.org/officeDocument/2006/customXml" ds:itemID="{491B32D1-16EB-4A59-BDAD-C33F94303BE5}">
  <ds:schemaRefs>
    <ds:schemaRef ds:uri="sas.reportstate"/>
  </ds:schemaRefs>
</ds:datastoreItem>
</file>

<file path=customXml/itemProps2.xml><?xml version="1.0" encoding="utf-8"?>
<ds:datastoreItem xmlns:ds="http://schemas.openxmlformats.org/officeDocument/2006/customXml" ds:itemID="{721FDC8A-5423-40D5-A860-42FAC586BE40}">
  <ds:schemaRefs>
    <ds:schemaRef ds:uri="sas.reportstate"/>
  </ds:schemaRefs>
</ds:datastoreItem>
</file>

<file path=customXml/itemProps20.xml><?xml version="1.0" encoding="utf-8"?>
<ds:datastoreItem xmlns:ds="http://schemas.openxmlformats.org/officeDocument/2006/customXml" ds:itemID="{EC4C8AEB-9C96-4217-A7C2-CBAAB71AC27C}">
  <ds:schemaRefs>
    <ds:schemaRef ds:uri="sas.reportstate"/>
  </ds:schemaRefs>
</ds:datastoreItem>
</file>

<file path=customXml/itemProps21.xml><?xml version="1.0" encoding="utf-8"?>
<ds:datastoreItem xmlns:ds="http://schemas.openxmlformats.org/officeDocument/2006/customXml" ds:itemID="{48A4091F-38D3-4A57-BBC2-2D31F53D31CB}">
  <ds:schemaRefs>
    <ds:schemaRef ds:uri="sas.reportstate"/>
  </ds:schemaRefs>
</ds:datastoreItem>
</file>

<file path=customXml/itemProps22.xml><?xml version="1.0" encoding="utf-8"?>
<ds:datastoreItem xmlns:ds="http://schemas.openxmlformats.org/officeDocument/2006/customXml" ds:itemID="{120A66A1-4436-4B73-9952-6C361CC12099}">
  <ds:schemaRefs>
    <ds:schemaRef ds:uri="sas.reportstate"/>
  </ds:schemaRefs>
</ds:datastoreItem>
</file>

<file path=customXml/itemProps23.xml><?xml version="1.0" encoding="utf-8"?>
<ds:datastoreItem xmlns:ds="http://schemas.openxmlformats.org/officeDocument/2006/customXml" ds:itemID="{E011C994-EBCD-4622-9801-121DFD73524B}">
  <ds:schemaRefs>
    <ds:schemaRef ds:uri="sas.reportstate"/>
  </ds:schemaRefs>
</ds:datastoreItem>
</file>

<file path=customXml/itemProps24.xml><?xml version="1.0" encoding="utf-8"?>
<ds:datastoreItem xmlns:ds="http://schemas.openxmlformats.org/officeDocument/2006/customXml" ds:itemID="{45D6CD1D-EE09-4592-8280-3E0E1D663C39}">
  <ds:schemaRefs>
    <ds:schemaRef ds:uri="sas.reportstate"/>
  </ds:schemaRefs>
</ds:datastoreItem>
</file>

<file path=customXml/itemProps25.xml><?xml version="1.0" encoding="utf-8"?>
<ds:datastoreItem xmlns:ds="http://schemas.openxmlformats.org/officeDocument/2006/customXml" ds:itemID="{0DD55550-549E-41A4-9B7A-77F37DE015DD}">
  <ds:schemaRefs>
    <ds:schemaRef ds:uri="sas.reportstate"/>
  </ds:schemaRefs>
</ds:datastoreItem>
</file>

<file path=customXml/itemProps26.xml><?xml version="1.0" encoding="utf-8"?>
<ds:datastoreItem xmlns:ds="http://schemas.openxmlformats.org/officeDocument/2006/customXml" ds:itemID="{CE313E80-C141-4763-AD53-BE443D101187}">
  <ds:schemaRefs>
    <ds:schemaRef ds:uri="sas.reportstate"/>
  </ds:schemaRefs>
</ds:datastoreItem>
</file>

<file path=customXml/itemProps27.xml><?xml version="1.0" encoding="utf-8"?>
<ds:datastoreItem xmlns:ds="http://schemas.openxmlformats.org/officeDocument/2006/customXml" ds:itemID="{16C17BF0-6A1A-4AB1-80C2-17A91A38289B}">
  <ds:schemaRefs>
    <ds:schemaRef ds:uri="sas.reportstate"/>
  </ds:schemaRefs>
</ds:datastoreItem>
</file>

<file path=customXml/itemProps28.xml><?xml version="1.0" encoding="utf-8"?>
<ds:datastoreItem xmlns:ds="http://schemas.openxmlformats.org/officeDocument/2006/customXml" ds:itemID="{64BB86BD-7256-41CF-A927-5FD59788FC2E}">
  <ds:schemaRefs>
    <ds:schemaRef ds:uri="sas.reportstate"/>
  </ds:schemaRefs>
</ds:datastoreItem>
</file>

<file path=customXml/itemProps29.xml><?xml version="1.0" encoding="utf-8"?>
<ds:datastoreItem xmlns:ds="http://schemas.openxmlformats.org/officeDocument/2006/customXml" ds:itemID="{DD023D15-B1E4-4103-B3AB-B5C93055AC18}">
  <ds:schemaRefs>
    <ds:schemaRef ds:uri="sas.reportstate"/>
  </ds:schemaRefs>
</ds:datastoreItem>
</file>

<file path=customXml/itemProps3.xml><?xml version="1.0" encoding="utf-8"?>
<ds:datastoreItem xmlns:ds="http://schemas.openxmlformats.org/officeDocument/2006/customXml" ds:itemID="{050D4FBE-8DAD-4FF0-BB7D-CBCB07042E91}">
  <ds:schemaRefs>
    <ds:schemaRef ds:uri="sas.reportstate"/>
  </ds:schemaRefs>
</ds:datastoreItem>
</file>

<file path=customXml/itemProps30.xml><?xml version="1.0" encoding="utf-8"?>
<ds:datastoreItem xmlns:ds="http://schemas.openxmlformats.org/officeDocument/2006/customXml" ds:itemID="{999742A6-1B9A-48F0-AAE5-F9CBDEE3A0EC}">
  <ds:schemaRefs>
    <ds:schemaRef ds:uri="sas.reportstate"/>
  </ds:schemaRefs>
</ds:datastoreItem>
</file>

<file path=customXml/itemProps31.xml><?xml version="1.0" encoding="utf-8"?>
<ds:datastoreItem xmlns:ds="http://schemas.openxmlformats.org/officeDocument/2006/customXml" ds:itemID="{91ECD8D3-7F70-4609-B3EC-E14E56FA2FE1}">
  <ds:schemaRefs>
    <ds:schemaRef ds:uri="sas.reportstate"/>
  </ds:schemaRefs>
</ds:datastoreItem>
</file>

<file path=customXml/itemProps32.xml><?xml version="1.0" encoding="utf-8"?>
<ds:datastoreItem xmlns:ds="http://schemas.openxmlformats.org/officeDocument/2006/customXml" ds:itemID="{75EFDD1F-D224-42C0-BF0F-075EACAB1F5A}">
  <ds:schemaRefs>
    <ds:schemaRef ds:uri="sas.reportstate"/>
  </ds:schemaRefs>
</ds:datastoreItem>
</file>

<file path=customXml/itemProps33.xml><?xml version="1.0" encoding="utf-8"?>
<ds:datastoreItem xmlns:ds="http://schemas.openxmlformats.org/officeDocument/2006/customXml" ds:itemID="{7720B5A2-BFE5-4187-818D-8194FB7B8FE1}">
  <ds:schemaRefs>
    <ds:schemaRef ds:uri="sas.reportstate"/>
  </ds:schemaRefs>
</ds:datastoreItem>
</file>

<file path=customXml/itemProps34.xml><?xml version="1.0" encoding="utf-8"?>
<ds:datastoreItem xmlns:ds="http://schemas.openxmlformats.org/officeDocument/2006/customXml" ds:itemID="{3ACF4490-BEBA-4C5A-B07D-ABBB8FFDDE27}">
  <ds:schemaRefs>
    <ds:schemaRef ds:uri="sas.reportstate"/>
  </ds:schemaRefs>
</ds:datastoreItem>
</file>

<file path=customXml/itemProps35.xml><?xml version="1.0" encoding="utf-8"?>
<ds:datastoreItem xmlns:ds="http://schemas.openxmlformats.org/officeDocument/2006/customXml" ds:itemID="{2C980D25-C76E-4D40-ADB2-A6155F2D1310}">
  <ds:schemaRefs>
    <ds:schemaRef ds:uri="sas.reportstate"/>
  </ds:schemaRefs>
</ds:datastoreItem>
</file>

<file path=customXml/itemProps36.xml><?xml version="1.0" encoding="utf-8"?>
<ds:datastoreItem xmlns:ds="http://schemas.openxmlformats.org/officeDocument/2006/customXml" ds:itemID="{FF22C6F7-435E-4357-B3BF-413112F72925}">
  <ds:schemaRefs>
    <ds:schemaRef ds:uri="sas.reportstate"/>
  </ds:schemaRefs>
</ds:datastoreItem>
</file>

<file path=customXml/itemProps37.xml><?xml version="1.0" encoding="utf-8"?>
<ds:datastoreItem xmlns:ds="http://schemas.openxmlformats.org/officeDocument/2006/customXml" ds:itemID="{B861E149-A09D-4AD4-BEEE-15672B24558F}">
  <ds:schemaRefs>
    <ds:schemaRef ds:uri="sas.reportstate"/>
  </ds:schemaRefs>
</ds:datastoreItem>
</file>

<file path=customXml/itemProps38.xml><?xml version="1.0" encoding="utf-8"?>
<ds:datastoreItem xmlns:ds="http://schemas.openxmlformats.org/officeDocument/2006/customXml" ds:itemID="{E3BB3C4D-766B-4191-AE73-0B0A9AA69BF0}">
  <ds:schemaRefs>
    <ds:schemaRef ds:uri="sas.reportstate"/>
  </ds:schemaRefs>
</ds:datastoreItem>
</file>

<file path=customXml/itemProps39.xml><?xml version="1.0" encoding="utf-8"?>
<ds:datastoreItem xmlns:ds="http://schemas.openxmlformats.org/officeDocument/2006/customXml" ds:itemID="{587DC719-2BBE-4F31-9502-D540576C567A}">
  <ds:schemaRefs>
    <ds:schemaRef ds:uri="sas.reportstate"/>
  </ds:schemaRefs>
</ds:datastoreItem>
</file>

<file path=customXml/itemProps4.xml><?xml version="1.0" encoding="utf-8"?>
<ds:datastoreItem xmlns:ds="http://schemas.openxmlformats.org/officeDocument/2006/customXml" ds:itemID="{764AD2C3-B2DB-414C-99E6-96414270D42F}">
  <ds:schemaRefs>
    <ds:schemaRef ds:uri="sas.reportstate"/>
  </ds:schemaRefs>
</ds:datastoreItem>
</file>

<file path=customXml/itemProps40.xml><?xml version="1.0" encoding="utf-8"?>
<ds:datastoreItem xmlns:ds="http://schemas.openxmlformats.org/officeDocument/2006/customXml" ds:itemID="{23D5FA23-3010-4391-98F7-11B4E0FAA7A7}">
  <ds:schemaRefs>
    <ds:schemaRef ds:uri="sas.reportstate"/>
  </ds:schemaRefs>
</ds:datastoreItem>
</file>

<file path=customXml/itemProps41.xml><?xml version="1.0" encoding="utf-8"?>
<ds:datastoreItem xmlns:ds="http://schemas.openxmlformats.org/officeDocument/2006/customXml" ds:itemID="{E0C668A6-A837-4AEA-8DB1-2D096AE8726D}">
  <ds:schemaRefs>
    <ds:schemaRef ds:uri="sas.reportstate"/>
  </ds:schemaRefs>
</ds:datastoreItem>
</file>

<file path=customXml/itemProps42.xml><?xml version="1.0" encoding="utf-8"?>
<ds:datastoreItem xmlns:ds="http://schemas.openxmlformats.org/officeDocument/2006/customXml" ds:itemID="{43191D08-CF69-4C16-A23D-4D830B533022}">
  <ds:schemaRefs>
    <ds:schemaRef ds:uri="sas.reportstate"/>
  </ds:schemaRefs>
</ds:datastoreItem>
</file>

<file path=customXml/itemProps43.xml><?xml version="1.0" encoding="utf-8"?>
<ds:datastoreItem xmlns:ds="http://schemas.openxmlformats.org/officeDocument/2006/customXml" ds:itemID="{C013B331-84B8-4383-8553-2C7ECBF4A9DC}">
  <ds:schemaRefs>
    <ds:schemaRef ds:uri="sas.reportstate"/>
  </ds:schemaRefs>
</ds:datastoreItem>
</file>

<file path=customXml/itemProps44.xml><?xml version="1.0" encoding="utf-8"?>
<ds:datastoreItem xmlns:ds="http://schemas.openxmlformats.org/officeDocument/2006/customXml" ds:itemID="{2BE8C68D-ECF9-4229-B44E-F5E90B55B58C}">
  <ds:schemaRefs>
    <ds:schemaRef ds:uri="sas.reportstate"/>
  </ds:schemaRefs>
</ds:datastoreItem>
</file>

<file path=customXml/itemProps45.xml><?xml version="1.0" encoding="utf-8"?>
<ds:datastoreItem xmlns:ds="http://schemas.openxmlformats.org/officeDocument/2006/customXml" ds:itemID="{2FD21187-EB8E-4449-97D8-B7E53D5BF453}">
  <ds:schemaRefs>
    <ds:schemaRef ds:uri="sas.reportstate"/>
  </ds:schemaRefs>
</ds:datastoreItem>
</file>

<file path=customXml/itemProps46.xml><?xml version="1.0" encoding="utf-8"?>
<ds:datastoreItem xmlns:ds="http://schemas.openxmlformats.org/officeDocument/2006/customXml" ds:itemID="{D2267A36-7381-4A03-A4E5-CC2C6C284F73}">
  <ds:schemaRefs>
    <ds:schemaRef ds:uri="sas.reportstate"/>
  </ds:schemaRefs>
</ds:datastoreItem>
</file>

<file path=customXml/itemProps47.xml><?xml version="1.0" encoding="utf-8"?>
<ds:datastoreItem xmlns:ds="http://schemas.openxmlformats.org/officeDocument/2006/customXml" ds:itemID="{54C65136-1423-491F-B6C6-DBD737FF6553}">
  <ds:schemaRefs>
    <ds:schemaRef ds:uri="sas.reportstate"/>
  </ds:schemaRefs>
</ds:datastoreItem>
</file>

<file path=customXml/itemProps48.xml><?xml version="1.0" encoding="utf-8"?>
<ds:datastoreItem xmlns:ds="http://schemas.openxmlformats.org/officeDocument/2006/customXml" ds:itemID="{7A948C15-1C88-42DA-83C4-475CDEF56FA9}">
  <ds:schemaRefs>
    <ds:schemaRef ds:uri="sas.reportstate"/>
  </ds:schemaRefs>
</ds:datastoreItem>
</file>

<file path=customXml/itemProps49.xml><?xml version="1.0" encoding="utf-8"?>
<ds:datastoreItem xmlns:ds="http://schemas.openxmlformats.org/officeDocument/2006/customXml" ds:itemID="{E20413DD-9FC2-4092-B1D5-C4AD56C1BBA2}">
  <ds:schemaRefs>
    <ds:schemaRef ds:uri="sas.reportstate"/>
  </ds:schemaRefs>
</ds:datastoreItem>
</file>

<file path=customXml/itemProps5.xml><?xml version="1.0" encoding="utf-8"?>
<ds:datastoreItem xmlns:ds="http://schemas.openxmlformats.org/officeDocument/2006/customXml" ds:itemID="{489BE960-087E-4100-A996-95B1C48A1CAB}">
  <ds:schemaRefs>
    <ds:schemaRef ds:uri="sas.reportstate"/>
  </ds:schemaRefs>
</ds:datastoreItem>
</file>

<file path=customXml/itemProps50.xml><?xml version="1.0" encoding="utf-8"?>
<ds:datastoreItem xmlns:ds="http://schemas.openxmlformats.org/officeDocument/2006/customXml" ds:itemID="{2A9190E9-2B71-47E1-A9D1-2EA960BB7776}">
  <ds:schemaRefs>
    <ds:schemaRef ds:uri="sas.reportstate"/>
  </ds:schemaRefs>
</ds:datastoreItem>
</file>

<file path=customXml/itemProps51.xml><?xml version="1.0" encoding="utf-8"?>
<ds:datastoreItem xmlns:ds="http://schemas.openxmlformats.org/officeDocument/2006/customXml" ds:itemID="{8A63C45B-FD63-4D15-ABD6-78968C3FF470}">
  <ds:schemaRefs>
    <ds:schemaRef ds:uri="sas.reportstate"/>
  </ds:schemaRefs>
</ds:datastoreItem>
</file>

<file path=customXml/itemProps52.xml><?xml version="1.0" encoding="utf-8"?>
<ds:datastoreItem xmlns:ds="http://schemas.openxmlformats.org/officeDocument/2006/customXml" ds:itemID="{EA797E51-2082-4E73-AB4E-429D92D4C79A}">
  <ds:schemaRefs>
    <ds:schemaRef ds:uri="sas.reportstate"/>
  </ds:schemaRefs>
</ds:datastoreItem>
</file>

<file path=customXml/itemProps53.xml><?xml version="1.0" encoding="utf-8"?>
<ds:datastoreItem xmlns:ds="http://schemas.openxmlformats.org/officeDocument/2006/customXml" ds:itemID="{C08CEAB4-57C0-448D-951F-0AD1F8352808}">
  <ds:schemaRefs>
    <ds:schemaRef ds:uri="sas.reportstate"/>
  </ds:schemaRefs>
</ds:datastoreItem>
</file>

<file path=customXml/itemProps54.xml><?xml version="1.0" encoding="utf-8"?>
<ds:datastoreItem xmlns:ds="http://schemas.openxmlformats.org/officeDocument/2006/customXml" ds:itemID="{395209DC-0373-4693-AEFC-F3826EEA098E}">
  <ds:schemaRefs>
    <ds:schemaRef ds:uri="sas.reportstate"/>
  </ds:schemaRefs>
</ds:datastoreItem>
</file>

<file path=customXml/itemProps55.xml><?xml version="1.0" encoding="utf-8"?>
<ds:datastoreItem xmlns:ds="http://schemas.openxmlformats.org/officeDocument/2006/customXml" ds:itemID="{A16C4F37-CBC6-482A-A248-09AC2F1C27E7}">
  <ds:schemaRefs>
    <ds:schemaRef ds:uri="sas.reportstate"/>
  </ds:schemaRefs>
</ds:datastoreItem>
</file>

<file path=customXml/itemProps56.xml><?xml version="1.0" encoding="utf-8"?>
<ds:datastoreItem xmlns:ds="http://schemas.openxmlformats.org/officeDocument/2006/customXml" ds:itemID="{A28AE362-E460-47D4-A358-EC3ACCF16389}">
  <ds:schemaRefs>
    <ds:schemaRef ds:uri="sas.reportstate"/>
  </ds:schemaRefs>
</ds:datastoreItem>
</file>

<file path=customXml/itemProps57.xml><?xml version="1.0" encoding="utf-8"?>
<ds:datastoreItem xmlns:ds="http://schemas.openxmlformats.org/officeDocument/2006/customXml" ds:itemID="{C8992F21-55F2-4825-BAB2-985D299882F3}">
  <ds:schemaRefs>
    <ds:schemaRef ds:uri="sas.reportstate"/>
  </ds:schemaRefs>
</ds:datastoreItem>
</file>

<file path=customXml/itemProps58.xml><?xml version="1.0" encoding="utf-8"?>
<ds:datastoreItem xmlns:ds="http://schemas.openxmlformats.org/officeDocument/2006/customXml" ds:itemID="{65D5D66F-C579-4740-8267-F34A716E86EF}">
  <ds:schemaRefs>
    <ds:schemaRef ds:uri="sas.reportstate"/>
  </ds:schemaRefs>
</ds:datastoreItem>
</file>

<file path=customXml/itemProps59.xml><?xml version="1.0" encoding="utf-8"?>
<ds:datastoreItem xmlns:ds="http://schemas.openxmlformats.org/officeDocument/2006/customXml" ds:itemID="{D928258C-ABB5-46A9-9B97-CF8B18952E6F}">
  <ds:schemaRefs>
    <ds:schemaRef ds:uri="sas.reportstate"/>
  </ds:schemaRefs>
</ds:datastoreItem>
</file>

<file path=customXml/itemProps6.xml><?xml version="1.0" encoding="utf-8"?>
<ds:datastoreItem xmlns:ds="http://schemas.openxmlformats.org/officeDocument/2006/customXml" ds:itemID="{B8A6AA07-C2F8-4E44-A005-45296BC60025}">
  <ds:schemaRefs>
    <ds:schemaRef ds:uri="sas.reportstate"/>
  </ds:schemaRefs>
</ds:datastoreItem>
</file>

<file path=customXml/itemProps60.xml><?xml version="1.0" encoding="utf-8"?>
<ds:datastoreItem xmlns:ds="http://schemas.openxmlformats.org/officeDocument/2006/customXml" ds:itemID="{4987460B-C9FB-4005-B1CD-84518E6ABC04}">
  <ds:schemaRefs>
    <ds:schemaRef ds:uri="sas.reportstate"/>
  </ds:schemaRefs>
</ds:datastoreItem>
</file>

<file path=customXml/itemProps61.xml><?xml version="1.0" encoding="utf-8"?>
<ds:datastoreItem xmlns:ds="http://schemas.openxmlformats.org/officeDocument/2006/customXml" ds:itemID="{666DA531-F51A-471A-AC25-D06AC587AF3D}">
  <ds:schemaRefs>
    <ds:schemaRef ds:uri="sas.reportstate"/>
  </ds:schemaRefs>
</ds:datastoreItem>
</file>

<file path=customXml/itemProps62.xml><?xml version="1.0" encoding="utf-8"?>
<ds:datastoreItem xmlns:ds="http://schemas.openxmlformats.org/officeDocument/2006/customXml" ds:itemID="{89378D8C-FE5F-4E8C-A6F2-F2E58BB4E5A9}">
  <ds:schemaRefs>
    <ds:schemaRef ds:uri="sas.reportstate"/>
  </ds:schemaRefs>
</ds:datastoreItem>
</file>

<file path=customXml/itemProps63.xml><?xml version="1.0" encoding="utf-8"?>
<ds:datastoreItem xmlns:ds="http://schemas.openxmlformats.org/officeDocument/2006/customXml" ds:itemID="{497F0616-FA98-4E96-85B5-4EA805B6BD54}">
  <ds:schemaRefs>
    <ds:schemaRef ds:uri="sas.reportstate"/>
  </ds:schemaRefs>
</ds:datastoreItem>
</file>

<file path=customXml/itemProps64.xml><?xml version="1.0" encoding="utf-8"?>
<ds:datastoreItem xmlns:ds="http://schemas.openxmlformats.org/officeDocument/2006/customXml" ds:itemID="{7EB3FF26-4661-4726-85BF-D60DF2DF61F2}">
  <ds:schemaRefs>
    <ds:schemaRef ds:uri="sas.reportstate"/>
  </ds:schemaRefs>
</ds:datastoreItem>
</file>

<file path=customXml/itemProps65.xml><?xml version="1.0" encoding="utf-8"?>
<ds:datastoreItem xmlns:ds="http://schemas.openxmlformats.org/officeDocument/2006/customXml" ds:itemID="{DBFCD4DD-54C1-4651-8A95-D2BFC48C865B}">
  <ds:schemaRefs>
    <ds:schemaRef ds:uri="sas.reportstate"/>
  </ds:schemaRefs>
</ds:datastoreItem>
</file>

<file path=customXml/itemProps66.xml><?xml version="1.0" encoding="utf-8"?>
<ds:datastoreItem xmlns:ds="http://schemas.openxmlformats.org/officeDocument/2006/customXml" ds:itemID="{25B0F804-72F5-4829-B159-14893B2F6F0D}">
  <ds:schemaRefs>
    <ds:schemaRef ds:uri="sas.reportstate"/>
  </ds:schemaRefs>
</ds:datastoreItem>
</file>

<file path=customXml/itemProps67.xml><?xml version="1.0" encoding="utf-8"?>
<ds:datastoreItem xmlns:ds="http://schemas.openxmlformats.org/officeDocument/2006/customXml" ds:itemID="{CDC672B1-7F42-4636-B8A2-7FE8345FE50C}">
  <ds:schemaRefs>
    <ds:schemaRef ds:uri="sas.reportstate"/>
  </ds:schemaRefs>
</ds:datastoreItem>
</file>

<file path=customXml/itemProps68.xml><?xml version="1.0" encoding="utf-8"?>
<ds:datastoreItem xmlns:ds="http://schemas.openxmlformats.org/officeDocument/2006/customXml" ds:itemID="{CB848C34-4FF3-4CE4-9DCB-7C44746AD17E}">
  <ds:schemaRefs>
    <ds:schemaRef ds:uri="sas.reportstate"/>
  </ds:schemaRefs>
</ds:datastoreItem>
</file>

<file path=customXml/itemProps69.xml><?xml version="1.0" encoding="utf-8"?>
<ds:datastoreItem xmlns:ds="http://schemas.openxmlformats.org/officeDocument/2006/customXml" ds:itemID="{74C43E7D-90D7-4E81-9497-1C18E7DF82DD}">
  <ds:schemaRefs>
    <ds:schemaRef ds:uri="sas.reportstate"/>
  </ds:schemaRefs>
</ds:datastoreItem>
</file>

<file path=customXml/itemProps7.xml><?xml version="1.0" encoding="utf-8"?>
<ds:datastoreItem xmlns:ds="http://schemas.openxmlformats.org/officeDocument/2006/customXml" ds:itemID="{0C3D647B-5ECA-416A-BB51-02ACDE00AD78}">
  <ds:schemaRefs>
    <ds:schemaRef ds:uri="sas.reportstate"/>
  </ds:schemaRefs>
</ds:datastoreItem>
</file>

<file path=customXml/itemProps70.xml><?xml version="1.0" encoding="utf-8"?>
<ds:datastoreItem xmlns:ds="http://schemas.openxmlformats.org/officeDocument/2006/customXml" ds:itemID="{C5E2E7AC-E069-4BE7-977B-807AC1A22486}">
  <ds:schemaRefs>
    <ds:schemaRef ds:uri="sas.reportstate"/>
  </ds:schemaRefs>
</ds:datastoreItem>
</file>

<file path=customXml/itemProps71.xml><?xml version="1.0" encoding="utf-8"?>
<ds:datastoreItem xmlns:ds="http://schemas.openxmlformats.org/officeDocument/2006/customXml" ds:itemID="{5B5E6D8F-34F0-43CE-B941-3DACC4F03B7E}">
  <ds:schemaRefs>
    <ds:schemaRef ds:uri="sas.reportstate"/>
  </ds:schemaRefs>
</ds:datastoreItem>
</file>

<file path=customXml/itemProps72.xml><?xml version="1.0" encoding="utf-8"?>
<ds:datastoreItem xmlns:ds="http://schemas.openxmlformats.org/officeDocument/2006/customXml" ds:itemID="{AEC5263A-8302-4442-8FEF-925BD5CC4E56}">
  <ds:schemaRefs>
    <ds:schemaRef ds:uri="sas.reportstate"/>
  </ds:schemaRefs>
</ds:datastoreItem>
</file>

<file path=customXml/itemProps73.xml><?xml version="1.0" encoding="utf-8"?>
<ds:datastoreItem xmlns:ds="http://schemas.openxmlformats.org/officeDocument/2006/customXml" ds:itemID="{845438B2-4428-4485-AEF3-F17A52375E5F}">
  <ds:schemaRefs>
    <ds:schemaRef ds:uri="sas.reportstate"/>
  </ds:schemaRefs>
</ds:datastoreItem>
</file>

<file path=customXml/itemProps74.xml><?xml version="1.0" encoding="utf-8"?>
<ds:datastoreItem xmlns:ds="http://schemas.openxmlformats.org/officeDocument/2006/customXml" ds:itemID="{124A74D8-FCA8-405D-916D-38DC0A0CD5F4}">
  <ds:schemaRefs>
    <ds:schemaRef ds:uri="sas.reportstate"/>
  </ds:schemaRefs>
</ds:datastoreItem>
</file>

<file path=customXml/itemProps75.xml><?xml version="1.0" encoding="utf-8"?>
<ds:datastoreItem xmlns:ds="http://schemas.openxmlformats.org/officeDocument/2006/customXml" ds:itemID="{E856BD2D-E51A-4640-A866-9680969AAEEE}">
  <ds:schemaRefs>
    <ds:schemaRef ds:uri="sas.reportstate"/>
  </ds:schemaRefs>
</ds:datastoreItem>
</file>

<file path=customXml/itemProps76.xml><?xml version="1.0" encoding="utf-8"?>
<ds:datastoreItem xmlns:ds="http://schemas.openxmlformats.org/officeDocument/2006/customXml" ds:itemID="{6C6A3AA8-52DB-4833-BD41-4016BAFE44AF}">
  <ds:schemaRefs>
    <ds:schemaRef ds:uri="sas.reportstate"/>
  </ds:schemaRefs>
</ds:datastoreItem>
</file>

<file path=customXml/itemProps77.xml><?xml version="1.0" encoding="utf-8"?>
<ds:datastoreItem xmlns:ds="http://schemas.openxmlformats.org/officeDocument/2006/customXml" ds:itemID="{8834D117-9B41-4EE9-B5FE-583B2601FC86}">
  <ds:schemaRefs>
    <ds:schemaRef ds:uri="sas.reportstate"/>
  </ds:schemaRefs>
</ds:datastoreItem>
</file>

<file path=customXml/itemProps78.xml><?xml version="1.0" encoding="utf-8"?>
<ds:datastoreItem xmlns:ds="http://schemas.openxmlformats.org/officeDocument/2006/customXml" ds:itemID="{031470F7-4EEB-480A-BCC8-BBE379290C03}">
  <ds:schemaRefs>
    <ds:schemaRef ds:uri="sas.reportstate"/>
  </ds:schemaRefs>
</ds:datastoreItem>
</file>

<file path=customXml/itemProps79.xml><?xml version="1.0" encoding="utf-8"?>
<ds:datastoreItem xmlns:ds="http://schemas.openxmlformats.org/officeDocument/2006/customXml" ds:itemID="{B1817515-3EB7-41B7-B175-3CDFBC7D6354}">
  <ds:schemaRefs>
    <ds:schemaRef ds:uri="sas.reportstate"/>
  </ds:schemaRefs>
</ds:datastoreItem>
</file>

<file path=customXml/itemProps8.xml><?xml version="1.0" encoding="utf-8"?>
<ds:datastoreItem xmlns:ds="http://schemas.openxmlformats.org/officeDocument/2006/customXml" ds:itemID="{1D273DB2-C341-4D34-A947-5CA4C9CE54EE}">
  <ds:schemaRefs>
    <ds:schemaRef ds:uri="sas.reportstate"/>
  </ds:schemaRefs>
</ds:datastoreItem>
</file>

<file path=customXml/itemProps80.xml><?xml version="1.0" encoding="utf-8"?>
<ds:datastoreItem xmlns:ds="http://schemas.openxmlformats.org/officeDocument/2006/customXml" ds:itemID="{03CE15A6-A761-4ACB-A7FC-86BE8F1BE21B}">
  <ds:schemaRefs>
    <ds:schemaRef ds:uri="sas.reportstate"/>
  </ds:schemaRefs>
</ds:datastoreItem>
</file>

<file path=customXml/itemProps81.xml><?xml version="1.0" encoding="utf-8"?>
<ds:datastoreItem xmlns:ds="http://schemas.openxmlformats.org/officeDocument/2006/customXml" ds:itemID="{778651C6-103D-4A3A-B694-46823AB3336D}">
  <ds:schemaRefs>
    <ds:schemaRef ds:uri="sas.reportstate"/>
  </ds:schemaRefs>
</ds:datastoreItem>
</file>

<file path=customXml/itemProps82.xml><?xml version="1.0" encoding="utf-8"?>
<ds:datastoreItem xmlns:ds="http://schemas.openxmlformats.org/officeDocument/2006/customXml" ds:itemID="{56875F8D-8BF2-4314-9D68-B6D2286A6120}">
  <ds:schemaRefs>
    <ds:schemaRef ds:uri="sas.reportstate"/>
  </ds:schemaRefs>
</ds:datastoreItem>
</file>

<file path=customXml/itemProps83.xml><?xml version="1.0" encoding="utf-8"?>
<ds:datastoreItem xmlns:ds="http://schemas.openxmlformats.org/officeDocument/2006/customXml" ds:itemID="{4C8306D1-B0B1-4468-B0A3-11FED8E144A8}">
  <ds:schemaRefs>
    <ds:schemaRef ds:uri="sas.reportstate"/>
  </ds:schemaRefs>
</ds:datastoreItem>
</file>

<file path=customXml/itemProps84.xml><?xml version="1.0" encoding="utf-8"?>
<ds:datastoreItem xmlns:ds="http://schemas.openxmlformats.org/officeDocument/2006/customXml" ds:itemID="{66EAE19B-8273-4375-AB43-39D395F413CF}">
  <ds:schemaRefs>
    <ds:schemaRef ds:uri="sas.reportstate"/>
  </ds:schemaRefs>
</ds:datastoreItem>
</file>

<file path=customXml/itemProps85.xml><?xml version="1.0" encoding="utf-8"?>
<ds:datastoreItem xmlns:ds="http://schemas.openxmlformats.org/officeDocument/2006/customXml" ds:itemID="{E566652E-434C-4268-9D6B-8F8CAD914CAB}">
  <ds:schemaRefs>
    <ds:schemaRef ds:uri="sas.reportstate"/>
  </ds:schemaRefs>
</ds:datastoreItem>
</file>

<file path=customXml/itemProps86.xml><?xml version="1.0" encoding="utf-8"?>
<ds:datastoreItem xmlns:ds="http://schemas.openxmlformats.org/officeDocument/2006/customXml" ds:itemID="{F955001F-D708-4D6E-B88F-06F627E5CA52}">
  <ds:schemaRefs>
    <ds:schemaRef ds:uri="sas.reportstate"/>
  </ds:schemaRefs>
</ds:datastoreItem>
</file>

<file path=customXml/itemProps87.xml><?xml version="1.0" encoding="utf-8"?>
<ds:datastoreItem xmlns:ds="http://schemas.openxmlformats.org/officeDocument/2006/customXml" ds:itemID="{369712FA-D700-4A63-92BF-CE846F50AF5B}">
  <ds:schemaRefs>
    <ds:schemaRef ds:uri="sas.reportstate"/>
  </ds:schemaRefs>
</ds:datastoreItem>
</file>

<file path=customXml/itemProps88.xml><?xml version="1.0" encoding="utf-8"?>
<ds:datastoreItem xmlns:ds="http://schemas.openxmlformats.org/officeDocument/2006/customXml" ds:itemID="{62D69C99-E49A-43FD-AD09-7187D18CBFD3}">
  <ds:schemaRefs>
    <ds:schemaRef ds:uri="sas.reportstate"/>
  </ds:schemaRefs>
</ds:datastoreItem>
</file>

<file path=customXml/itemProps89.xml><?xml version="1.0" encoding="utf-8"?>
<ds:datastoreItem xmlns:ds="http://schemas.openxmlformats.org/officeDocument/2006/customXml" ds:itemID="{C5441139-EAA2-4E6C-A10B-C4CA77AD07DA}">
  <ds:schemaRefs>
    <ds:schemaRef ds:uri="sas.reportstate"/>
  </ds:schemaRefs>
</ds:datastoreItem>
</file>

<file path=customXml/itemProps9.xml><?xml version="1.0" encoding="utf-8"?>
<ds:datastoreItem xmlns:ds="http://schemas.openxmlformats.org/officeDocument/2006/customXml" ds:itemID="{FF920C70-3107-4015-B053-0BCDAA916FE9}">
  <ds:schemaRefs>
    <ds:schemaRef ds:uri="sas.reportstate"/>
  </ds:schemaRefs>
</ds:datastoreItem>
</file>

<file path=customXml/itemProps90.xml><?xml version="1.0" encoding="utf-8"?>
<ds:datastoreItem xmlns:ds="http://schemas.openxmlformats.org/officeDocument/2006/customXml" ds:itemID="{05F70CB4-FC65-44A5-A627-ECE4BACCC512}">
  <ds:schemaRefs>
    <ds:schemaRef ds:uri="sas.reportstate"/>
  </ds:schemaRefs>
</ds:datastoreItem>
</file>

<file path=customXml/itemProps91.xml><?xml version="1.0" encoding="utf-8"?>
<ds:datastoreItem xmlns:ds="http://schemas.openxmlformats.org/officeDocument/2006/customXml" ds:itemID="{DD4C7F06-6E14-4DBC-B6C9-D6A81D630737}">
  <ds:schemaRefs>
    <ds:schemaRef ds:uri="sas.reportstate"/>
  </ds:schemaRefs>
</ds:datastoreItem>
</file>

<file path=customXml/itemProps92.xml><?xml version="1.0" encoding="utf-8"?>
<ds:datastoreItem xmlns:ds="http://schemas.openxmlformats.org/officeDocument/2006/customXml" ds:itemID="{0BE4079F-1CD3-4185-9433-C4A79E3F9F27}">
  <ds:schemaRefs>
    <ds:schemaRef ds:uri="sas.reportstate"/>
  </ds:schemaRefs>
</ds:datastoreItem>
</file>

<file path=customXml/itemProps93.xml><?xml version="1.0" encoding="utf-8"?>
<ds:datastoreItem xmlns:ds="http://schemas.openxmlformats.org/officeDocument/2006/customXml" ds:itemID="{2260FBF0-5620-4258-93CA-C2A1DEED1DEC}">
  <ds:schemaRefs>
    <ds:schemaRef ds:uri="sas.reportstate"/>
  </ds:schemaRefs>
</ds:datastoreItem>
</file>

<file path=customXml/itemProps94.xml><?xml version="1.0" encoding="utf-8"?>
<ds:datastoreItem xmlns:ds="http://schemas.openxmlformats.org/officeDocument/2006/customXml" ds:itemID="{09C64B1D-B774-4911-9DAA-7EDAE9A21ED3}">
  <ds:schemaRefs>
    <ds:schemaRef ds:uri="sas.reportstate"/>
  </ds:schemaRefs>
</ds:datastoreItem>
</file>

<file path=customXml/itemProps95.xml><?xml version="1.0" encoding="utf-8"?>
<ds:datastoreItem xmlns:ds="http://schemas.openxmlformats.org/officeDocument/2006/customXml" ds:itemID="{C28BA1B0-67A0-496C-9B35-03EE2AEACBF4}">
  <ds:schemaRefs>
    <ds:schemaRef ds:uri="sas.reportstate"/>
  </ds:schemaRefs>
</ds:datastoreItem>
</file>

<file path=customXml/itemProps96.xml><?xml version="1.0" encoding="utf-8"?>
<ds:datastoreItem xmlns:ds="http://schemas.openxmlformats.org/officeDocument/2006/customXml" ds:itemID="{B53D90CC-519A-40A8-9DEB-D26F264EFB26}">
  <ds:schemaRefs>
    <ds:schemaRef ds:uri="sas.reportstate"/>
  </ds:schemaRefs>
</ds:datastoreItem>
</file>

<file path=customXml/itemProps97.xml><?xml version="1.0" encoding="utf-8"?>
<ds:datastoreItem xmlns:ds="http://schemas.openxmlformats.org/officeDocument/2006/customXml" ds:itemID="{0E7C5F82-2341-41A8-905E-13C66136B8A8}">
  <ds:schemaRefs>
    <ds:schemaRef ds:uri="sas.reportstate"/>
  </ds:schemaRefs>
</ds:datastoreItem>
</file>

<file path=customXml/itemProps98.xml><?xml version="1.0" encoding="utf-8"?>
<ds:datastoreItem xmlns:ds="http://schemas.openxmlformats.org/officeDocument/2006/customXml" ds:itemID="{27A3B8FC-ABC3-4450-BD47-1E1C30241FB0}">
  <ds:schemaRefs>
    <ds:schemaRef ds:uri="sas.reportstate"/>
  </ds:schemaRefs>
</ds:datastoreItem>
</file>

<file path=customXml/itemProps99.xml><?xml version="1.0" encoding="utf-8"?>
<ds:datastoreItem xmlns:ds="http://schemas.openxmlformats.org/officeDocument/2006/customXml" ds:itemID="{D3CD0429-BA65-49F2-AD28-80D5C5FD957F}">
  <ds:schemaRefs>
    <ds:schemaRef ds:uri="sas.reportstat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A. HTT General</vt:lpstr>
      <vt:lpstr>B1. HTT Mortgage Assets</vt:lpstr>
      <vt:lpstr>C. HTT Harmonised Glossary</vt:lpstr>
      <vt:lpstr>D. Bond List</vt:lpstr>
      <vt:lpstr>'A. HTT General'!Druckbereich</vt:lpstr>
      <vt:lpstr>'B1. HTT Mortgage Assets'!Druckbereich</vt:lpstr>
      <vt:lpstr>'C. HTT Harmonised Glossary'!Druckbereich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2023-04-14T08:08:26Z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2023-01-03T09:58:48Z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d2379814-0c37-40c8-9749-7e7c540ceea4</vt:lpwstr>
  </property>
  <property fmtid="{D5CDD505-2E9C-101B-9397-08002B2CF9AE}" pid="8" name="MSIP_Label_38939b85-7e40-4a1d-91e1-0e84c3b219d7_ContentBits">
    <vt:lpwstr>0</vt:lpwstr>
  </property>
</Properties>
</file>