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2-12\mortgage\"/>
    </mc:Choice>
  </mc:AlternateContent>
  <xr:revisionPtr revIDLastSave="0" documentId="13_ncr:1_{93C35557-9808-46FE-A8E3-9BBABBB87E41}" xr6:coauthVersionLast="47" xr6:coauthVersionMax="47" xr10:uidLastSave="{00000000-0000-0000-0000-000000000000}"/>
  <bookViews>
    <workbookView xWindow="28692" yWindow="-108" windowWidth="29016" windowHeight="15816" tabRatio="879" xr2:uid="{00000000-000D-0000-FFFF-FFFF00000000}"/>
  </bookViews>
  <sheets>
    <sheet name="Introduction" sheetId="5" r:id="rId1"/>
    <sheet name="A. HTT General" sheetId="8" r:id="rId2"/>
    <sheet name="B1. HTT Mortgage Assets" sheetId="9" r:id="rId3"/>
    <sheet name="C. HTT Harmonised Glossary" sheetId="12" r:id="rId4"/>
    <sheet name="D. Bond List" sheetId="14" r:id="rId5"/>
  </sheets>
  <definedNames>
    <definedName name="_AMO_ContentDefinition_139883128" hidden="1">"'Partitions:3'"</definedName>
    <definedName name="_AMO_ContentDefinition_139883128.0" hidden="1">"'&lt;ContentDefinition name=""Programm1"" rsid=""139883128"" type=""SasProgram"" format=""ReportXml"" imgfmt=""ActiveX"" created=""01/20/2023 14:54:08"" modifed=""01/20/2023 14:54:08"" user="""" apply=""False"" css=""C:\Program Files (x86)\SAS94M6\x86\SAS'"</definedName>
    <definedName name="_AMO_ContentDefinition_139883128.1" hidden="1">"'AddinforMicrosoftOffice\8\Styles\AMODefault.css"" range="""" auto=""False"" xTime=""00:00:00"" rTime=""00:00:00"" bgnew=""False"" nFmt=""False"" grphSet=""True"" imgY=""0"" imgX=""0"" redirect=""False""&gt;_x000D_
  &lt;files /&gt;_x000D_
  &lt;parents /&gt;_x000D_
  &lt;children /&gt;_x000D_
 '"</definedName>
    <definedName name="_AMO_ContentDefinition_139883128.2" hidden="1">"' &lt;param n=""DisplayName"" v=""Programm1"" /&gt;_x000D_
  &lt;param n=""DisplayType"" v=""SAS-Programm"" /&gt;_x000D_
  &lt;param n=""Code"" v="""" /&gt;_x000D_
  &lt;param n=""ServerName"" v=""SASApp"" /&gt;_x000D_
&lt;/ContentDefinition&gt;'"</definedName>
    <definedName name="_AMO_ContentDefinition_622449915" hidden="1">"'Partitions:56'"</definedName>
    <definedName name="_AMO_ContentDefinition_622449915.0" hidden="1">"'&lt;ContentDefinition name=""ATT"" rsid=""622449915"" type=""BIReport"" format=""BIReport"" imgfmt=""ActiveX"" created=""10/14/2022 14:13:38"" modifed=""01/18/2023 14:05:06"" user=""MOSPOINTNER Patrick A96P6YA"" apply=""True"" css=""C:\Program Files (x86'"</definedName>
    <definedName name="_AMO_ContentDefinition_622449915.1" hidden="1">"')\SAS94M6\x86\SASAddinforMicrosoftOffice\8\Styles\AMODefault.css"" range=""ATT"" auto=""False"" xTime=""00:00:12.0030172"" rTime=""00:00:03.0421146"" bgnew=""False"" nFmt=""True"" grphSet=""True"" imgY=""480"" imgX=""640"" redirect=""False""&gt;_x000D_
  &lt;file'"</definedName>
    <definedName name="_AMO_ContentDefinition_622449915.10" hidden="1">"'0.ve6645|F0.ve6657|F0.ve6669|F0.ve6680|F0.ve6692|F0.ve7222|F0.ve3499|F0.ve3720|F0.ve4992|F0.ve5823|F0.ve4949|F0.ve4968|F0.ve3922|F0.ve3755|F0.ve4834|ve6623_FilterText|ve6623|ve6632_FilterText|ve6632|ve6645_FilterText|ve6645|ve6657_FilterText|ve6657|ve'"</definedName>
    <definedName name="_AMO_ContentDefinition_622449915.11" hidden="1">"'6669_FilterText|ve6669|ve6680_FilterText|ve6680|ve6692_FilterText|ve6692|ve7222_FilterText|ve7222|ve3499_FilterText|ve3499|ve3720_FilterText|ve3720|ve4992_FilterText|ve4992|ve5823_FilterText|ve5823|ve4949_FilterText|ve4949|ve4968_FilterText|ve4968|ve3'"</definedName>
    <definedName name="_AMO_ContentDefinition_622449915.12" hidden="1">"'922_FilterText|ve3922|ve3755_FilterText|ve3755|ve4834_FilterText|ve4834"" /&gt;_x000D_
  &lt;param n=""RawValues"" v=""True"" /&gt;_x000D_
  &lt;param n=""RenderSectionsOnSheets"" v=""False"" /&gt;_x000D_
  &lt;param n=""contentKey.state"" v=""{58ACD144-82B8-47E6-BEF7-7A29D1EF4820}"" /&gt;'"</definedName>
    <definedName name="_AMO_ContentDefinition_622449915.13" hidden="1">"'_x000D_
  &lt;param n=""report.state"" v=""{3547538C-DFA2-4EF2-864D-093506BDBC9A}"" /&gt;_x000D_
  &lt;param n=""section_vi6.section.state"" v=""{241FFC9E-3968-4B7C-84EA-8F5A9AAEDCA4}"" /&gt;_x000D_
  &lt;param n=""section_vi6.ve1236.state"" v=""{A5A57653-656B-4A38-9ECA-CDA41A5BCFAA'"</definedName>
    <definedName name="_AMO_ContentDefinition_622449915.14" hidden="1">"'}"" /&gt;_x000D_
  &lt;param n=""section_vi6.dd1239.state"" v=""{439E7437-6D24-413E-8C18-2B5158A58981}"" /&gt;_x000D_
  &lt;param n=""section_vi6.dd4255.state"" v=""{A50BCF54-EEBB-4609-AD58-7CCF33EC5698}"" /&gt;_x000D_
  &lt;param n=""section_vi6.ve478.state"" v=""{2C05AEE9-161E-4C0B-8C'"</definedName>
    <definedName name="_AMO_ContentDefinition_622449915.15" hidden="1">"'5C-39084A5E7B21}"" /&gt;_x000D_
  &lt;param n=""section_vi6.dd1030.state"" v=""{263D6ACC-4D5E-4A86-BFDE-3E0893A98C53}"" /&gt;_x000D_
  &lt;param n=""section_vi6.ve659.state"" v=""{FBAE00D4-1FEB-45EE-AC1F-1B8C2A19FD69}"" /&gt;_x000D_
  &lt;param n=""section_vi6.dd1021.state"" v=""{774B26'"</definedName>
    <definedName name="_AMO_ContentDefinition_622449915.16" hidden="1">"'B6-0645-4D7B-B051-4FAEA929FC46}"" /&gt;_x000D_
  &lt;param n=""section_vi6.ve715.state"" v=""{61013362-85DF-4FC4-B406-1963E30D3B90}"" /&gt;_x000D_
  &lt;param n=""section_vi6.dd1039.state"" v=""{3092F766-477B-4B60-9440-6D7F744804EF}"" /&gt;_x000D_
  &lt;param n=""section_vi6.dd738.sta'"</definedName>
    <definedName name="_AMO_ContentDefinition_622449915.17" hidden="1">"'te"" v=""{DD9EC5EF-2FC9-418C-A932-E0FC30ED3C56}"" /&gt;_x000D_
  &lt;param n=""section_vi6.ve762.state"" v=""{3297CB1D-32D6-4417-BA13-6E20673BF3B8}"" /&gt;_x000D_
  &lt;param n=""section_vi6.dd4691.state"" v=""{C9C7DBC3-EB80-4C4C-8262-50E7635AEBD0}"" /&gt;_x000D_
  &lt;param n=""section'"</definedName>
    <definedName name="_AMO_ContentDefinition_622449915.18" hidden="1">"'_vi6.dd849.state"" v=""{EA0A0310-2838-44B4-8FFC-411043F7163B}"" /&gt;_x000D_
  &lt;param n=""section_vi6933.section.state"" v=""{E4897441-F8F3-4335-B24E-0B2582BA738D}"" /&gt;_x000D_
  &lt;param n=""section_vi6933.ve6940.state"" v=""{5EE03BCE-7CC3-46E8-A73C-0070B169E293}"" /&gt;'"</definedName>
    <definedName name="_AMO_ContentDefinition_622449915.19" hidden="1">"'_x000D_
  &lt;param n=""section_vi6933.dd6935.state"" v=""{38950945-DA23-4487-81B3-DBC24BD2F291}"" /&gt;_x000D_
  &lt;param n=""section_vi6933.dd6956.state"" v=""{43F62944-DD4A-435B-9C61-40FFA6301C5D}"" /&gt;_x000D_
  &lt;param n=""section_vi1055.section.state"" v=""{40DD7E7F-857D-40'"</definedName>
    <definedName name="_AMO_ContentDefinition_622449915.2" hidden="1">"'s&gt;C:\Users\A96P6YA\OneDrive - Erste Group\Documents\My SAS Files\Add-In for Microsoft Office\reports\_SOA_VisualAnalyticsReport.139965804.622449915\report.xml&lt;/files&gt;_x000D_
  &lt;parents /&gt;_x000D_
  &lt;children /&gt;_x000D_
  &lt;param n=""DisplayName"" v=""ATT"" /&gt;_x000D_
  &lt;param n'"</definedName>
    <definedName name="_AMO_ContentDefinition_622449915.20" hidden="1">"'B5-AF25-4AAED49BD475}"" /&gt;_x000D_
  &lt;param n=""section_vi1055.ve3540.state"" v=""{3804D88B-F65D-4BCA-9D1A-3591655749CD}"" /&gt;_x000D_
  &lt;param n=""section_vi1055.dd3535.state"" v=""{48D4E438-4B5B-4A40-A146-80034F6A1948}"" /&gt;_x000D_
  &lt;param n=""section_vi1055.ve1072.st'"</definedName>
    <definedName name="_AMO_ContentDefinition_622449915.21" hidden="1">"'ate"" v=""{390E29C9-5423-4BDD-A448-2EADA9F52435}"" /&gt;_x000D_
  &lt;param n=""section_vi1055.dd1677.state"" v=""{BC083DF4-4048-452A-AF01-56BF52C09B3C}"" /&gt;_x000D_
  &lt;param n=""section_vi1055.ve2330.state"" v=""{59176813-0445-49EA-A8CF-A84BD8B133F1}"" /&gt;_x000D_
  &lt;param n='"</definedName>
    <definedName name="_AMO_ContentDefinition_622449915.22" hidden="1">"'""section_vi1055.dd2329.state"" v=""{ABDEEFBB-C3B7-46D2-87DD-97A0395151FD}"" /&gt;_x000D_
  &lt;param n=""section_vi1055.ve2617.state"" v=""{80AC7391-14E3-42CB-8793-B9FBCAA477BB}"" /&gt;_x000D_
  &lt;param n=""section_vi1055.dd2616.state"" v=""{1BCD4916-DCFB-4B68-B895-02413'"</definedName>
    <definedName name="_AMO_ContentDefinition_622449915.23" hidden="1">"'821539B}"" /&gt;_x000D_
  &lt;param n=""section_vi1055.ve1095.state"" v=""{E91D251C-ABD0-4A53-B320-46FFDC832BA2}"" /&gt;_x000D_
  &lt;param n=""section_vi1055.dd1106.state"" v=""{5B9A5A33-CFFC-4083-8899-4083A8DD7579}"" /&gt;_x000D_
  &lt;param n=""section_vi1055.ve1258.state"" v=""{7853'"</definedName>
    <definedName name="_AMO_ContentDefinition_622449915.24" hidden="1">"'9AB1-3829-489D-824C-B5172F0A3DA4}"" /&gt;_x000D_
  &lt;param n=""section_vi1055.dd1257.state"" v=""{36C8C196-8B4C-48C5-B447-555858EF738E}"" /&gt;_x000D_
  &lt;param n=""section_vi1055.ve1372.state"" v=""{5DEB9DE9-2F5C-4ABE-B57B-3420855E501F}"" /&gt;_x000D_
  &lt;param n=""section_vi1055'"</definedName>
    <definedName name="_AMO_ContentDefinition_622449915.25" hidden="1">"'.dd1371.state"" v=""{1F0A8C04-4EEE-4205-8E13-9554CD3F37F9}"" /&gt;_x000D_
  &lt;param n=""section_vi1055.ve1402.state"" v=""{05313F0A-A190-4ABA-BD4D-340A1B0CCD0E}"" /&gt;_x000D_
  &lt;param n=""section_vi1055.dd1401.state"" v=""{5D836CE4-72E8-4484-8363-512D0700F2B1}"" /&gt;_x000D_
 '"</definedName>
    <definedName name="_AMO_ContentDefinition_622449915.26" hidden="1">"' &lt;param n=""section_vi1055.ve2445.state"" v=""{794B4071-241B-4358-820F-249C518A8284}"" /&gt;_x000D_
  &lt;param n=""section_vi1055.dd2444.state"" v=""{2D665673-1CAF-4D84-BF13-3821E1612A68}"" /&gt;_x000D_
  &lt;param n=""section_vi1055.ve2527.state"" v=""{8EDADA08-0343-4BD1-8'"</definedName>
    <definedName name="_AMO_ContentDefinition_622449915.27" hidden="1">"'AFC-7F3AF2D35E5A}"" /&gt;_x000D_
  &lt;param n=""section_vi1055.dd2526.state"" v=""{E98DB17B-C3CF-4CE7-9DAD-3FCB8539B147}"" /&gt;_x000D_
  &lt;param n=""section_vi1055.ve2547.state"" v=""{78BC12F4-3DF1-48E8-9260-C83A5FE47E15}"" /&gt;_x000D_
  &lt;param n=""section_vi1055.dd2546.state""'"</definedName>
    <definedName name="_AMO_ContentDefinition_622449915.28" hidden="1">"' v=""{408C5CBA-041D-47D2-85D3-2BF6BAAB7DB3}"" /&gt;_x000D_
  &lt;param n=""section_vi1423.section.state"" v=""{BF3B960A-E73A-4356-983A-2004CCB7B8B9}"" /&gt;_x000D_
  &lt;param n=""section_vi1423.ve3569.state"" v=""{CBF735DB-3C73-4148-8F48-C54C77B6A19B}"" /&gt;_x000D_
  &lt;param n=""sec'"</definedName>
    <definedName name="_AMO_ContentDefinition_622449915.29" hidden="1">"'tion_vi1423.dd3564.state"" v=""{696C7C91-A756-4D7B-BAED-8F6E3840B705}"" /&gt;_x000D_
  &lt;param n=""section_vi1423.ve1425.state"" v=""{386565B2-6EC5-4D87-B7C0-9805F32DCF72}"" /&gt;_x000D_
  &lt;param n=""section_vi1423.dd1428.state"" v=""{F20C50F4-3E5C-4F20-8353-140C66B74A'"</definedName>
    <definedName name="_AMO_ContentDefinition_622449915.3" hidden="1">"'=""DisplayType"" v=""Bericht (2G)"" /&gt;_x000D_
  &lt;param n=""AMO_Version"" v=""8.2"" /&gt;_x000D_
  &lt;param n=""ServerHostName"" v=""sascpcc1.eb.lan.at"" /&gt;_x000D_
  &lt;param n=""Author"" v=""MOSPOINTNER Patrick A96P6YA"" /&gt;_x000D_
  &lt;param n=""AMO_UniqueID"" v=""/reports/reports/1f'"</definedName>
    <definedName name="_AMO_ContentDefinition_622449915.30" hidden="1">"'E5}"" /&gt;_x000D_
  &lt;param n=""section_vi1423.ve1442.state"" v=""{461AFFD6-D936-496C-A4CC-7B298DA7ECFC}"" /&gt;_x000D_
  &lt;param n=""section_vi1423.dd1445.state"" v=""{C88BFC2C-9A9E-4D4C-92FE-D96F6473BF2A}"" /&gt;_x000D_
  &lt;param n=""section_vi1423.ve1813.state"" v=""{10B4798B-'"</definedName>
    <definedName name="_AMO_ContentDefinition_622449915.31" hidden="1">"'DF05-45C2-B5CB-A80B2A15D275}"" /&gt;_x000D_
  &lt;param n=""section_vi1423.dd1812.state"" v=""{8D18BD5E-5FD8-4227-AB27-B80E1B4E71F5}"" /&gt;_x000D_
  &lt;param n=""section_vi1423.ve1941.state"" v=""{08E02D39-B7FC-4C77-9AEB-8C915B35104C}"" /&gt;_x000D_
  &lt;param n=""section_vi1423.dd1'"</definedName>
    <definedName name="_AMO_ContentDefinition_622449915.32" hidden="1">"'940.state"" v=""{9D1C589C-FDA1-4B1C-AEA5-F6E41B415B0F}"" /&gt;_x000D_
  &lt;param n=""section_vi1423.ve1981.state"" v=""{8C06EEAF-95E2-4BDC-9CD9-6CABE082421E}"" /&gt;_x000D_
  &lt;param n=""section_vi1423.dd1980.state"" v=""{B243709C-4385-4D6F-9B90-7F5D5B1CFD32}"" /&gt;_x000D_
  &lt;pa'"</definedName>
    <definedName name="_AMO_ContentDefinition_622449915.33" hidden="1">"'ram n=""section_vi1423.ve3035.state"" v=""{2552814A-8112-4407-BFB2-75E3C428D635}"" /&gt;_x000D_
  &lt;param n=""section_vi1423.dd3034.state"" v=""{62210A23-13BD-4F45-B1D8-03FB02BA97C2}"" /&gt;_x000D_
  &lt;param n=""section_vi6560.section.state"" v=""{2749153A-6EB3-4160-B59E'"</definedName>
    <definedName name="_AMO_ContentDefinition_622449915.34" hidden="1">"'-982E113EB89A}"" /&gt;_x000D_
  &lt;param n=""section_vi6560.ve6462.state"" v=""{C42CBACE-CB6C-4678-8F7A-D9C52C7BBFB4}"" /&gt;_x000D_
  &lt;param n=""section_vi6560.dd6458.state"" v=""{67B7C01A-44F5-4313-AB7F-3086A14392F2}"" /&gt;_x000D_
  &lt;param n=""section_vi6560.ve6469.state"" v='"</definedName>
    <definedName name="_AMO_ContentDefinition_622449915.35" hidden="1">"'""{A9937EA6-98DF-4F20-BFA2-CBF921DDB05D}"" /&gt;_x000D_
  &lt;param n=""section_vi6560.dd6465.state"" v=""{2AFE8052-5885-4C46-848C-C0EC8B857309}"" /&gt;_x000D_
  &lt;param n=""section_vi6560.ve6481.state"" v=""{7C93493F-A9DA-410A-B6A5-D8F7F3BD3625}"" /&gt;_x000D_
  &lt;param n=""section'"</definedName>
    <definedName name="_AMO_ContentDefinition_622449915.36" hidden="1">"'_vi6560.dd6480.state"" v=""{4A18A044-9416-4ECD-8011-63FB9BE0C1CC}"" /&gt;_x000D_
  &lt;param n=""section_vi6560.ve6500.state"" v=""{F188115A-D6D0-47FE-BC2F-15EBB60E00AE}"" /&gt;_x000D_
  &lt;param n=""section_vi6560.dd6499.state"" v=""{DF9385D7-9B8F-42EE-904A-3B20ECBD0EA1}""'"</definedName>
    <definedName name="_AMO_ContentDefinition_622449915.37" hidden="1">"' /&gt;_x000D_
  &lt;param n=""section_vi6560.ve6519.state"" v=""{3C38840A-6A3D-4DD7-97A1-46DD4796CBD5}"" /&gt;_x000D_
  &lt;param n=""section_vi6560.dd6518.state"" v=""{91E514A5-D927-4E4A-91A9-F5D3A7583251}"" /&gt;_x000D_
  &lt;param n=""section_vi6560.ve6538.state"" v=""{943EDB91-C578-'"</definedName>
    <definedName name="_AMO_ContentDefinition_622449915.38" hidden="1">"'40C8-8ACA-90BE903C4987}"" /&gt;_x000D_
  &lt;param n=""section_vi6560.dd6537.state"" v=""{F2100241-9745-4E1F-9D23-ACA3E7808E79}"" /&gt;_x000D_
  &lt;param n=""section_vi6560.ve6553.state"" v=""{823B1D95-3CB6-4121-81B3-6BD586FB8B0C}"" /&gt;_x000D_
  &lt;param n=""section_vi6560.dd6552.'"</definedName>
    <definedName name="_AMO_ContentDefinition_622449915.39" hidden="1">"'state"" v=""{02ABF72B-9D80-4ABA-8816-8297193BDF10}"" /&gt;_x000D_
  &lt;param n=""section_vi6696.section.state"" v=""{46E3CF28-6EB7-48A1-8AC5-C0DA63651A7E}"" /&gt;_x000D_
  &lt;param n=""section_vi6696.ve6605.state"" v=""{629204C2-43C7-44AA-A7EF-26B9200367D0}"" /&gt;_x000D_
  &lt;param'"</definedName>
    <definedName name="_AMO_ContentDefinition_622449915.4" hidden="1">"'2b57fc-3960-4348-9791-cb5de2b19a5a"" /&gt;_x000D_
  &lt;param n=""AMO_ReportName"" v=""ATT"" /&gt;_x000D_
  &lt;param n=""AMO_Description"" v="""" /&gt;_x000D_
  &lt;param n=""AMO_Keywords"" v="""" /&gt;_x000D_
  &lt;param n=""DNA"" v=""&amp;lt;DNA&amp;gt;&amp;#xD;&amp;#xA;  &amp;lt;Type&amp;gt;TransportPortableReport&amp;lt;'"</definedName>
    <definedName name="_AMO_ContentDefinition_622449915.40" hidden="1">"' n=""section_vi6696.dd6601.state"" v=""{10BD2711-4DD5-4769-B85C-3D278BCF4708}"" /&gt;_x000D_
  &lt;param n=""section_vi6696.dd6608.state"" v=""{205A57D0-D8E1-4D08-AF15-8F789C51EE57}"" /&gt;_x000D_
  &lt;param n=""section_vi6696.ve6632.state"" v=""{417C5BC5-4DF6-405E-B27C-4B'"</definedName>
    <definedName name="_AMO_ContentDefinition_622449915.41" hidden="1">"'C6DC8739EB}"" /&gt;_x000D_
  &lt;param n=""section_vi6696.dd6631.state"" v=""{66501BB6-1525-483F-BCC9-EBAE820EB5DF}"" /&gt;_x000D_
  &lt;param n=""section_vi6696.ve6645.state"" v=""{68E523FB-3F92-41D7-BC22-DCB04FE40644}"" /&gt;_x000D_
  &lt;param n=""section_vi6696.dd6644.state"" v=""{2'"</definedName>
    <definedName name="_AMO_ContentDefinition_622449915.42" hidden="1">"'D1000D8-F301-4157-AF6E-0D31E5917C1E}"" /&gt;_x000D_
  &lt;param n=""section_vi6696.ve6657.state"" v=""{2957E44C-C703-471B-9869-F65E66C46C7C}"" /&gt;_x000D_
  &lt;param n=""section_vi6696.dd6656.state"" v=""{27258552-2B8A-4B69-B26E-195E4E58276D}"" /&gt;_x000D_
  &lt;param n=""section_vi6'"</definedName>
    <definedName name="_AMO_ContentDefinition_622449915.43" hidden="1">"'696.dd6664.state"" v=""{63E9F80B-729C-4AE9-9332-110B2C135C3D}"" /&gt;_x000D_
  &lt;param n=""section_vi6696.ve6680.state"" v=""{12CFAAEC-8560-4BA1-A9FB-DA26ADFBF144}"" /&gt;_x000D_
  &lt;param n=""section_vi6696.dd6679.state"" v=""{906B0B3A-FBE3-49BE-B73D-58F9D55D2A03}"" /&gt;_x000D_'"</definedName>
    <definedName name="_AMO_ContentDefinition_622449915.44" hidden="1">"'
  &lt;param n=""section_vi6696.dd6687.state"" v=""{C7987943-22D9-453F-9F1D-9B23D8F1C59E}"" /&gt;_x000D_
  &lt;param n=""section_vi7096.section.state"" v=""{67816EA0-A575-4361-929F-EAEEA92571A8}"" /&gt;_x000D_
  &lt;param n=""section_vi7096.ve7075.state"" v=""{5E0A7915-73BA-4DA'"</definedName>
    <definedName name="_AMO_ContentDefinition_622449915.45" hidden="1">"'2-A103-ADFBE1D26083}"" /&gt;_x000D_
  &lt;param n=""section_vi7096.dd7069.state"" v=""{1DE0E06A-CC63-4263-B6A8-F850EB7C97AC}"" /&gt;_x000D_
  &lt;param n=""section_vi7096.dd7213.state"" v=""{5315A8D0-730B-4CEA-A9F2-A1180DB40726}"" /&gt;_x000D_
  &lt;param n=""section_vi3422.section.st'"</definedName>
    <definedName name="_AMO_ContentDefinition_622449915.46" hidden="1">"'ate"" v=""{4F94964D-3B40-4BBB-93EF-B9358240251F}"" /&gt;_x000D_
  &lt;param n=""section_vi3422.ve3596.state"" v=""{3844D9EE-855C-4708-9D24-0E754C3980F8}"" /&gt;_x000D_
  &lt;param n=""section_vi3422.dd3591.state"" v=""{A3AE7304-E878-47CA-B02F-3A600684DDC5}"" /&gt;_x000D_
  &lt;param n='"</definedName>
    <definedName name="_AMO_ContentDefinition_622449915.47" hidden="1">"'""section_vi3422.ve3499.state"" v=""{FE74DF02-D0DD-4C87-B2A9-4CB8CDE565D9}"" /&gt;_x000D_
  &lt;param n=""section_vi3422.dd3502.state"" v=""{1F5253C8-9B7B-4391-B9C9-F785C4FD5881}"" /&gt;_x000D_
  &lt;param n=""section_vi3422.ve3720.state"" v=""{B355E4BB-98C7-4B2E-935F-3F75D'"</definedName>
    <definedName name="_AMO_ContentDefinition_622449915.48" hidden="1">"'97B0A6D}"" /&gt;_x000D_
  &lt;param n=""section_vi3422.dd3719.state"" v=""{D1666019-E5A3-44AE-B330-07F9B448961F}"" /&gt;_x000D_
  &lt;param n=""section_vi3422.ve4992.state"" v=""{8A080D35-7B65-4938-BB92-A8351DE5DE46}"" /&gt;_x000D_
  &lt;param n=""section_vi3422.dd4991.state"" v=""{C446'"</definedName>
    <definedName name="_AMO_ContentDefinition_622449915.49" hidden="1">"'C0D4-3B6D-4D43-98CA-6C3D4FED8111}"" /&gt;_x000D_
  &lt;param n=""section_vi3422.ve5823.state"" v=""{99CB2DFE-CFFF-4427-B8F8-03B04BAD1DC0}"" /&gt;_x000D_
  &lt;param n=""section_vi3422.dd5826.state"" v=""{4B7599C3-443A-4B5E-9EC6-1445D7D19FC4}"" /&gt;_x000D_
  &lt;param n=""section_vi3422'"</definedName>
    <definedName name="_AMO_ContentDefinition_622449915.5" hidden="1">"'/Type&amp;gt;&amp;#xD;&amp;#xA;  &amp;lt;Name&amp;gt;ATT&amp;lt;/Name&amp;gt;&amp;#xD;&amp;#xA;  &amp;lt;Version&amp;gt;1&amp;lt;/Version&amp;gt;&amp;#xD;&amp;#xA;  &amp;lt;Assembly /&amp;gt;&amp;#xD;&amp;#xA;  &amp;lt;Factory /&amp;gt;&amp;#xD;&amp;#xA;  &amp;lt;ID&amp;gt;/reports/reports/1f2b57fc-3960-4348-9791-cb5de2b19a5a&amp;lt;/ID&amp;gt;&amp;#xD;&amp;#xA;  &amp;'"</definedName>
    <definedName name="_AMO_ContentDefinition_622449915.50" hidden="1">"'.ve4949.state"" v=""{74F433CF-D75E-4B1E-B50A-1FCDD730F3FA}"" /&gt;_x000D_
  &lt;param n=""section_vi3422.dd4948.state"" v=""{74114D5A-5C73-4EAB-ACCA-C28064D49166}"" /&gt;_x000D_
  &lt;param n=""section_vi3422.ve4968.state"" v=""{BDEAC37B-11C1-42D7-994D-D9B7E3AC38E6}"" /&gt;_x000D_
 '"</definedName>
    <definedName name="_AMO_ContentDefinition_622449915.51" hidden="1">"' &lt;param n=""section_vi3422.dd4967.state"" v=""{D1D89F92-25C1-44AB-A361-DC8DA89FBEDE}"" /&gt;_x000D_
  &lt;param n=""section_vi3422.ve3922.state"" v=""{386D7317-E816-4FEA-89E8-32D12ECB4B84}"" /&gt;_x000D_
  &lt;param n=""section_vi3422.dd3921.state"" v=""{7317712D-7E77-47E4-B'"</definedName>
    <definedName name="_AMO_ContentDefinition_622449915.52" hidden="1">"'22D-CB462CC83CAD}"" /&gt;_x000D_
  &lt;param n=""section_vi3422.ve3755.state"" v=""{D0ADDC09-70EA-44F3-99AF-FC2948984421}"" /&gt;_x000D_
  &lt;param n=""section_vi3422.dd3754.state"" v=""{F6A0F3F2-A62A-4BCD-9353-13DFF5A5EFD1}"" /&gt;_x000D_
  &lt;param n=""section_vi3422.ve4834.state""'"</definedName>
    <definedName name="_AMO_ContentDefinition_622449915.53" hidden="1">"' v=""{F89EAA37-88A2-4B7C-A102-7C98564A9867}"" /&gt;_x000D_
  &lt;param n=""section_vi3422.dd4833.state"" v=""{825474BD-6CF8-4E00-B080-A21A53B02E52}"" /&gt;_x000D_
  &lt;param n=""ve723.state"" v=""{A310F5B7-E4BA-4C93-B25A-3B539CBE384A}"" /&gt;_x000D_
  &lt;param n=""dd1712.state"" v=""{'"</definedName>
    <definedName name="_AMO_ContentDefinition_622449915.54" hidden="1">"'3245A381-972E-4AF9-BFBE-E5D075AC6BC1}"" /&gt;_x000D_
  &lt;param n=""report.xml"" v=""{B8A6AA07-C2F8-4E44-A005-45296BC60025}"" /&gt;_x000D_
  &lt;param n=""userStateReport.xml"" v=""{91E0E18C-644A-430E-B8F2-4E97E6A68104}"" /&gt;_x000D_
  &lt;ExcelXMLOptions AdjColWidths=""True"" RowOpt'"</definedName>
    <definedName name="_AMO_ContentDefinition_622449915.55" hidden="1">"'=""InsertEntire"" ColOpt=""InsertCells"" /&gt;_x000D_
&lt;/ContentDefinition&gt;'"</definedName>
    <definedName name="_AMO_ContentDefinition_622449915.6" hidden="1">"'lt;Path&amp;gt;/Credit Claims and Coverpool/Coverpool Issuer Reporting/ATT&amp;lt;/Path&amp;gt;&amp;#xD;&amp;#xA;  &amp;lt;Server&amp;gt;https://sascpcc1.eb.lan.at&amp;lt;/Server&amp;gt;&amp;#xD;&amp;#xA;  &amp;lt;VisualAnalyticsReportURL&amp;gt;https://sascpcc1.eb.lan.at/links/resources/report?uri=/re'"</definedName>
    <definedName name="_AMO_ContentDefinition_622449915.7" hidden="1">"'ports/reports/1f2b57fc-3960-4348-9791-cb5de2b19a5a&amp;lt;/VisualAnalyticsReportURL&amp;gt;&amp;#xD;&amp;#xA;&amp;lt;/DNA&amp;gt;"" /&gt;_x000D_
  &lt;param n=""AllowWebContent"" v=""True"" /&gt;_x000D_
  &lt;param n=""ReportServer"" v=""https://sascpcc1.eb.lan.at"" /&gt;_x000D_
  &lt;param n=""Thumbnail"" v='"</definedName>
    <definedName name="_AMO_ContentDefinition_622449915.8" hidden="1">"'""C:\Users\A96P6YA\OneDrive - Erste Group\Documents\My SAS Files\Add-In for Microsoft Office\reportThumbnails\1f2b57fc-3960-4348-9791-cb5de2b19a5a.png"" /&gt;_x000D_
  &lt;param n=""ReportId"" v=""/reports/reports/1f2b57fc-3960-4348-9791-cb5de2b19a5a"" /&gt;_x000D_
  &lt;pa'"</definedName>
    <definedName name="_AMO_ContentDefinition_622449915.9" hidden="1">"'ram n=""ShareURL"" v=""https://sascpcc1.eb.lan.at/links/resources/report?uri=/reports/reports/1f2b57fc-3960-4348-9791-cb5de2b19a5a"" /&gt;_x000D_
  &lt;param n=""ClassName"" v=""SAS.OfficeAddin.BIReport"" /&gt;_x000D_
  &lt;param n=""UnselectedIds"" v=""F0.ve6623|F0.ve6632|F'"</definedName>
    <definedName name="_AMO_ContentLocation_622449915_BRD_F0.ve101" hidden="1">"'&lt;ContentLocation path=""F0.ve101"" rsid=""622449915"" tag=""BRD"" fid=""0""&gt;_x000D_
  &lt;param n=""_NumRows"" v=""2"" /&gt;_x000D_
  &lt;param n=""_NumCols"" v=""15"" /&gt;_x000D_
  &lt;param n=""useNativeGraph"" v=""False"" /&gt;_x000D_
&lt;/ContentLocation&gt;'"</definedName>
    <definedName name="_AMO_ContentLocation_622449915_BRD_F0.ve101_FilterText" hidden="1">"'&lt;ContentLocation path=""F0.ve101_FilterText"" rsid=""622449915"" tag=""BRD"" fid=""0""&gt;_x000D_
  &lt;param n=""_NumRows"" v=""2"" /&gt;_x000D_
  &lt;param n=""_NumCols"" v=""15"" /&gt;_x000D_
&lt;/ContentLocation&gt;'"</definedName>
    <definedName name="_AMO_ContentLocation_622449915_BRD_F0.ve1072" hidden="1">"'&lt;ContentLocation path=""F0.ve1072"" rsid=""622449915"" tag=""BRD"" fid=""0""&gt;_x000D_
  &lt;param n=""_NumRows"" v=""5"" /&gt;_x000D_
  &lt;param n=""_NumCols"" v=""5"" /&gt;_x000D_
  &lt;param n=""useNativeGraph"" v=""False"" /&gt;_x000D_
&lt;/ContentLocation&gt;'"</definedName>
    <definedName name="_AMO_ContentLocation_622449915_BRD_F0.ve1072_FilterText" hidden="1">"'&lt;ContentLocation path=""F0.ve1072_FilterText"" rsid=""622449915"" tag=""BRD"" fid=""0""&gt;_x000D_
  &lt;param n=""_NumRows"" v=""2"" /&gt;_x000D_
  &lt;param n=""_NumCols"" v=""5"" /&gt;_x000D_
&lt;/ContentLocation&gt;'"</definedName>
    <definedName name="_AMO_ContentLocation_622449915_BRD_F0.ve1095" hidden="1">"'&lt;ContentLocation path=""F0.ve1095"" rsid=""622449915"" tag=""BRD"" fid=""0""&gt;_x000D_
  &lt;param n=""_NumRows"" v=""12"" /&gt;_x000D_
  &lt;param n=""_NumCols"" v=""5"" /&gt;_x000D_
  &lt;param n=""useNativeGraph"" v=""False"" /&gt;_x000D_
&lt;/ContentLocation&gt;'"</definedName>
    <definedName name="_AMO_ContentLocation_622449915_BRD_F0.ve1095_FilterText" hidden="1">"'&lt;ContentLocation path=""F0.ve1095_FilterText"" rsid=""622449915"" tag=""BRD"" fid=""0""&gt;_x000D_
  &lt;param n=""_NumRows"" v=""2"" /&gt;_x000D_
  &lt;param n=""_NumCols"" v=""5"" /&gt;_x000D_
&lt;/ContentLocation&gt;'"</definedName>
    <definedName name="_AMO_ContentLocation_622449915_BRD_F0.ve1258" hidden="1">"'&lt;ContentLocation path=""F0.ve1258"" rsid=""622449915"" tag=""BRD"" fid=""0""&gt;_x000D_
  &lt;param n=""_NumRows"" v=""5"" /&gt;_x000D_
  &lt;param n=""_NumCols"" v=""5"" /&gt;_x000D_
  &lt;param n=""useNativeGraph"" v=""False"" /&gt;_x000D_
&lt;/ContentLocation&gt;'"</definedName>
    <definedName name="_AMO_ContentLocation_622449915_BRD_F0.ve1258_FilterText" hidden="1">"'&lt;ContentLocation path=""F0.ve1258_FilterText"" rsid=""622449915"" tag=""BRD"" fid=""0""&gt;_x000D_
  &lt;param n=""_NumRows"" v=""2"" /&gt;_x000D_
  &lt;param n=""_NumCols"" v=""5"" /&gt;_x000D_
&lt;/ContentLocation&gt;'"</definedName>
    <definedName name="_AMO_ContentLocation_622449915_BRD_F0.ve1372" hidden="1">"'&lt;ContentLocation path=""F0.ve1372"" rsid=""622449915"" tag=""BRD"" fid=""0""&gt;_x000D_
  &lt;param n=""_NumRows"" v=""6"" /&gt;_x000D_
  &lt;param n=""_NumCols"" v=""5"" /&gt;_x000D_
  &lt;param n=""useNativeGraph"" v=""False"" /&gt;_x000D_
&lt;/ContentLocation&gt;'"</definedName>
    <definedName name="_AMO_ContentLocation_622449915_BRD_F0.ve1372_FilterText" hidden="1">"'&lt;ContentLocation path=""F0.ve1372_FilterText"" rsid=""622449915"" tag=""BRD"" fid=""0""&gt;_x000D_
  &lt;param n=""_NumRows"" v=""2"" /&gt;_x000D_
  &lt;param n=""_NumCols"" v=""5"" /&gt;_x000D_
&lt;/ContentLocation&gt;'"</definedName>
    <definedName name="_AMO_ContentLocation_622449915_BRD_F0.ve1402" hidden="1">"'&lt;ContentLocation path=""F0.ve1402"" rsid=""622449915"" tag=""BRD"" fid=""0""&gt;_x000D_
  &lt;param n=""_NumRows"" v=""8"" /&gt;_x000D_
  &lt;param n=""_NumCols"" v=""5"" /&gt;_x000D_
  &lt;param n=""useNativeGraph"" v=""False"" /&gt;_x000D_
&lt;/ContentLocation&gt;'"</definedName>
    <definedName name="_AMO_ContentLocation_622449915_BRD_F0.ve1402_FilterText" hidden="1">"'&lt;ContentLocation path=""F0.ve1402_FilterText"" rsid=""622449915"" tag=""BRD"" fid=""0""&gt;_x000D_
  &lt;param n=""_NumRows"" v=""2"" /&gt;_x000D_
  &lt;param n=""_NumCols"" v=""5"" /&gt;_x000D_
&lt;/ContentLocation&gt;'"</definedName>
    <definedName name="_AMO_ContentLocation_622449915_BRD_F0.ve1442" hidden="1">"'&lt;ContentLocation path=""F0.ve1442"" rsid=""622449915"" tag=""BRD"" fid=""0""&gt;_x000D_
  &lt;param n=""_NumRows"" v=""8"" /&gt;_x000D_
  &lt;param n=""_NumCols"" v=""7"" /&gt;_x000D_
  &lt;param n=""useNativeGraph"" v=""False"" /&gt;_x000D_
&lt;/ContentLocation&gt;'"</definedName>
    <definedName name="_AMO_ContentLocation_622449915_BRD_F0.ve1442_FilterText" hidden="1">"'&lt;ContentLocation path=""F0.ve1442_FilterText"" rsid=""622449915"" tag=""BRD"" fid=""0""&gt;_x000D_
  &lt;param n=""_NumRows"" v=""3"" /&gt;_x000D_
  &lt;param n=""_NumCols"" v=""7"" /&gt;_x000D_
&lt;/ContentLocation&gt;'"</definedName>
    <definedName name="_AMO_ContentLocation_622449915_BRD_F0.ve1813" hidden="1">"'&lt;ContentLocation path=""F0.ve1813"" rsid=""622449915"" tag=""BRD"" fid=""0""&gt;_x000D_
  &lt;param n=""_NumRows"" v=""10"" /&gt;_x000D_
  &lt;param n=""_NumCols"" v=""7"" /&gt;_x000D_
  &lt;param n=""useNativeGraph"" v=""False"" /&gt;_x000D_
&lt;/ContentLocation&gt;'"</definedName>
    <definedName name="_AMO_ContentLocation_622449915_BRD_F0.ve1813_FilterText" hidden="1">"'&lt;ContentLocation path=""F0.ve1813_FilterText"" rsid=""622449915"" tag=""BRD"" fid=""0""&gt;_x000D_
  &lt;param n=""_NumRows"" v=""3"" /&gt;_x000D_
  &lt;param n=""_NumCols"" v=""7"" /&gt;_x000D_
&lt;/ContentLocation&gt;'"</definedName>
    <definedName name="_AMO_ContentLocation_622449915_BRD_F0.ve1941" hidden="1">"'&lt;ContentLocation path=""F0.ve1941"" rsid=""622449915"" tag=""BRD"" fid=""0""&gt;_x000D_
  &lt;param n=""_NumRows"" v=""10"" /&gt;_x000D_
  &lt;param n=""_NumCols"" v=""7"" /&gt;_x000D_
  &lt;param n=""useNativeGraph"" v=""False"" /&gt;_x000D_
&lt;/ContentLocation&gt;'"</definedName>
    <definedName name="_AMO_ContentLocation_622449915_BRD_F0.ve1941_FilterText" hidden="1">"'&lt;ContentLocation path=""F0.ve1941_FilterText"" rsid=""622449915"" tag=""BRD"" fid=""0""&gt;_x000D_
  &lt;param n=""_NumRows"" v=""3"" /&gt;_x000D_
  &lt;param n=""_NumCols"" v=""7"" /&gt;_x000D_
&lt;/ContentLocation&gt;'"</definedName>
    <definedName name="_AMO_ContentLocation_622449915_BRD_F0.ve1981" hidden="1">"'&lt;ContentLocation path=""F0.ve1981"" rsid=""622449915"" tag=""BRD"" fid=""0""&gt;_x000D_
  &lt;param n=""_NumRows"" v=""7"" /&gt;_x000D_
  &lt;param n=""_NumCols"" v=""7"" /&gt;_x000D_
  &lt;param n=""useNativeGraph"" v=""False"" /&gt;_x000D_
&lt;/ContentLocation&gt;'"</definedName>
    <definedName name="_AMO_ContentLocation_622449915_BRD_F0.ve1981_FilterText" hidden="1">"'&lt;ContentLocation path=""F0.ve1981_FilterText"" rsid=""622449915"" tag=""BRD"" fid=""0""&gt;_x000D_
  &lt;param n=""_NumRows"" v=""3"" /&gt;_x000D_
  &lt;param n=""_NumCols"" v=""7"" /&gt;_x000D_
&lt;/ContentLocation&gt;'"</definedName>
    <definedName name="_AMO_ContentLocation_622449915_BRD_F0.ve2330" hidden="1">"'&lt;ContentLocation path=""F0.ve2330"" rsid=""622449915"" tag=""BRD"" fid=""0""&gt;_x000D_
  &lt;param n=""_NumRows"" v=""12"" /&gt;_x000D_
  &lt;param n=""_NumCols"" v=""3"" /&gt;_x000D_
  &lt;param n=""useNativeGraph"" v=""False"" /&gt;_x000D_
&lt;/ContentLocation&gt;'"</definedName>
    <definedName name="_AMO_ContentLocation_622449915_BRD_F0.ve2330_FilterText" hidden="1">"'&lt;ContentLocation path=""F0.ve2330_FilterText"" rsid=""622449915"" tag=""BRD"" fid=""0""&gt;_x000D_
  &lt;param n=""_NumRows"" v=""2"" /&gt;_x000D_
  &lt;param n=""_NumCols"" v=""3"" /&gt;_x000D_
&lt;/ContentLocation&gt;'"</definedName>
    <definedName name="_AMO_ContentLocation_622449915_BRD_F0.ve2445" hidden="1">"'&lt;ContentLocation path=""F0.ve2445"" rsid=""622449915"" tag=""BRD"" fid=""0""&gt;_x000D_
  &lt;param n=""_NumRows"" v=""15"" /&gt;_x000D_
  &lt;param n=""_NumCols"" v=""3"" /&gt;_x000D_
  &lt;param n=""useNativeGraph"" v=""False"" /&gt;_x000D_
&lt;/ContentLocation&gt;'"</definedName>
    <definedName name="_AMO_ContentLocation_622449915_BRD_F0.ve2445_FilterText" hidden="1">"'&lt;ContentLocation path=""F0.ve2445_FilterText"" rsid=""622449915"" tag=""BRD"" fid=""0""&gt;_x000D_
  &lt;param n=""_NumRows"" v=""2"" /&gt;_x000D_
  &lt;param n=""_NumCols"" v=""3"" /&gt;_x000D_
&lt;/ContentLocation&gt;'"</definedName>
    <definedName name="_AMO_ContentLocation_622449915_BRD_F0.ve2527" hidden="1">"'&lt;ContentLocation path=""F0.ve2527"" rsid=""622449915"" tag=""BRD"" fid=""0""&gt;_x000D_
  &lt;param n=""_NumRows"" v=""15"" /&gt;_x000D_
  &lt;param n=""_NumCols"" v=""3"" /&gt;_x000D_
  &lt;param n=""useNativeGraph"" v=""False"" /&gt;_x000D_
&lt;/ContentLocation&gt;'"</definedName>
    <definedName name="_AMO_ContentLocation_622449915_BRD_F0.ve2527_FilterText" hidden="1">"'&lt;ContentLocation path=""F0.ve2527_FilterText"" rsid=""622449915"" tag=""BRD"" fid=""0""&gt;_x000D_
  &lt;param n=""_NumRows"" v=""2"" /&gt;_x000D_
  &lt;param n=""_NumCols"" v=""3"" /&gt;_x000D_
&lt;/ContentLocation&gt;'"</definedName>
    <definedName name="_AMO_ContentLocation_622449915_BRD_F0.ve2547" hidden="1">"'&lt;ContentLocation path=""F0.ve2547"" rsid=""622449915"" tag=""BRD"" fid=""0""&gt;_x000D_
  &lt;param n=""_NumRows"" v=""14"" /&gt;_x000D_
  &lt;param n=""_NumCols"" v=""3"" /&gt;_x000D_
  &lt;param n=""useNativeGraph"" v=""False"" /&gt;_x000D_
&lt;/ContentLocation&gt;'"</definedName>
    <definedName name="_AMO_ContentLocation_622449915_BRD_F0.ve2547_FilterText" hidden="1">"'&lt;ContentLocation path=""F0.ve2547_FilterText"" rsid=""622449915"" tag=""BRD"" fid=""0""&gt;_x000D_
  &lt;param n=""_NumRows"" v=""2"" /&gt;_x000D_
  &lt;param n=""_NumCols"" v=""3"" /&gt;_x000D_
&lt;/ContentLocation&gt;'"</definedName>
    <definedName name="_AMO_ContentLocation_622449915_BRD_F0.ve2617" hidden="1">"'&lt;ContentLocation path=""F0.ve2617"" rsid=""622449915"" tag=""BRD"" fid=""0""&gt;_x000D_
  &lt;param n=""_NumRows"" v=""6"" /&gt;_x000D_
  &lt;param n=""_NumCols"" v=""6"" /&gt;_x000D_
  &lt;param n=""useNativeGraph"" v=""False"" /&gt;_x000D_
&lt;/ContentLocation&gt;'"</definedName>
    <definedName name="_AMO_ContentLocation_622449915_BRD_F0.ve2617_FilterText" hidden="1">"'&lt;ContentLocation path=""F0.ve2617_FilterText"" rsid=""622449915"" tag=""BRD"" fid=""0""&gt;_x000D_
  &lt;param n=""_NumRows"" v=""2"" /&gt;_x000D_
  &lt;param n=""_NumCols"" v=""6"" /&gt;_x000D_
&lt;/ContentLocation&gt;'"</definedName>
    <definedName name="_AMO_ContentLocation_622449915_BRD_F0.ve3035" hidden="1">"'&lt;ContentLocation path=""F0.ve3035"" rsid=""622449915"" tag=""BRD"" fid=""0""&gt;_x000D_
  &lt;param n=""_NumRows"" v=""4"" /&gt;_x000D_
  &lt;param n=""_NumCols"" v=""2"" /&gt;_x000D_
  &lt;param n=""useNativeGraph"" v=""False"" /&gt;_x000D_
&lt;/ContentLocation&gt;'"</definedName>
    <definedName name="_AMO_ContentLocation_622449915_BRD_F0.ve3035_FilterText" hidden="1">"'&lt;ContentLocation path=""F0.ve3035_FilterText"" rsid=""622449915"" tag=""BRD"" fid=""0""&gt;_x000D_
  &lt;param n=""_NumRows"" v=""3"" /&gt;_x000D_
  &lt;param n=""_NumCols"" v=""2"" /&gt;_x000D_
&lt;/ContentLocation&gt;'"</definedName>
    <definedName name="_AMO_ContentLocation_622449915_BRD_F0.ve478" hidden="1">"'&lt;ContentLocation path=""F0.ve478"" rsid=""622449915"" tag=""BRD"" fid=""0""&gt;_x000D_
  &lt;param n=""_NumRows"" v=""18"" /&gt;_x000D_
  &lt;param n=""_NumCols"" v=""3"" /&gt;_x000D_
  &lt;param n=""useNativeGraph"" v=""False"" /&gt;_x000D_
&lt;/ContentLocation&gt;'"</definedName>
    <definedName name="_AMO_ContentLocation_622449915_BRD_F0.ve478_FilterText" hidden="1">"'&lt;ContentLocation path=""F0.ve478_FilterText"" rsid=""622449915"" tag=""BRD"" fid=""0""&gt;_x000D_
  &lt;param n=""_NumRows"" v=""2"" /&gt;_x000D_
  &lt;param n=""_NumCols"" v=""3"" /&gt;_x000D_
&lt;/ContentLocation&gt;'"</definedName>
    <definedName name="_AMO_ContentLocation_622449915_BRD_F0.ve6481" hidden="1">"'&lt;ContentLocation path=""F0.ve6481"" rsid=""622449915"" tag=""BRD"" fid=""0""&gt;_x000D_
  &lt;param n=""_NumRows"" v=""8"" /&gt;_x000D_
  &lt;param n=""_NumCols"" v=""7"" /&gt;_x000D_
  &lt;param n=""useNativeGraph"" v=""False"" /&gt;_x000D_
&lt;/ContentLocation&gt;'"</definedName>
    <definedName name="_AMO_ContentLocation_622449915_BRD_F0.ve6481_FilterText" hidden="1">"'&lt;ContentLocation path=""F0.ve6481_FilterText"" rsid=""622449915"" tag=""BRD"" fid=""0""&gt;_x000D_
  &lt;param n=""_NumRows"" v=""3"" /&gt;_x000D_
  &lt;param n=""_NumCols"" v=""7"" /&gt;_x000D_
&lt;/ContentLocation&gt;'"</definedName>
    <definedName name="_AMO_ContentLocation_622449915_BRD_F0.ve6500" hidden="1">"'&lt;ContentLocation path=""F0.ve6500"" rsid=""622449915"" tag=""BRD"" fid=""0""&gt;_x000D_
  &lt;param n=""_NumRows"" v=""10"" /&gt;_x000D_
  &lt;param n=""_NumCols"" v=""7"" /&gt;_x000D_
  &lt;param n=""useNativeGraph"" v=""False"" /&gt;_x000D_
&lt;/ContentLocation&gt;'"</definedName>
    <definedName name="_AMO_ContentLocation_622449915_BRD_F0.ve6500_FilterText" hidden="1">"'&lt;ContentLocation path=""F0.ve6500_FilterText"" rsid=""622449915"" tag=""BRD"" fid=""0""&gt;_x000D_
  &lt;param n=""_NumRows"" v=""3"" /&gt;_x000D_
  &lt;param n=""_NumCols"" v=""7"" /&gt;_x000D_
&lt;/ContentLocation&gt;'"</definedName>
    <definedName name="_AMO_ContentLocation_622449915_BRD_F0.ve6519" hidden="1">"'&lt;ContentLocation path=""F0.ve6519"" rsid=""622449915"" tag=""BRD"" fid=""0""&gt;_x000D_
  &lt;param n=""_NumRows"" v=""10"" /&gt;_x000D_
  &lt;param n=""_NumCols"" v=""7"" /&gt;_x000D_
  &lt;param n=""useNativeGraph"" v=""False"" /&gt;_x000D_
&lt;/ContentLocation&gt;'"</definedName>
    <definedName name="_AMO_ContentLocation_622449915_BRD_F0.ve6519_FilterText" hidden="1">"'&lt;ContentLocation path=""F0.ve6519_FilterText"" rsid=""622449915"" tag=""BRD"" fid=""0""&gt;_x000D_
  &lt;param n=""_NumRows"" v=""3"" /&gt;_x000D_
  &lt;param n=""_NumCols"" v=""7"" /&gt;_x000D_
&lt;/ContentLocation&gt;'"</definedName>
    <definedName name="_AMO_ContentLocation_622449915_BRD_F0.ve6538" hidden="1">"'&lt;ContentLocation path=""F0.ve6538"" rsid=""622449915"" tag=""BRD"" fid=""0""&gt;_x000D_
  &lt;param n=""_NumRows"" v=""14"" /&gt;_x000D_
  &lt;param n=""_NumCols"" v=""7"" /&gt;_x000D_
  &lt;param n=""useNativeGraph"" v=""False"" /&gt;_x000D_
&lt;/ContentLocation&gt;'"</definedName>
    <definedName name="_AMO_ContentLocation_622449915_BRD_F0.ve6538_FilterText" hidden="1">"'&lt;ContentLocation path=""F0.ve6538_FilterText"" rsid=""622449915"" tag=""BRD"" fid=""0""&gt;_x000D_
  &lt;param n=""_NumRows"" v=""3"" /&gt;_x000D_
  &lt;param n=""_NumCols"" v=""7"" /&gt;_x000D_
&lt;/ContentLocation&gt;'"</definedName>
    <definedName name="_AMO_ContentLocation_622449915_BRD_F0.ve6553" hidden="1">"'&lt;ContentLocation path=""F0.ve6553"" rsid=""622449915"" tag=""BRD"" fid=""0""&gt;_x000D_
  &lt;param n=""_NumRows"" v=""4"" /&gt;_x000D_
  &lt;param n=""_NumCols"" v=""2"" /&gt;_x000D_
  &lt;param n=""useNativeGraph"" v=""False"" /&gt;_x000D_
&lt;/ContentLocation&gt;'"</definedName>
    <definedName name="_AMO_ContentLocation_622449915_BRD_F0.ve6553_FilterText" hidden="1">"'&lt;ContentLocation path=""F0.ve6553_FilterText"" rsid=""622449915"" tag=""BRD"" fid=""0""&gt;_x000D_
  &lt;param n=""_NumRows"" v=""3"" /&gt;_x000D_
  &lt;param n=""_NumCols"" v=""2"" /&gt;_x000D_
&lt;/ContentLocation&gt;'"</definedName>
    <definedName name="_AMO_ContentLocation_622449915_BRD_F0.ve659" hidden="1">"'&lt;ContentLocation path=""F0.ve659"" rsid=""622449915"" tag=""BRD"" fid=""0""&gt;_x000D_
  &lt;param n=""_NumRows"" v=""4"" /&gt;_x000D_
  &lt;param n=""_NumCols"" v=""4"" /&gt;_x000D_
  &lt;param n=""useNativeGraph"" v=""False"" /&gt;_x000D_
&lt;/ContentLocation&gt;'"</definedName>
    <definedName name="_AMO_ContentLocation_622449915_BRD_F0.ve659_FilterText" hidden="1">"'&lt;ContentLocation path=""F0.ve659_FilterText"" rsid=""622449915"" tag=""BRD"" fid=""0""&gt;_x000D_
  &lt;param n=""_NumRows"" v=""2"" /&gt;_x000D_
  &lt;param n=""_NumCols"" v=""4"" /&gt;_x000D_
&lt;/ContentLocation&gt;'"</definedName>
    <definedName name="_AMO_ContentLocation_622449915_BRD_F0.ve6953" hidden="1">"'&lt;ContentLocation path=""F0.ve6953"" rsid=""622449915"" tag=""BRD"" fid=""0""&gt;_x000D_
  &lt;param n=""_NumRows"" v=""106"" /&gt;_x000D_
  &lt;param n=""_NumCols"" v=""11"" /&gt;_x000D_
  &lt;param n=""useNativeGraph"" v=""False"" /&gt;_x000D_
&lt;/ContentLocation&gt;'"</definedName>
    <definedName name="_AMO_ContentLocation_622449915_BRD_F0.ve6953_FilterText" hidden="1">"'&lt;ContentLocation path=""F0.ve6953_FilterText"" rsid=""622449915"" tag=""BRD"" fid=""0""&gt;_x000D_
  &lt;param n=""_NumRows"" v=""2"" /&gt;_x000D_
  &lt;param n=""_NumCols"" v=""11"" /&gt;_x000D_
&lt;/ContentLocation&gt;'"</definedName>
    <definedName name="_AMO_ContentLocation_622449915_BRD_F0.ve715" hidden="1">"'&lt;ContentLocation path=""F0.ve715"" rsid=""622449915"" tag=""BRD"" fid=""0""&gt;_x000D_
  &lt;param n=""_NumRows"" v=""7"" /&gt;_x000D_
  &lt;param n=""_NumCols"" v=""3"" /&gt;_x000D_
  &lt;param n=""useNativeGraph"" v=""False"" /&gt;_x000D_
&lt;/ContentLocation&gt;'"</definedName>
    <definedName name="_AMO_ContentLocation_622449915_BRD_F0.ve715_FilterText" hidden="1">"'&lt;ContentLocation path=""F0.ve715_FilterText"" rsid=""622449915"" tag=""BRD"" fid=""0""&gt;_x000D_
  &lt;param n=""_NumRows"" v=""2"" /&gt;_x000D_
  &lt;param n=""_NumCols"" v=""3"" /&gt;_x000D_
&lt;/ContentLocation&gt;'"</definedName>
    <definedName name="_AMO_ContentLocation_622449915_BRD_F0.ve744" hidden="1">"'&lt;ContentLocation path=""F0.ve744"" rsid=""622449915"" tag=""BRD"" fid=""0""&gt;_x000D_
  &lt;param n=""_NumRows"" v=""4"" /&gt;_x000D_
  &lt;param n=""_NumCols"" v=""3"" /&gt;_x000D_
  &lt;param n=""useNativeGraph"" v=""False"" /&gt;_x000D_
&lt;/ContentLocation&gt;'"</definedName>
    <definedName name="_AMO_ContentLocation_622449915_BRD_F0.ve744_FilterText" hidden="1">"'&lt;ContentLocation path=""F0.ve744_FilterText"" rsid=""622449915"" tag=""BRD"" fid=""0""&gt;_x000D_
  &lt;param n=""_NumRows"" v=""2"" /&gt;_x000D_
  &lt;param n=""_NumCols"" v=""3"" /&gt;_x000D_
&lt;/ContentLocation&gt;'"</definedName>
    <definedName name="_AMO_ContentLocation_622449915_BRD_F0.ve762" hidden="1">"'&lt;ContentLocation path=""F0.ve762"" rsid=""622449915"" tag=""BRD"" fid=""0""&gt;_x000D_
  &lt;param n=""_NumRows"" v=""5"" /&gt;_x000D_
  &lt;param n=""_NumCols"" v=""3"" /&gt;_x000D_
  &lt;param n=""useNativeGraph"" v=""False"" /&gt;_x000D_
&lt;/ContentLocation&gt;'"</definedName>
    <definedName name="_AMO_ContentLocation_622449915_BRD_F0.ve762_FilterText" hidden="1">"'&lt;ContentLocation path=""F0.ve762_FilterText"" rsid=""622449915"" tag=""BRD"" fid=""0""&gt;_x000D_
  &lt;param n=""_NumRows"" v=""2"" /&gt;_x000D_
  &lt;param n=""_NumCols"" v=""3"" /&gt;_x000D_
&lt;/ContentLocation&gt;'"</definedName>
    <definedName name="_AMO_ContentLocation_622449915_BRD_F0.ve846" hidden="1">"'&lt;ContentLocation path=""F0.ve846"" rsid=""622449915"" tag=""BRD"" fid=""0""&gt;_x000D_
  &lt;param n=""_NumRows"" v=""2"" /&gt;_x000D_
  &lt;param n=""_NumCols"" v=""2"" /&gt;_x000D_
  &lt;param n=""useNativeGraph"" v=""False"" /&gt;_x000D_
&lt;/ContentLocation&gt;'"</definedName>
    <definedName name="_AMO_ContentLocation_622449915_BRD_F0.ve846_FilterText" hidden="1">"'&lt;ContentLocation path=""F0.ve846_FilterText"" rsid=""622449915"" tag=""BRD"" fid=""0""&gt;_x000D_
  &lt;param n=""_NumRows"" v=""2"" /&gt;_x000D_
  &lt;param n=""_NumCols"" v=""2"" /&gt;_x000D_
&lt;/ContentLocation&gt;'"</definedName>
    <definedName name="_AMO_SingleObject_622449915_BRD_F0.ve101" hidden="1">#REF!</definedName>
    <definedName name="_AMO_SingleObject_622449915_BRD_F0.ve101_FilterText" hidden="1">#REF!</definedName>
    <definedName name="_AMO_SingleObject_622449915_BRD_F0.ve1072" hidden="1">#REF!</definedName>
    <definedName name="_AMO_SingleObject_622449915_BRD_F0.ve1072_FilterText" hidden="1">#REF!</definedName>
    <definedName name="_AMO_SingleObject_622449915_BRD_F0.ve1095" hidden="1">#REF!</definedName>
    <definedName name="_AMO_SingleObject_622449915_BRD_F0.ve1095_FilterText" hidden="1">#REF!</definedName>
    <definedName name="_AMO_SingleObject_622449915_BRD_F0.ve1258" hidden="1">#REF!</definedName>
    <definedName name="_AMO_SingleObject_622449915_BRD_F0.ve1258_FilterText" hidden="1">#REF!</definedName>
    <definedName name="_AMO_SingleObject_622449915_BRD_F0.ve1372" hidden="1">#REF!</definedName>
    <definedName name="_AMO_SingleObject_622449915_BRD_F0.ve1372_FilterText" hidden="1">#REF!</definedName>
    <definedName name="_AMO_SingleObject_622449915_BRD_F0.ve1402" hidden="1">#REF!</definedName>
    <definedName name="_AMO_SingleObject_622449915_BRD_F0.ve1402_FilterText" hidden="1">#REF!</definedName>
    <definedName name="_AMO_SingleObject_622449915_BRD_F0.ve1442" hidden="1">#REF!</definedName>
    <definedName name="_AMO_SingleObject_622449915_BRD_F0.ve1442_FilterText" hidden="1">#REF!</definedName>
    <definedName name="_AMO_SingleObject_622449915_BRD_F0.ve1813" hidden="1">#REF!</definedName>
    <definedName name="_AMO_SingleObject_622449915_BRD_F0.ve1813_FilterText" hidden="1">#REF!</definedName>
    <definedName name="_AMO_SingleObject_622449915_BRD_F0.ve1941" hidden="1">#REF!</definedName>
    <definedName name="_AMO_SingleObject_622449915_BRD_F0.ve1941_FilterText" hidden="1">#REF!</definedName>
    <definedName name="_AMO_SingleObject_622449915_BRD_F0.ve1981" hidden="1">#REF!</definedName>
    <definedName name="_AMO_SingleObject_622449915_BRD_F0.ve1981_FilterText" hidden="1">#REF!</definedName>
    <definedName name="_AMO_SingleObject_622449915_BRD_F0.ve2330" hidden="1">#REF!</definedName>
    <definedName name="_AMO_SingleObject_622449915_BRD_F0.ve2330_FilterText" hidden="1">#REF!</definedName>
    <definedName name="_AMO_SingleObject_622449915_BRD_F0.ve2445" hidden="1">#REF!</definedName>
    <definedName name="_AMO_SingleObject_622449915_BRD_F0.ve2445_FilterText" hidden="1">#REF!</definedName>
    <definedName name="_AMO_SingleObject_622449915_BRD_F0.ve2527" hidden="1">#REF!</definedName>
    <definedName name="_AMO_SingleObject_622449915_BRD_F0.ve2527_FilterText" hidden="1">#REF!</definedName>
    <definedName name="_AMO_SingleObject_622449915_BRD_F0.ve2547" hidden="1">#REF!</definedName>
    <definedName name="_AMO_SingleObject_622449915_BRD_F0.ve2547_FilterText" hidden="1">#REF!</definedName>
    <definedName name="_AMO_SingleObject_622449915_BRD_F0.ve2617" hidden="1">#REF!</definedName>
    <definedName name="_AMO_SingleObject_622449915_BRD_F0.ve2617_FilterText" hidden="1">#REF!</definedName>
    <definedName name="_AMO_SingleObject_622449915_BRD_F0.ve3035" hidden="1">#REF!</definedName>
    <definedName name="_AMO_SingleObject_622449915_BRD_F0.ve3035_FilterText" hidden="1">#REF!</definedName>
    <definedName name="_AMO_SingleObject_622449915_BRD_F0.ve478" hidden="1">#REF!</definedName>
    <definedName name="_AMO_SingleObject_622449915_BRD_F0.ve478_FilterText" hidden="1">#REF!</definedName>
    <definedName name="_AMO_SingleObject_622449915_BRD_F0.ve6481" hidden="1">#REF!</definedName>
    <definedName name="_AMO_SingleObject_622449915_BRD_F0.ve6481_FilterText" hidden="1">#REF!</definedName>
    <definedName name="_AMO_SingleObject_622449915_BRD_F0.ve6500" hidden="1">#REF!</definedName>
    <definedName name="_AMO_SingleObject_622449915_BRD_F0.ve6500_FilterText" hidden="1">#REF!</definedName>
    <definedName name="_AMO_SingleObject_622449915_BRD_F0.ve6519" hidden="1">#REF!</definedName>
    <definedName name="_AMO_SingleObject_622449915_BRD_F0.ve6519_FilterText" hidden="1">#REF!</definedName>
    <definedName name="_AMO_SingleObject_622449915_BRD_F0.ve6538" hidden="1">#REF!</definedName>
    <definedName name="_AMO_SingleObject_622449915_BRD_F0.ve6538_FilterText" hidden="1">#REF!</definedName>
    <definedName name="_AMO_SingleObject_622449915_BRD_F0.ve6553" hidden="1">#REF!</definedName>
    <definedName name="_AMO_SingleObject_622449915_BRD_F0.ve6553_FilterText" hidden="1">#REF!</definedName>
    <definedName name="_AMO_SingleObject_622449915_BRD_F0.ve659" hidden="1">#REF!</definedName>
    <definedName name="_AMO_SingleObject_622449915_BRD_F0.ve659_FilterText" hidden="1">#REF!</definedName>
    <definedName name="_AMO_SingleObject_622449915_BRD_F0.ve6953" hidden="1">#REF!</definedName>
    <definedName name="_AMO_SingleObject_622449915_BRD_F0.ve6953_FilterText" hidden="1">#REF!</definedName>
    <definedName name="_AMO_SingleObject_622449915_BRD_F0.ve715" hidden="1">#REF!</definedName>
    <definedName name="_AMO_SingleObject_622449915_BRD_F0.ve715_FilterText" hidden="1">#REF!</definedName>
    <definedName name="_AMO_SingleObject_622449915_BRD_F0.ve744" hidden="1">#REF!</definedName>
    <definedName name="_AMO_SingleObject_622449915_BRD_F0.ve744_FilterText" hidden="1">#REF!</definedName>
    <definedName name="_AMO_SingleObject_622449915_BRD_F0.ve762" hidden="1">#REF!</definedName>
    <definedName name="_AMO_SingleObject_622449915_BRD_F0.ve762_FilterText" hidden="1">#REF!</definedName>
    <definedName name="_AMO_SingleObject_622449915_BRD_F0.ve846" hidden="1">#REF!</definedName>
    <definedName name="_AMO_SingleObject_622449915_BRD_F0.ve846_FilterText" hidden="1">#REF!</definedName>
    <definedName name="_AMO_UniqueIdentifier" hidden="1">"'0f7b1c4d-56fa-4610-a99b-093cad6b23eb'"</definedName>
    <definedName name="_AMO_XmlVersion" hidden="1">"'1'"</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0">Introduction!$B$2:$J$32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9" i="8" l="1" a="1"/>
  <c r="C129" i="8" l="1"/>
  <c r="C46" i="8"/>
  <c r="C48" i="8"/>
  <c r="C544" i="9" l="1"/>
  <c r="D47" i="8"/>
  <c r="D48" i="8"/>
  <c r="D346" i="9" l="1"/>
  <c r="C346" i="9"/>
  <c r="C585" i="9"/>
  <c r="D585" i="9"/>
  <c r="D45" i="8"/>
  <c r="D618" i="9"/>
  <c r="C618" i="9"/>
  <c r="G293" i="8"/>
  <c r="F307"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17" i="9"/>
  <c r="G325" i="9"/>
  <c r="G311" i="9"/>
  <c r="G319" i="9"/>
  <c r="G327" i="9"/>
  <c r="G312" i="9"/>
  <c r="G320" i="9"/>
  <c r="G310" i="9"/>
  <c r="G313" i="9"/>
  <c r="G321" i="9"/>
  <c r="G314" i="9"/>
  <c r="G315" i="9"/>
  <c r="G318" i="9"/>
  <c r="G326" i="9"/>
  <c r="G322" i="9"/>
  <c r="G324" i="9"/>
  <c r="G323" i="9"/>
  <c r="G316" i="9"/>
  <c r="F322" i="9"/>
  <c r="F326" i="9"/>
  <c r="F314" i="9"/>
  <c r="F321" i="9"/>
  <c r="F311" i="9"/>
  <c r="F324" i="9"/>
  <c r="F312" i="9"/>
  <c r="F316" i="9"/>
  <c r="F320" i="9"/>
  <c r="F310" i="9"/>
  <c r="F318" i="9"/>
  <c r="F323" i="9"/>
  <c r="F319" i="9"/>
  <c r="F325" i="9"/>
  <c r="F327" i="9"/>
  <c r="F313" i="9"/>
  <c r="F317" i="9"/>
  <c r="F315"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293" i="8"/>
  <c r="D307" i="8"/>
  <c r="C307" i="8"/>
  <c r="C295" i="8"/>
  <c r="D295" i="8"/>
  <c r="C291" i="8"/>
  <c r="F220" i="8" l="1"/>
  <c r="C179" i="8" l="1"/>
  <c r="C288" i="8"/>
  <c r="D167" i="8"/>
  <c r="G166" i="8" l="1"/>
  <c r="G165" i="8"/>
  <c r="G164" i="8"/>
  <c r="F177" i="8"/>
  <c r="F181" i="8"/>
  <c r="F185" i="8"/>
  <c r="F178" i="8"/>
  <c r="F182" i="8"/>
  <c r="F186" i="8"/>
  <c r="F175" i="8"/>
  <c r="F184" i="8"/>
  <c r="F187" i="8"/>
  <c r="F180" i="8"/>
  <c r="F174" i="8"/>
  <c r="F183"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19" i="9"/>
  <c r="F21" i="9"/>
  <c r="F23" i="9"/>
  <c r="F17"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G220" i="8"/>
  <c r="F248" i="9"/>
  <c r="F246" i="9"/>
  <c r="F244" i="9"/>
  <c r="F242" i="9"/>
  <c r="F247" i="9"/>
  <c r="F243" i="9"/>
  <c r="F432" i="9"/>
  <c r="F448" i="9"/>
  <c r="F13" i="9"/>
  <c r="F16" i="9"/>
  <c r="F20"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F18" i="9"/>
  <c r="F22" i="9"/>
  <c r="G464" i="9"/>
  <c r="G462" i="9"/>
  <c r="G460" i="9"/>
  <c r="G45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<sst xmlns="http://schemas.openxmlformats.org/spreadsheetml/2006/main" count="2806" uniqueCount="1519">
  <si>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</si>
  <si>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</si>
  <si>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</si>
  <si>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</si>
  <si>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</si>
  <si>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</si>
  <si>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</si>
  <si>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</si>
  <si>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</si>
  <si>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</si>
  <si>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</si>
  <si>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</si>
  <si>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</si>
  <si>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</si>
  <si>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</si>
  <si>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</si>
  <si>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</si>
  <si>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</si>
  <si>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</si>
  <si>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</si>
  <si>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</si>
  <si>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</si>
  <si>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</si>
  <si>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</si>
  <si>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</si>
  <si>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</si>
  <si>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</si>
  <si>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</si>
  <si>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</si>
  <si>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</si>
  <si>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</si>
  <si>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</si>
  <si>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</si>
  <si>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</si>
  <si>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</si>
  <si>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</si>
  <si>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</si>
  <si>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</si>
  <si>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</si>
  <si>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</si>
  <si>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</si>
  <si>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</si>
  <si>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</si>
  <si>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</si>
  <si>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</si>
  <si>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</si>
  <si>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</si>
  <si>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</si>
  <si>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</si>
  <si>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</si>
  <si>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</si>
  <si>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</si>
  <si>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</si>
  <si>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</si>
  <si>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</si>
  <si>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</si>
  <si>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</si>
  <si>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</si>
  <si>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</si>
  <si>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</si>
  <si>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</si>
  <si>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</si>
  <si>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OG.3.1.2</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</si>
  <si>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</si>
  <si>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</si>
  <si>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</si>
  <si>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</si>
  <si>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</si>
  <si>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</si>
  <si>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</si>
  <si>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</si>
  <si>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</si>
  <si>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</si>
  <si>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</si>
  <si>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</si>
  <si>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</si>
  <si>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</si>
  <si>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</si>
  <si>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</si>
  <si>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</si>
  <si>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</si>
  <si>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</si>
  <si>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</si>
  <si>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</si>
  <si>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</si>
  <si>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</si>
  <si>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</si>
  <si>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</si>
  <si>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</si>
  <si>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</si>
  <si>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</si>
  <si>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</si>
  <si>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</si>
  <si>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</si>
  <si>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</si>
  <si>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</si>
  <si>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</si>
  <si>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</si>
  <si>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</si>
  <si>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</si>
  <si>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</si>
  <si>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</si>
  <si>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</si>
  <si>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</si>
  <si>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</si>
  <si>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</si>
  <si>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</si>
  <si>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</si>
  <si>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</si>
  <si>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</si>
  <si>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</si>
  <si>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</si>
  <si>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</si>
  <si>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</si>
  <si>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</si>
  <si>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</si>
  <si>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</si>
  <si>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</si>
  <si>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</si>
  <si>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</si>
  <si>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</si>
  <si>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</si>
  <si>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</si>
  <si>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</si>
  <si>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</si>
  <si>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</si>
  <si>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</si>
  <si>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</si>
  <si>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</si>
  <si>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</si>
  <si>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</si>
  <si>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</si>
  <si>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</si>
  <si>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</si>
  <si>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</si>
  <si>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</si>
  <si>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</si>
  <si>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</si>
  <si>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</si>
  <si>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</si>
  <si>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</si>
  <si>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</si>
  <si>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</si>
  <si>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</si>
  <si>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</si>
  <si>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</si>
  <si>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</si>
  <si>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</si>
  <si>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</si>
  <si>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</si>
  <si>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</si>
  <si>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</si>
  <si>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</si>
  <si>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</si>
  <si>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</si>
  <si>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</si>
  <si>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</si>
  <si>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</si>
  <si>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</si>
  <si>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</si>
  <si>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</si>
  <si>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</si>
  <si>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</si>
  <si>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</si>
  <si>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</si>
  <si>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</si>
  <si>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</si>
  <si>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</si>
  <si>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</si>
  <si>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</si>
  <si>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</si>
  <si>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</si>
  <si>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</si>
  <si>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</si>
  <si>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</si>
  <si>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</si>
  <si>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</si>
  <si>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</si>
  <si>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</si>
  <si>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</si>
  <si>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</si>
  <si>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</si>
  <si>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</si>
  <si>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</si>
  <si>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</si>
  <si>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</si>
  <si>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</si>
  <si>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</si>
  <si>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</si>
  <si>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</si>
  <si>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</si>
  <si>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</si>
  <si>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</si>
  <si>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</si>
  <si>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</si>
  <si>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</si>
  <si>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</si>
  <si>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</si>
  <si>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</si>
  <si>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</si>
  <si>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</si>
  <si>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</si>
  <si>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</si>
  <si>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</si>
  <si>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</si>
  <si>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</si>
  <si>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</si>
  <si>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</si>
  <si>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</si>
  <si>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</si>
  <si>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</si>
  <si>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</si>
  <si>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</si>
  <si>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</si>
  <si>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</si>
  <si>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</si>
  <si>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</si>
  <si>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</si>
  <si>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</si>
  <si>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</si>
  <si>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</si>
  <si>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</si>
  <si>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</si>
  <si>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</si>
  <si>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</si>
  <si>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</si>
  <si>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</si>
  <si>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</si>
  <si>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</si>
  <si>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</si>
  <si>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</si>
  <si>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</si>
  <si>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</si>
  <si>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</si>
  <si>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</si>
  <si>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</si>
  <si>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</si>
  <si>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</si>
  <si>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</si>
  <si>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</si>
  <si>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</si>
  <si>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</si>
  <si>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</si>
  <si>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</si>
  <si>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</si>
  <si>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</si>
  <si>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</si>
  <si>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</si>
  <si>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</si>
  <si>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</si>
  <si>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</si>
  <si>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</si>
  <si>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</si>
  <si>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</si>
  <si>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</si>
  <si>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</si>
  <si>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</si>
  <si>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</si>
  <si>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</si>
  <si>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</si>
  <si>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</si>
  <si>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</si>
  <si>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</si>
  <si>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</si>
  <si>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</si>
  <si>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</si>
  <si>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</si>
  <si>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</si>
  <si>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</si>
  <si>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</si>
  <si>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</si>
  <si>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</si>
  <si>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</si>
  <si>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</si>
  <si>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</si>
  <si>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</si>
  <si>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</si>
  <si>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</si>
  <si>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</si>
  <si>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</si>
  <si>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</si>
  <si>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</si>
  <si>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</si>
  <si>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</si>
  <si>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</si>
  <si>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</si>
  <si>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</si>
  <si>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</si>
  <si>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</si>
  <si>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</si>
  <si>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</si>
  <si>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</si>
  <si>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</si>
  <si>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</si>
  <si>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</si>
  <si>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</si>
  <si>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</si>
  <si>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</si>
  <si>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</si>
  <si>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</si>
  <si>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</si>
  <si>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</si>
  <si>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</si>
  <si>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</si>
  <si>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</si>
  <si>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</si>
  <si>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</si>
  <si>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</si>
  <si>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</si>
  <si>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</si>
  <si>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</si>
  <si>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</si>
  <si>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</si>
  <si>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</si>
  <si>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</si>
  <si>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</si>
  <si>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</si>
  <si>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</si>
  <si>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</si>
  <si>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</si>
  <si>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</si>
  <si>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</si>
  <si>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</si>
  <si>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</si>
  <si>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</si>
  <si>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</si>
  <si>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</si>
  <si>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</si>
  <si>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</si>
  <si>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</si>
  <si>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</si>
  <si>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</si>
  <si>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</si>
  <si>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</si>
  <si>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</si>
  <si>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</si>
  <si>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</si>
  <si>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</si>
  <si>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</si>
  <si>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</si>
  <si>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</si>
  <si>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</si>
  <si>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</si>
  <si>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</si>
  <si>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</si>
  <si>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</si>
  <si>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</si>
  <si>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</si>
  <si>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</si>
  <si>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</si>
  <si>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</si>
  <si>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</si>
  <si>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</si>
  <si>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</si>
  <si>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</si>
  <si>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</si>
  <si>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</si>
  <si>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</si>
  <si>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</si>
  <si>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</si>
  <si>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</si>
  <si>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</si>
  <si>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</si>
  <si>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</si>
  <si>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</si>
  <si>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</si>
  <si>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</si>
  <si>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</si>
  <si>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</si>
  <si>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</si>
  <si>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</si>
  <si>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</si>
  <si>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</si>
  <si>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</si>
  <si>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</si>
  <si>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</si>
  <si>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</si>
  <si>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</si>
  <si>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</si>
  <si>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</si>
  <si>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</si>
  <si>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</si>
  <si>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</si>
  <si>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</si>
  <si>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</si>
  <si>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</si>
  <si>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</si>
  <si>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</si>
  <si>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</si>
  <si>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</si>
  <si>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</si>
  <si>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</si>
  <si>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</si>
  <si>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</si>
  <si>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</si>
  <si>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</si>
  <si>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</si>
  <si>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</si>
  <si>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</si>
  <si>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</si>
  <si>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</si>
  <si>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</si>
  <si>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</si>
  <si>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</si>
  <si>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</si>
  <si>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</si>
  <si>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</si>
  <si>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</si>
  <si>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</si>
  <si>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</si>
  <si>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</si>
  <si>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</si>
  <si>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</si>
  <si>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</si>
  <si>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</si>
  <si>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</si>
  <si>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</si>
  <si>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</si>
  <si>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</si>
  <si>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</si>
  <si>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</si>
  <si>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</si>
  <si>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</si>
  <si>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</si>
  <si>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</si>
  <si>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</si>
  <si>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</si>
  <si>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</si>
  <si>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</si>
  <si>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</si>
  <si>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</si>
  <si>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</si>
  <si>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</si>
  <si>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</si>
  <si>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</si>
  <si>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</si>
  <si>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</si>
  <si>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</si>
  <si>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</si>
  <si>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</si>
  <si>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</si>
  <si>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</si>
  <si>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</si>
  <si>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</si>
  <si>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</si>
  <si>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</si>
  <si>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</si>
  <si>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</si>
  <si>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</si>
  <si>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</si>
  <si>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</si>
  <si>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</si>
  <si>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</si>
  <si>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</si>
  <si>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</si>
  <si>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</si>
  <si>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</si>
  <si>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</si>
  <si>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</si>
  <si>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</si>
  <si>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</si>
  <si>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</si>
  <si>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</si>
  <si>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</si>
  <si>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</si>
  <si>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</si>
  <si>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</si>
  <si>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</si>
  <si>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</si>
  <si>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</si>
  <si>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</si>
  <si>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</si>
  <si>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</si>
  <si>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</si>
  <si>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</si>
  <si>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</si>
  <si>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</si>
  <si>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</si>
  <si>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</si>
  <si>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</si>
  <si>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</si>
  <si>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</si>
  <si>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</si>
  <si>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</si>
  <si>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</si>
  <si>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</si>
  <si>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</si>
  <si>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</si>
  <si>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</si>
  <si>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</si>
  <si>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</si>
  <si>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</si>
  <si>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</si>
  <si>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</si>
  <si>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</si>
  <si>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</si>
  <si>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</si>
  <si>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</si>
  <si>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</si>
  <si>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</si>
  <si>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</si>
  <si>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</si>
  <si>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</si>
  <si>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</si>
  <si>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</si>
  <si>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</si>
  <si>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</si>
  <si>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</si>
  <si>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</si>
  <si>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</si>
  <si>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</si>
  <si>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</si>
  <si>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</si>
  <si>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</si>
  <si>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</si>
  <si>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</si>
  <si>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</si>
  <si>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</si>
  <si>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</si>
  <si>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</si>
  <si>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</si>
  <si>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</si>
  <si>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</si>
  <si>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</si>
  <si>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</si>
  <si>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</si>
  <si>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</si>
  <si>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</si>
  <si>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</si>
  <si>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</si>
  <si>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</si>
  <si>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</si>
  <si>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</si>
  <si>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</si>
  <si>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</si>
  <si>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</si>
  <si>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</si>
  <si>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</si>
  <si>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</si>
  <si>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</si>
  <si>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</si>
  <si>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</si>
  <si>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</si>
  <si>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</si>
  <si>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</si>
  <si>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</si>
  <si>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</si>
  <si>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</si>
  <si>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</si>
  <si>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</si>
  <si>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</si>
  <si>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</si>
  <si>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</si>
  <si>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</si>
  <si>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</si>
  <si>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</si>
  <si>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</si>
  <si>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</si>
  <si>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</si>
  <si>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</si>
  <si>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</si>
  <si>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</si>
  <si>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</si>
  <si>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</si>
  <si>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</si>
  <si>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</si>
  <si>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</si>
  <si>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</si>
  <si>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</si>
  <si>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</si>
  <si>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</si>
  <si>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</si>
  <si>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</si>
  <si>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</si>
  <si>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</si>
  <si>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</si>
  <si>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</si>
  <si>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</si>
  <si>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</si>
  <si>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</si>
  <si>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</si>
  <si>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</si>
  <si>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</si>
  <si>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</si>
  <si>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</si>
  <si>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</si>
  <si>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</si>
  <si>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</si>
  <si>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</si>
  <si>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</si>
  <si>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</si>
  <si>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</si>
  <si>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</si>
  <si>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</si>
  <si>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</si>
  <si>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</si>
  <si>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</si>
  <si>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</si>
  <si>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</si>
  <si>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</si>
  <si>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</si>
  <si>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</si>
  <si>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</si>
  <si>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</si>
  <si>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</si>
  <si>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</si>
  <si>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</si>
  <si>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</si>
  <si>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</si>
  <si>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</si>
  <si>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</si>
  <si>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</si>
  <si>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</si>
  <si>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</si>
  <si>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</si>
  <si>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</si>
  <si>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</si>
  <si>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</si>
  <si>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</si>
  <si>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</si>
  <si>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</si>
  <si>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</si>
  <si>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</si>
  <si>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</si>
  <si>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</si>
  <si>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</si>
  <si>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</si>
  <si>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</si>
  <si>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</si>
  <si>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</si>
  <si>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</si>
  <si>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</si>
  <si>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</si>
  <si>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</si>
  <si>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</si>
  <si>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</si>
  <si>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</si>
  <si>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</si>
  <si>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</si>
  <si>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</si>
  <si>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</si>
  <si>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</si>
  <si>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</si>
  <si>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</si>
  <si>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</si>
  <si>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</si>
  <si>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</si>
  <si>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</si>
  <si>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</si>
  <si>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</si>
  <si>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</si>
  <si>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</si>
  <si>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</si>
  <si>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</si>
  <si>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</si>
  <si>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</si>
  <si>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</si>
  <si>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</si>
  <si>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</si>
  <si>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</si>
  <si>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</si>
  <si>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</si>
  <si>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</si>
  <si>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</si>
  <si>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</si>
  <si>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</si>
  <si>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</si>
  <si>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</si>
  <si>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</si>
  <si>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</si>
  <si>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</si>
  <si>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</si>
  <si>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</si>
  <si>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</si>
  <si>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</si>
  <si>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</si>
  <si>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</si>
  <si>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</si>
  <si>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</si>
  <si>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</si>
  <si>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</si>
  <si>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</si>
  <si>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</si>
  <si>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</si>
  <si>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</si>
  <si>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</si>
  <si>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</si>
  <si>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</si>
  <si>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</si>
  <si>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</si>
  <si>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</si>
  <si>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</si>
  <si>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</si>
  <si>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</si>
  <si>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</si>
  <si>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</si>
  <si>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</si>
  <si>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</si>
  <si>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</si>
  <si>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</si>
  <si>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</si>
  <si>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</si>
  <si>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</si>
  <si>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</si>
  <si>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</si>
  <si>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</si>
  <si>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</si>
  <si>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</si>
  <si>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</si>
  <si>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</si>
  <si>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</si>
  <si>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</si>
  <si>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</si>
  <si>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</si>
  <si>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</si>
  <si>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</si>
  <si>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</si>
  <si>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</si>
  <si>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</si>
  <si>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</si>
  <si>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</si>
  <si>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</si>
  <si>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</si>
  <si>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</si>
  <si>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</si>
  <si>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</si>
  <si>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</si>
  <si>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</si>
  <si>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</si>
  <si>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</si>
  <si>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</si>
  <si>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</si>
  <si>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</si>
  <si>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</si>
  <si>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</si>
  <si>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</si>
  <si>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</si>
  <si>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</si>
  <si>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</si>
  <si>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</si>
  <si>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</si>
  <si>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</si>
  <si>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</si>
  <si>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</si>
  <si>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</si>
  <si>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</si>
  <si>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</si>
  <si>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</si>
  <si>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</si>
  <si>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</si>
  <si>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</si>
  <si>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</si>
  <si>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</si>
  <si>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</si>
  <si>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</si>
  <si>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</si>
  <si>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</si>
  <si>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</si>
  <si>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</si>
  <si>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</si>
  <si>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</si>
  <si>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</si>
  <si>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</si>
  <si>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</si>
  <si>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</si>
  <si>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</si>
  <si>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</si>
  <si>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</si>
  <si>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</si>
  <si>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</si>
  <si>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</si>
  <si>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</si>
  <si>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</si>
  <si>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</si>
  <si>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</si>
  <si>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</si>
  <si>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</si>
  <si>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</si>
  <si>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</si>
  <si>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</si>
  <si>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</si>
  <si>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</si>
  <si>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</si>
  <si>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</si>
  <si>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</si>
  <si>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</si>
  <si>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</si>
  <si>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</si>
  <si>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</si>
  <si>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</si>
  <si>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</si>
  <si>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</si>
  <si>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</si>
  <si>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</si>
  <si>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</si>
  <si>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</si>
  <si>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</si>
  <si>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</si>
  <si>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</si>
  <si>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</si>
  <si>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</si>
  <si>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</si>
  <si>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</si>
  <si>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</si>
  <si>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</si>
  <si>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</si>
  <si>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</si>
  <si>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</si>
  <si>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</si>
  <si>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</si>
  <si>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</si>
  <si>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</si>
  <si>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</si>
  <si>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</si>
  <si>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</si>
  <si>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</si>
  <si>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</si>
  <si>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</si>
  <si>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</si>
  <si>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</si>
  <si>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</si>
  <si>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</si>
  <si>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</si>
  <si>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</si>
  <si>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</si>
  <si>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</si>
  <si>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</si>
  <si>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</si>
  <si>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</si>
  <si>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</si>
  <si>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</si>
  <si>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</si>
  <si>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</si>
  <si>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</si>
  <si>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</si>
  <si>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</si>
  <si>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</si>
  <si>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</si>
  <si>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</si>
  <si>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</si>
  <si>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</si>
  <si>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</si>
  <si>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</si>
  <si>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</si>
  <si>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</si>
  <si>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</si>
  <si>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</si>
  <si>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</si>
  <si>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</si>
  <si>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</si>
  <si>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</si>
  <si>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</si>
  <si>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</si>
  <si>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</si>
  <si>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</si>
  <si>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</si>
  <si>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</si>
  <si>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</si>
  <si>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</si>
  <si>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</si>
  <si>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</si>
  <si>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</si>
  <si>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</si>
  <si>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</si>
  <si>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</si>
  <si>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</si>
  <si>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</si>
  <si>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</si>
  <si>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</si>
  <si>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</si>
  <si>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</si>
  <si>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</si>
  <si>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</si>
  <si>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</si>
  <si>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</si>
  <si>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</si>
  <si>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</si>
  <si>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</si>
  <si>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</si>
  <si>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</si>
  <si>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</si>
  <si>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</si>
  <si>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</si>
  <si>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</si>
  <si>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</si>
  <si>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</si>
  <si>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</si>
  <si>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</si>
  <si>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</si>
  <si>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</si>
  <si>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</si>
  <si>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</si>
  <si>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</si>
  <si>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</si>
  <si>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</si>
  <si>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</si>
  <si>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</si>
  <si>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</si>
  <si>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</si>
  <si>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</si>
  <si>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</si>
  <si>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</si>
  <si>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</si>
  <si>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</si>
  <si>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</si>
  <si>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</si>
  <si>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</si>
  <si>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</si>
  <si>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</si>
  <si>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</si>
  <si>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</si>
  <si>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</si>
  <si>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</si>
  <si>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</si>
  <si>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</si>
  <si>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</si>
  <si>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</si>
  <si>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</si>
  <si>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</si>
  <si>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</si>
  <si>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</si>
  <si>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</si>
  <si>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</si>
  <si>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</si>
  <si>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</si>
  <si>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</si>
  <si>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</si>
  <si>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</si>
  <si>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</si>
  <si>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</si>
  <si>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</si>
  <si>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</si>
  <si>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</si>
  <si>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</si>
  <si>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</si>
  <si>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</si>
  <si>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</si>
  <si>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</si>
  <si>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</si>
  <si>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</si>
  <si>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</si>
  <si>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</si>
  <si>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</si>
  <si>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</si>
  <si>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</si>
  <si>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</si>
  <si>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</si>
  <si>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</si>
  <si>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</si>
  <si>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</si>
  <si>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</si>
  <si>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</si>
  <si>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</si>
  <si>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</si>
  <si>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</si>
  <si>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</si>
  <si>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</si>
  <si>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</si>
  <si>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</si>
  <si>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</si>
  <si>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</si>
  <si>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</si>
  <si>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</si>
  <si>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</si>
  <si>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</si>
  <si>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</si>
  <si>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</si>
  <si>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</si>
  <si>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</si>
  <si>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</si>
  <si>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</si>
  <si>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</si>
  <si>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</si>
  <si>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</si>
  <si>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</si>
  <si>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</si>
  <si>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</si>
  <si>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</si>
  <si>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</si>
  <si>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</si>
  <si>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</si>
  <si>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</si>
  <si>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</si>
  <si>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</si>
  <si>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</si>
  <si>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</si>
  <si>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</si>
  <si>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</si>
  <si>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</si>
  <si>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</si>
  <si>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</si>
  <si>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</si>
  <si>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</si>
  <si>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</si>
  <si>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</si>
  <si>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</si>
  <si>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</si>
  <si>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</si>
  <si>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</si>
  <si>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</si>
  <si>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</si>
  <si>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</si>
  <si>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</si>
  <si>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</si>
  <si>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</si>
  <si>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</si>
  <si>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</si>
  <si>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</si>
  <si>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</si>
  <si>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</si>
  <si>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</si>
  <si>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</si>
  <si>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</si>
  <si>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</si>
  <si>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</si>
  <si>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</si>
  <si>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</si>
  <si>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</si>
  <si>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</si>
  <si>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</si>
  <si>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</si>
  <si>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</si>
  <si>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</si>
  <si>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</si>
  <si>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</si>
  <si>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</si>
  <si>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</si>
  <si>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</si>
  <si>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</si>
  <si>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</si>
  <si>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</si>
  <si>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</si>
  <si>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</si>
  <si>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</si>
  <si>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</si>
  <si>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</si>
  <si>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</si>
  <si>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</si>
  <si>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</si>
  <si>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</si>
  <si>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</si>
  <si>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</si>
  <si>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</si>
  <si>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</si>
  <si>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</si>
  <si>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</si>
  <si>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</si>
  <si>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</si>
  <si>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</si>
  <si>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</si>
  <si>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</si>
  <si>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</si>
  <si>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</si>
  <si>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</si>
  <si>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</si>
  <si>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</si>
  <si>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</si>
  <si>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</si>
  <si>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</si>
  <si>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</si>
  <si>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</si>
  <si>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</si>
  <si>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</si>
  <si>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</si>
  <si>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</si>
  <si>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</si>
  <si>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</si>
  <si>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</si>
  <si>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</si>
  <si>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</si>
  <si>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</si>
  <si>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</si>
  <si>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</si>
  <si>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</si>
  <si>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</si>
  <si>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</si>
  <si>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</si>
  <si>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</si>
  <si>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</si>
  <si>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</si>
  <si>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</si>
  <si>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</si>
  <si>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</si>
  <si>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</si>
  <si>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</si>
  <si>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</si>
  <si>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</si>
  <si>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</si>
  <si>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</si>
  <si>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</si>
  <si>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</si>
  <si>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</si>
  <si>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</si>
  <si>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</si>
  <si>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</si>
  <si>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</si>
  <si>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</si>
  <si>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</si>
  <si>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</si>
  <si>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</si>
  <si>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</si>
  <si>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</si>
  <si>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</si>
  <si>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</si>
  <si>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</si>
  <si>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</si>
  <si>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</si>
  <si>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</si>
  <si>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</si>
  <si>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</si>
  <si>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</si>
  <si>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</si>
  <si>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</si>
  <si>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</si>
  <si>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</si>
  <si>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</si>
  <si>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</si>
  <si>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</si>
  <si>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</si>
  <si>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</si>
  <si>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</si>
  <si>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</si>
  <si>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</si>
  <si>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</si>
  <si>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</si>
  <si>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</si>
  <si>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</si>
  <si>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</si>
  <si>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</si>
  <si>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</si>
  <si>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</si>
  <si>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</si>
  <si>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</si>
  <si>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</si>
  <si>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</si>
  <si>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</si>
  <si>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</si>
  <si>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</si>
  <si>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</si>
  <si>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</si>
  <si>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</si>
  <si>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</si>
  <si>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</si>
  <si>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</si>
  <si>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</si>
  <si>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</si>
  <si>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</si>
  <si>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</si>
  <si>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</si>
  <si>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</si>
  <si>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</si>
  <si>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</si>
  <si>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</si>
  <si>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</si>
  <si>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</si>
  <si>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</si>
  <si>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</si>
  <si>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</si>
  <si>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</si>
  <si>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</si>
  <si>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</si>
  <si>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</si>
  <si>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</si>
  <si>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</si>
  <si>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</si>
  <si>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</si>
  <si>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</si>
  <si>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</si>
  <si>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</si>
  <si>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</si>
  <si>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</si>
  <si>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</si>
  <si>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</si>
  <si>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</si>
  <si>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</si>
  <si>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</si>
  <si>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</si>
  <si>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</si>
  <si>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</si>
  <si>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</si>
  <si>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</si>
  <si>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</si>
  <si>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</si>
  <si>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</si>
  <si>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</si>
  <si>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</si>
  <si>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</si>
  <si>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</si>
  <si>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</si>
  <si>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</si>
  <si>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</si>
  <si>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</si>
  <si>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</si>
  <si>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</si>
  <si>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</si>
  <si>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</si>
  <si>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</si>
  <si>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</si>
  <si>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</si>
  <si>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</si>
  <si>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</si>
  <si>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</si>
  <si>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</si>
  <si>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</si>
  <si>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</si>
  <si>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</si>
  <si>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</si>
  <si>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</si>
  <si>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</si>
  <si>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</si>
  <si>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</si>
  <si>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</si>
  <si>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</si>
  <si>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</si>
  <si>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</si>
  <si>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</si>
  <si>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</si>
  <si>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</si>
  <si>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</si>
  <si>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</si>
  <si>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</si>
  <si>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</si>
  <si>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</si>
  <si>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</si>
  <si>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</si>
  <si>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</si>
  <si>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</si>
  <si>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</si>
  <si>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</si>
  <si>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</si>
  <si>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</si>
  <si>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</si>
  <si>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</si>
  <si>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</si>
  <si>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</si>
  <si>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</si>
  <si>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</si>
  <si>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</si>
  <si>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</si>
  <si>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</si>
  <si>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</si>
  <si>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</si>
  <si>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</si>
  <si>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</si>
  <si>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</si>
  <si>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</si>
  <si>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</si>
  <si>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</si>
  <si>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</si>
  <si>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</si>
  <si>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</si>
  <si>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</si>
  <si>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</si>
  <si>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</si>
  <si>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</si>
  <si>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</si>
  <si>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</si>
  <si>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</si>
  <si>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</si>
  <si>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</si>
  <si>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</si>
  <si>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</si>
  <si>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</si>
  <si>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</si>
  <si>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</si>
  <si>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</si>
  <si>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</si>
  <si>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</si>
  <si>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</si>
  <si>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</si>
  <si>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</si>
  <si>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</si>
  <si>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</si>
  <si>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</si>
  <si>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</si>
  <si>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</si>
  <si>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</si>
  <si>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</si>
  <si>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</si>
  <si>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</si>
  <si>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</si>
  <si>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</si>
  <si>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</si>
  <si>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</si>
  <si>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</si>
  <si>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</si>
  <si>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</si>
  <si>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</si>
  <si>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</si>
  <si>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</si>
  <si>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</si>
  <si>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</si>
  <si>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</si>
  <si>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</si>
  <si>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</si>
  <si>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</si>
  <si>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</si>
  <si>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</si>
  <si>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</si>
  <si>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</si>
  <si>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</si>
  <si>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</si>
  <si>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</si>
  <si>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</si>
  <si>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</si>
  <si>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</si>
  <si>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</si>
  <si>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</si>
  <si>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</si>
  <si>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</si>
  <si>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</si>
  <si>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</si>
  <si>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</si>
  <si>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</si>
  <si>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</si>
  <si>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</si>
  <si>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</si>
  <si>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</si>
  <si>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</si>
  <si>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</si>
  <si>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</si>
  <si>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</si>
  <si>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</si>
  <si>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</si>
  <si>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</si>
  <si>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</si>
  <si>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</si>
  <si>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</si>
  <si>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</si>
  <si>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</si>
  <si>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</si>
  <si>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</si>
  <si>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</si>
  <si>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</si>
  <si>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</si>
  <si>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</si>
  <si>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</si>
  <si>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</si>
  <si>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</si>
  <si>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</si>
  <si>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</si>
  <si>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</si>
  <si>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</si>
  <si>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</si>
  <si>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</si>
  <si>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</si>
  <si>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</si>
  <si>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</si>
  <si>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Erste Group Bank AG</t>
  </si>
  <si>
    <t>https://www.erstegroup.com/de/investoren/debt/downloads</t>
  </si>
  <si>
    <t>Coverage Requirements (§9 PfandBG AT)</t>
  </si>
  <si>
    <t>Coverage Requirements [NPV] (§9 PfandBG AT)</t>
  </si>
  <si>
    <t>Outstanding Covered Bonds [NPV]</t>
  </si>
  <si>
    <t>Cover Pool Size [NPV]</t>
  </si>
  <si>
    <t>OC
(Coverage Requirements §9 PfandBG AT in % of Outstanding CB) [eligible part of assets only]</t>
  </si>
  <si>
    <t>OC [NPV basis]</t>
  </si>
  <si>
    <t>OC
 (Coverage Requirements §9 PfandBG AT in % of Outstanding CB) [NPV basis]</t>
  </si>
  <si>
    <t>Share of Government Guaranteed Bank Bonds (own issues or issued by affiliates) (% of total cover pool)</t>
  </si>
  <si>
    <t>0%</t>
  </si>
  <si>
    <t>Share of Intragroup pooled covered bond structures pursuant to CBD Art 8 (% of total cover pool)</t>
  </si>
  <si>
    <t>Vienna</t>
  </si>
  <si>
    <t>Lower Austria</t>
  </si>
  <si>
    <t>Upper Austria</t>
  </si>
  <si>
    <t>Salzburg</t>
  </si>
  <si>
    <t>Tyrol</t>
  </si>
  <si>
    <t>Styria</t>
  </si>
  <si>
    <t>Carinthia</t>
  </si>
  <si>
    <t>Burgenland</t>
  </si>
  <si>
    <t>Vorarlberg</t>
  </si>
  <si>
    <t>&gt;0 - &lt;=100,000</t>
  </si>
  <si>
    <t>&gt;100,000 - &lt;=300,000</t>
  </si>
  <si>
    <t>&gt;300,000 - &lt;=500,000</t>
  </si>
  <si>
    <t>&gt;500,000 - &lt;=1,000,000</t>
  </si>
  <si>
    <t>&gt;1,000,000 - &lt;=5,000,000</t>
  </si>
  <si>
    <t>&gt;5,000,000</t>
  </si>
  <si>
    <t>Cashflows calculated, assuming no Prepayment</t>
  </si>
  <si>
    <t>Cashflows calculated, assuming no Prepayment. Hard and Soft Bullet Maturites.</t>
  </si>
  <si>
    <t>Link to Austrian "Pfandbriefgesetz" (§6)</t>
  </si>
  <si>
    <t>Art 129 (3) and Art 208 CRR compliant</t>
  </si>
  <si>
    <t>Mainly defined by property usage, customer information and loan purpose</t>
  </si>
  <si>
    <t xml:space="preserve">Loan nominal values are based on balance amounts and not collateral amounts. </t>
  </si>
  <si>
    <t>ISIN</t>
  </si>
  <si>
    <t>Transaction</t>
  </si>
  <si>
    <t>Initial Date of Issuance</t>
  </si>
  <si>
    <t>Maturity Date</t>
  </si>
  <si>
    <t>Face value</t>
  </si>
  <si>
    <t>Currency</t>
  </si>
  <si>
    <t>Coupon</t>
  </si>
  <si>
    <t>Soft Bullet</t>
  </si>
  <si>
    <t>Legacy Issue (Y/N)</t>
  </si>
  <si>
    <t>AT0000A306J4</t>
  </si>
  <si>
    <t>Fixed</t>
  </si>
  <si>
    <t>Float</t>
  </si>
  <si>
    <t>QOXDBA032436</t>
  </si>
  <si>
    <t>XS1750974658</t>
  </si>
  <si>
    <t>XS1550203183</t>
  </si>
  <si>
    <t>QOXDBA032360</t>
  </si>
  <si>
    <t>AT0000A1LLC8</t>
  </si>
  <si>
    <t>AT0000A1JVS7</t>
  </si>
  <si>
    <t>XS1346557637</t>
  </si>
  <si>
    <t>QOXDBA032329</t>
  </si>
  <si>
    <t>XS1181448561</t>
  </si>
  <si>
    <t>AT0000A1AKL4</t>
  </si>
  <si>
    <t>QOXDBA028269</t>
  </si>
  <si>
    <t>QOXDBA028251</t>
  </si>
  <si>
    <t>AT0000A192J8</t>
  </si>
  <si>
    <t>AT0000A191G6</t>
  </si>
  <si>
    <t>AT0000A18XH4</t>
  </si>
  <si>
    <t>AT0000A17ZX8</t>
  </si>
  <si>
    <t>AT0000A17ZZ3</t>
  </si>
  <si>
    <t>AT0000A17ZV2</t>
  </si>
  <si>
    <t>AT0000A16TM6</t>
  </si>
  <si>
    <t>QOXDBA028186</t>
  </si>
  <si>
    <t>QOXDBA028194</t>
  </si>
  <si>
    <t>QOXDBA028202</t>
  </si>
  <si>
    <t>AT000B120340</t>
  </si>
  <si>
    <t>QOXDBA028160</t>
  </si>
  <si>
    <t>QOXDBA028145</t>
  </si>
  <si>
    <t>QOXDBA028053</t>
  </si>
  <si>
    <t>QOXDBA028012</t>
  </si>
  <si>
    <t>QOXDBA028020</t>
  </si>
  <si>
    <t>QOXDBA028038</t>
  </si>
  <si>
    <t>QOXDBA028046</t>
  </si>
  <si>
    <t>QOXDBA028061</t>
  </si>
  <si>
    <t>QOXDBA027972</t>
  </si>
  <si>
    <t>QOXDBA027915</t>
  </si>
  <si>
    <t>QOXDBA027923</t>
  </si>
  <si>
    <t>QOXDBA027931</t>
  </si>
  <si>
    <t>QOXDBA027949</t>
  </si>
  <si>
    <t>QOXDBA027956</t>
  </si>
  <si>
    <t>QOXDBA027964</t>
  </si>
  <si>
    <t>QOXDBA027980</t>
  </si>
  <si>
    <t>QOXDBA027998</t>
  </si>
  <si>
    <t>QOXDBA028004</t>
  </si>
  <si>
    <t>QOXDBA021967</t>
  </si>
  <si>
    <t>QOXDBA021959</t>
  </si>
  <si>
    <t>QOXDBA021835</t>
  </si>
  <si>
    <t>QOXDBA018112</t>
  </si>
  <si>
    <t>QOXDBA018120</t>
  </si>
  <si>
    <t>QOXDBA018138</t>
  </si>
  <si>
    <t>QOXDBA021843</t>
  </si>
  <si>
    <t>QOXDBA021850</t>
  </si>
  <si>
    <t>QOXDBA021868</t>
  </si>
  <si>
    <t>QOXDBA021900</t>
  </si>
  <si>
    <t>QOXDBA021892</t>
  </si>
  <si>
    <t>QOXDBA021918</t>
  </si>
  <si>
    <t>QOXDBA021926</t>
  </si>
  <si>
    <t>QOXDBA021934</t>
  </si>
  <si>
    <t>QOXDBA021942</t>
  </si>
  <si>
    <t>QOXDBA021884</t>
  </si>
  <si>
    <t>QOXDBA021876</t>
  </si>
  <si>
    <t>QOXDBA017916</t>
  </si>
  <si>
    <t>QOXDBA017908</t>
  </si>
  <si>
    <t>QOXDBA017924</t>
  </si>
  <si>
    <t>QOXDBA017932</t>
  </si>
  <si>
    <t>QOXDBA017882</t>
  </si>
  <si>
    <t>QOXDBA017841</t>
  </si>
  <si>
    <t>CH0135998638</t>
  </si>
  <si>
    <t>QOXDBA017759</t>
  </si>
  <si>
    <t>QOXDBA017726</t>
  </si>
  <si>
    <t>QOXDBA017700</t>
  </si>
  <si>
    <t>QOXDBA017718</t>
  </si>
  <si>
    <t>QOXDBA017734</t>
  </si>
  <si>
    <t>QOXDBA016454</t>
  </si>
  <si>
    <t>QOXDBA017643</t>
  </si>
  <si>
    <t>QOXDBA017650</t>
  </si>
  <si>
    <t>QOXDBA017676</t>
  </si>
  <si>
    <t>QOXDBA016322</t>
  </si>
  <si>
    <t>QOXDBA016314</t>
  </si>
  <si>
    <t>QOXDBA016298</t>
  </si>
  <si>
    <t>QOXDBA016272</t>
  </si>
  <si>
    <t>QOXDBA016249</t>
  </si>
  <si>
    <t>QOXDBA015589</t>
  </si>
  <si>
    <t>QOXDBA015563</t>
  </si>
  <si>
    <t>QOXDBA015514</t>
  </si>
  <si>
    <t>QOXDBA015480</t>
  </si>
  <si>
    <t>QOXDBA015431</t>
  </si>
  <si>
    <t>QOXDBA015415</t>
  </si>
  <si>
    <t>QOXDBA014996</t>
  </si>
  <si>
    <t>CH0117940640</t>
  </si>
  <si>
    <t>QOXDBA014202</t>
  </si>
  <si>
    <t>QOXDBA013790</t>
  </si>
  <si>
    <t>QOXDBA013196</t>
  </si>
  <si>
    <t>QOXDBA006356</t>
  </si>
  <si>
    <t>AT000B008115</t>
  </si>
  <si>
    <t>AT000B008073</t>
  </si>
  <si>
    <t>Overview of Soft-Bullet Trigger events according to § 23 (2) 5 PfandBG:</t>
  </si>
  <si>
    <t xml:space="preserve">Soft-Bullet Issuances which have been issued beginning with 08.07.2022 in reference to § 22 PfandBG: The "Objective Trigger Event" shall have occurred if the maturity extension is triggered in the Issuer's insolvency by the special administrator (§ 86 of the Austrian Insolvency Code), provided that the special administrator is convinced at the time of the maturity extension that the liabilities under the Covered Bonds can be serviced in full on the Extended Maturity Date. The maturity extension is not at the Issuer's discretion. </t>
  </si>
  <si>
    <t>*) Covered Bond Program: If the Issuer notifies (the "Non-payment Notice") the Holder not less than 5 (five) Business Days prior to the Maturity Date that the Issuer can not redeem the outstanding aggregate principal amount of the Covered Bonds on the Maturity Date, the term of the Covered Bonds shall be extended to, but excluding, the Extended Maturity Date.</t>
  </si>
  <si>
    <t>**) Debt Issuance Program: If the Issuer notifies (the "Non-payment Notice") the Holder not less than 5 (five) Business Days prior to the Maturity Date that the Issuer can not redeem the outstanding aggregate principal amount of the Covered Bonds on the Maturity Date, the term of the Covered Bonds shall be extended to, but excluding, the Extended Maturity Date.</t>
  </si>
  <si>
    <t>Worksheet D: Bond List</t>
  </si>
  <si>
    <t>D. Bond List</t>
  </si>
  <si>
    <t>o/w Retail</t>
  </si>
  <si>
    <t>o/w Hotels</t>
  </si>
  <si>
    <t>o/w Offices</t>
  </si>
  <si>
    <t>o/w Industrial</t>
  </si>
  <si>
    <t>o/w Mixed Use</t>
  </si>
  <si>
    <t>o/w Subsidised Housing</t>
  </si>
  <si>
    <t>Number of borrowers</t>
  </si>
  <si>
    <t>Number of real estates</t>
  </si>
  <si>
    <t>AT0000A31Q55</t>
  </si>
  <si>
    <t>D. Overview of Issuances including Soft Bullet Trigger Events</t>
  </si>
  <si>
    <t>o/w Buildings under construction</t>
  </si>
  <si>
    <t>o/w Government Bonds</t>
  </si>
  <si>
    <t>o/w Cash</t>
  </si>
  <si>
    <t>o/w Liquidity Buffer Assets</t>
  </si>
  <si>
    <t>Reporting Date: 17.1.2023</t>
  </si>
  <si>
    <t>AT0000A2UXN9*</t>
  </si>
  <si>
    <t>AT0000A2UXM1*</t>
  </si>
  <si>
    <t>AT0000A2QBR4*</t>
  </si>
  <si>
    <t>AT0000A2HB37*</t>
  </si>
  <si>
    <t>AT0000A2CDT6*</t>
  </si>
  <si>
    <t>AT0000A2A6W3*</t>
  </si>
  <si>
    <t>AT0000A286W1*</t>
  </si>
  <si>
    <t>AT0000A286M2*</t>
  </si>
  <si>
    <t>XS1845161790**</t>
  </si>
  <si>
    <t>XS1807495608**</t>
  </si>
  <si>
    <t>Cut-off Date: 31.12.2022</t>
  </si>
  <si>
    <t>Covered Bond Label Issuer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</si>
</sst>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b/>
      <sz val="24"/>
      <color theme="3"/>
      <name val="Calibri"/>
      <family val="2"/>
      <scheme val="minor"/>
    </font>
    <font>
      <sz val="14"/>
      <color theme="0"/>
      <name val="Calibri"/>
      <family val="2"/>
      <scheme val="minor"/>
    </font>
    <font>
      <i/>
      <u/>
      <sz val="11"/>
      <color theme="1"/>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0" fillId="0" borderId="0" xfId="0" quotePrefix="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xf>
    <xf numFmtId="0" fontId="9" fillId="4" borderId="0" xfId="0" applyFont="1" applyFill="1" applyAlignment="1">
      <alignment horizontal="left" vertical="center"/>
    </xf>
    <xf numFmtId="0" fontId="0" fillId="4" borderId="0" xfId="0" applyFill="1"/>
    <xf numFmtId="0" fontId="33" fillId="4" borderId="0" xfId="0" applyFont="1" applyFill="1" applyAlignment="1">
      <alignment horizontal="center" vertical="center"/>
    </xf>
    <xf numFmtId="0" fontId="15" fillId="8" borderId="0" xfId="0" applyFont="1" applyFill="1"/>
    <xf numFmtId="0" fontId="34" fillId="8" borderId="0" xfId="0" applyFont="1" applyFill="1" applyAlignment="1">
      <alignment horizontal="center"/>
    </xf>
    <xf numFmtId="0" fontId="0" fillId="4" borderId="0" xfId="0" applyFill="1" applyAlignment="1">
      <alignment horizontal="center"/>
    </xf>
    <xf numFmtId="14" fontId="0" fillId="4" borderId="0" xfId="0" applyNumberFormat="1" applyFill="1" applyAlignment="1">
      <alignment horizontal="center"/>
    </xf>
    <xf numFmtId="3" fontId="0" fillId="4" borderId="0" xfId="0" applyNumberFormat="1" applyFill="1" applyAlignment="1">
      <alignment horizontal="center"/>
    </xf>
    <xf numFmtId="168" fontId="0" fillId="4" borderId="0" xfId="1" applyNumberFormat="1" applyFont="1" applyFill="1" applyAlignment="1">
      <alignment horizontal="center"/>
    </xf>
    <xf numFmtId="10" fontId="2" fillId="0" borderId="0" xfId="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0" fillId="0" borderId="0" xfId="0" applyFont="1" applyFill="1" applyBorder="1" applyAlignment="1" applyProtection="1">
      <alignment horizontal="right" vertical="center" wrapText="1"/>
    </xf>
    <xf numFmtId="9" fontId="2" fillId="0" borderId="0" xfId="0" applyNumberFormat="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30"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35"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6.xml"/><Relationship Id="rId117" Type="http://schemas.openxmlformats.org/officeDocument/2006/relationships/customXml" Target="../customXml/item107.xml"/><Relationship Id="rId21" Type="http://schemas.openxmlformats.org/officeDocument/2006/relationships/customXml" Target="../customXml/item11.xml"/><Relationship Id="rId42" Type="http://schemas.openxmlformats.org/officeDocument/2006/relationships/customXml" Target="../customXml/item32.xml"/><Relationship Id="rId47" Type="http://schemas.openxmlformats.org/officeDocument/2006/relationships/customXml" Target="../customXml/item37.xml"/><Relationship Id="rId63" Type="http://schemas.openxmlformats.org/officeDocument/2006/relationships/customXml" Target="../customXml/item53.xml"/><Relationship Id="rId68" Type="http://schemas.openxmlformats.org/officeDocument/2006/relationships/customXml" Target="../customXml/item58.xml"/><Relationship Id="rId84" Type="http://schemas.openxmlformats.org/officeDocument/2006/relationships/customXml" Target="../customXml/item74.xml"/><Relationship Id="rId89" Type="http://schemas.openxmlformats.org/officeDocument/2006/relationships/customXml" Target="../customXml/item79.xml"/><Relationship Id="rId112" Type="http://schemas.openxmlformats.org/officeDocument/2006/relationships/customXml" Target="../customXml/item102.xml"/><Relationship Id="rId16" Type="http://schemas.openxmlformats.org/officeDocument/2006/relationships/customXml" Target="../customXml/item6.xml"/><Relationship Id="rId107" Type="http://schemas.openxmlformats.org/officeDocument/2006/relationships/customXml" Target="../customXml/item97.xml"/><Relationship Id="rId11" Type="http://schemas.openxmlformats.org/officeDocument/2006/relationships/customXml" Target="../customXml/item1.xml"/><Relationship Id="rId32" Type="http://schemas.openxmlformats.org/officeDocument/2006/relationships/customXml" Target="../customXml/item22.xml"/><Relationship Id="rId37" Type="http://schemas.openxmlformats.org/officeDocument/2006/relationships/customXml" Target="../customXml/item27.xml"/><Relationship Id="rId53" Type="http://schemas.openxmlformats.org/officeDocument/2006/relationships/customXml" Target="../customXml/item43.xml"/><Relationship Id="rId58" Type="http://schemas.openxmlformats.org/officeDocument/2006/relationships/customXml" Target="../customXml/item48.xml"/><Relationship Id="rId74" Type="http://schemas.openxmlformats.org/officeDocument/2006/relationships/customXml" Target="../customXml/item64.xml"/><Relationship Id="rId79" Type="http://schemas.openxmlformats.org/officeDocument/2006/relationships/customXml" Target="../customXml/item69.xml"/><Relationship Id="rId102" Type="http://schemas.openxmlformats.org/officeDocument/2006/relationships/customXml" Target="../customXml/item92.xml"/><Relationship Id="rId123" Type="http://schemas.openxmlformats.org/officeDocument/2006/relationships/customXml" Target="../customXml/item113.xml"/><Relationship Id="rId5" Type="http://schemas.openxmlformats.org/officeDocument/2006/relationships/worksheet" Target="worksheets/sheet5.xml"/><Relationship Id="rId61" Type="http://schemas.openxmlformats.org/officeDocument/2006/relationships/customXml" Target="../customXml/item51.xml"/><Relationship Id="rId82" Type="http://schemas.openxmlformats.org/officeDocument/2006/relationships/customXml" Target="../customXml/item72.xml"/><Relationship Id="rId90" Type="http://schemas.openxmlformats.org/officeDocument/2006/relationships/customXml" Target="../customXml/item80.xml"/><Relationship Id="rId95" Type="http://schemas.openxmlformats.org/officeDocument/2006/relationships/customXml" Target="../customXml/item85.xml"/><Relationship Id="rId19" Type="http://schemas.openxmlformats.org/officeDocument/2006/relationships/customXml" Target="../customXml/item9.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43" Type="http://schemas.openxmlformats.org/officeDocument/2006/relationships/customXml" Target="../customXml/item33.xml"/><Relationship Id="rId48" Type="http://schemas.openxmlformats.org/officeDocument/2006/relationships/customXml" Target="../customXml/item38.xml"/><Relationship Id="rId56" Type="http://schemas.openxmlformats.org/officeDocument/2006/relationships/customXml" Target="../customXml/item46.xml"/><Relationship Id="rId64" Type="http://schemas.openxmlformats.org/officeDocument/2006/relationships/customXml" Target="../customXml/item54.xml"/><Relationship Id="rId69" Type="http://schemas.openxmlformats.org/officeDocument/2006/relationships/customXml" Target="../customXml/item59.xml"/><Relationship Id="rId77" Type="http://schemas.openxmlformats.org/officeDocument/2006/relationships/customXml" Target="../customXml/item67.xml"/><Relationship Id="rId100" Type="http://schemas.openxmlformats.org/officeDocument/2006/relationships/customXml" Target="../customXml/item90.xml"/><Relationship Id="rId105" Type="http://schemas.openxmlformats.org/officeDocument/2006/relationships/customXml" Target="../customXml/item95.xml"/><Relationship Id="rId113" Type="http://schemas.openxmlformats.org/officeDocument/2006/relationships/customXml" Target="../customXml/item103.xml"/><Relationship Id="rId118" Type="http://schemas.openxmlformats.org/officeDocument/2006/relationships/customXml" Target="../customXml/item108.xml"/><Relationship Id="rId126" Type="http://schemas.openxmlformats.org/officeDocument/2006/relationships/customXml" Target="../customXml/item116.xml"/><Relationship Id="rId8" Type="http://schemas.openxmlformats.org/officeDocument/2006/relationships/sharedStrings" Target="sharedStrings.xml"/><Relationship Id="rId51" Type="http://schemas.openxmlformats.org/officeDocument/2006/relationships/customXml" Target="../customXml/item41.xml"/><Relationship Id="rId72" Type="http://schemas.openxmlformats.org/officeDocument/2006/relationships/customXml" Target="../customXml/item62.xml"/><Relationship Id="rId80" Type="http://schemas.openxmlformats.org/officeDocument/2006/relationships/customXml" Target="../customXml/item70.xml"/><Relationship Id="rId85" Type="http://schemas.openxmlformats.org/officeDocument/2006/relationships/customXml" Target="../customXml/item75.xml"/><Relationship Id="rId93" Type="http://schemas.openxmlformats.org/officeDocument/2006/relationships/customXml" Target="../customXml/item83.xml"/><Relationship Id="rId98" Type="http://schemas.openxmlformats.org/officeDocument/2006/relationships/customXml" Target="../customXml/item88.xml"/><Relationship Id="rId121" Type="http://schemas.openxmlformats.org/officeDocument/2006/relationships/customXml" Target="../customXml/item111.xml"/><Relationship Id="rId3" Type="http://schemas.openxmlformats.org/officeDocument/2006/relationships/worksheet" Target="worksheets/sheet3.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46" Type="http://schemas.openxmlformats.org/officeDocument/2006/relationships/customXml" Target="../customXml/item36.xml"/><Relationship Id="rId59" Type="http://schemas.openxmlformats.org/officeDocument/2006/relationships/customXml" Target="../customXml/item49.xml"/><Relationship Id="rId67" Type="http://schemas.openxmlformats.org/officeDocument/2006/relationships/customXml" Target="../customXml/item57.xml"/><Relationship Id="rId103" Type="http://schemas.openxmlformats.org/officeDocument/2006/relationships/customXml" Target="../customXml/item93.xml"/><Relationship Id="rId108" Type="http://schemas.openxmlformats.org/officeDocument/2006/relationships/customXml" Target="../customXml/item98.xml"/><Relationship Id="rId116" Type="http://schemas.openxmlformats.org/officeDocument/2006/relationships/customXml" Target="../customXml/item106.xml"/><Relationship Id="rId124" Type="http://schemas.openxmlformats.org/officeDocument/2006/relationships/customXml" Target="../customXml/item114.xml"/><Relationship Id="rId20" Type="http://schemas.openxmlformats.org/officeDocument/2006/relationships/customXml" Target="../customXml/item10.xml"/><Relationship Id="rId41" Type="http://schemas.openxmlformats.org/officeDocument/2006/relationships/customXml" Target="../customXml/item31.xml"/><Relationship Id="rId54" Type="http://schemas.openxmlformats.org/officeDocument/2006/relationships/customXml" Target="../customXml/item44.xml"/><Relationship Id="rId62" Type="http://schemas.openxmlformats.org/officeDocument/2006/relationships/customXml" Target="../customXml/item52.xml"/><Relationship Id="rId70" Type="http://schemas.openxmlformats.org/officeDocument/2006/relationships/customXml" Target="../customXml/item60.xml"/><Relationship Id="rId75" Type="http://schemas.openxmlformats.org/officeDocument/2006/relationships/customXml" Target="../customXml/item65.xml"/><Relationship Id="rId83" Type="http://schemas.openxmlformats.org/officeDocument/2006/relationships/customXml" Target="../customXml/item73.xml"/><Relationship Id="rId88" Type="http://schemas.openxmlformats.org/officeDocument/2006/relationships/customXml" Target="../customXml/item78.xml"/><Relationship Id="rId91" Type="http://schemas.openxmlformats.org/officeDocument/2006/relationships/customXml" Target="../customXml/item81.xml"/><Relationship Id="rId96" Type="http://schemas.openxmlformats.org/officeDocument/2006/relationships/customXml" Target="../customXml/item86.xml"/><Relationship Id="rId111" Type="http://schemas.openxmlformats.org/officeDocument/2006/relationships/customXml" Target="../customXml/item101.xml"/><Relationship Id="rId1" Type="http://schemas.openxmlformats.org/officeDocument/2006/relationships/worksheet" Target="worksheets/sheet1.xml"/><Relationship Id="rId6" Type="http://schemas.openxmlformats.org/officeDocument/2006/relationships/theme" Target="theme/theme1.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49" Type="http://schemas.openxmlformats.org/officeDocument/2006/relationships/customXml" Target="../customXml/item39.xml"/><Relationship Id="rId57" Type="http://schemas.openxmlformats.org/officeDocument/2006/relationships/customXml" Target="../customXml/item47.xml"/><Relationship Id="rId106" Type="http://schemas.openxmlformats.org/officeDocument/2006/relationships/customXml" Target="../customXml/item96.xml"/><Relationship Id="rId114" Type="http://schemas.openxmlformats.org/officeDocument/2006/relationships/customXml" Target="../customXml/item104.xml"/><Relationship Id="rId119" Type="http://schemas.openxmlformats.org/officeDocument/2006/relationships/customXml" Target="../customXml/item109.xml"/><Relationship Id="rId10" Type="http://schemas.openxmlformats.org/officeDocument/2006/relationships/calcChain" Target="calcChain.xml"/><Relationship Id="rId31" Type="http://schemas.openxmlformats.org/officeDocument/2006/relationships/customXml" Target="../customXml/item21.xml"/><Relationship Id="rId44" Type="http://schemas.openxmlformats.org/officeDocument/2006/relationships/customXml" Target="../customXml/item34.xml"/><Relationship Id="rId52" Type="http://schemas.openxmlformats.org/officeDocument/2006/relationships/customXml" Target="../customXml/item42.xml"/><Relationship Id="rId60" Type="http://schemas.openxmlformats.org/officeDocument/2006/relationships/customXml" Target="../customXml/item50.xml"/><Relationship Id="rId65" Type="http://schemas.openxmlformats.org/officeDocument/2006/relationships/customXml" Target="../customXml/item55.xml"/><Relationship Id="rId73" Type="http://schemas.openxmlformats.org/officeDocument/2006/relationships/customXml" Target="../customXml/item63.xml"/><Relationship Id="rId78" Type="http://schemas.openxmlformats.org/officeDocument/2006/relationships/customXml" Target="../customXml/item68.xml"/><Relationship Id="rId81" Type="http://schemas.openxmlformats.org/officeDocument/2006/relationships/customXml" Target="../customXml/item71.xml"/><Relationship Id="rId86" Type="http://schemas.openxmlformats.org/officeDocument/2006/relationships/customXml" Target="../customXml/item76.xml"/><Relationship Id="rId94" Type="http://schemas.openxmlformats.org/officeDocument/2006/relationships/customXml" Target="../customXml/item84.xml"/><Relationship Id="rId99" Type="http://schemas.openxmlformats.org/officeDocument/2006/relationships/customXml" Target="../customXml/item89.xml"/><Relationship Id="rId101" Type="http://schemas.openxmlformats.org/officeDocument/2006/relationships/customXml" Target="../customXml/item91.xml"/><Relationship Id="rId122" Type="http://schemas.openxmlformats.org/officeDocument/2006/relationships/customXml" Target="../customXml/item112.xml"/><Relationship Id="rId4" Type="http://schemas.openxmlformats.org/officeDocument/2006/relationships/worksheet" Target="worksheets/sheet4.xml"/><Relationship Id="rId9" Type="http://schemas.openxmlformats.org/officeDocument/2006/relationships/sheetMetadata" Target="metadata.xml"/><Relationship Id="rId13" Type="http://schemas.openxmlformats.org/officeDocument/2006/relationships/customXml" Target="../customXml/item3.xml"/><Relationship Id="rId18" Type="http://schemas.openxmlformats.org/officeDocument/2006/relationships/customXml" Target="../customXml/item8.xml"/><Relationship Id="rId39" Type="http://schemas.openxmlformats.org/officeDocument/2006/relationships/customXml" Target="../customXml/item29.xml"/><Relationship Id="rId109" Type="http://schemas.openxmlformats.org/officeDocument/2006/relationships/customXml" Target="../customXml/item99.xml"/><Relationship Id="rId34" Type="http://schemas.openxmlformats.org/officeDocument/2006/relationships/customXml" Target="../customXml/item24.xml"/><Relationship Id="rId50" Type="http://schemas.openxmlformats.org/officeDocument/2006/relationships/customXml" Target="../customXml/item40.xml"/><Relationship Id="rId55" Type="http://schemas.openxmlformats.org/officeDocument/2006/relationships/customXml" Target="../customXml/item45.xml"/><Relationship Id="rId76" Type="http://schemas.openxmlformats.org/officeDocument/2006/relationships/customXml" Target="../customXml/item66.xml"/><Relationship Id="rId97" Type="http://schemas.openxmlformats.org/officeDocument/2006/relationships/customXml" Target="../customXml/item87.xml"/><Relationship Id="rId104" Type="http://schemas.openxmlformats.org/officeDocument/2006/relationships/customXml" Target="../customXml/item94.xml"/><Relationship Id="rId120" Type="http://schemas.openxmlformats.org/officeDocument/2006/relationships/customXml" Target="../customXml/item110.xml"/><Relationship Id="rId125" Type="http://schemas.openxmlformats.org/officeDocument/2006/relationships/customXml" Target="../customXml/item115.xml"/><Relationship Id="rId7" Type="http://schemas.openxmlformats.org/officeDocument/2006/relationships/styles" Target="styles.xml"/><Relationship Id="rId71" Type="http://schemas.openxmlformats.org/officeDocument/2006/relationships/customXml" Target="../customXml/item61.xml"/><Relationship Id="rId92" Type="http://schemas.openxmlformats.org/officeDocument/2006/relationships/customXml" Target="../customXml/item82.xml"/><Relationship Id="rId2" Type="http://schemas.openxmlformats.org/officeDocument/2006/relationships/worksheet" Target="worksheets/sheet2.xml"/><Relationship Id="rId29" Type="http://schemas.openxmlformats.org/officeDocument/2006/relationships/customXml" Target="../customXml/item19.xml"/><Relationship Id="rId24" Type="http://schemas.openxmlformats.org/officeDocument/2006/relationships/customXml" Target="../customXml/item14.xml"/><Relationship Id="rId40" Type="http://schemas.openxmlformats.org/officeDocument/2006/relationships/customXml" Target="../customXml/item30.xml"/><Relationship Id="rId45" Type="http://schemas.openxmlformats.org/officeDocument/2006/relationships/customXml" Target="../customXml/item35.xml"/><Relationship Id="rId66" Type="http://schemas.openxmlformats.org/officeDocument/2006/relationships/customXml" Target="../customXml/item56.xml"/><Relationship Id="rId87" Type="http://schemas.openxmlformats.org/officeDocument/2006/relationships/customXml" Target="../customXml/item77.xml"/><Relationship Id="rId110" Type="http://schemas.openxmlformats.org/officeDocument/2006/relationships/customXml" Target="../customXml/item100.xml"/><Relationship Id="rId115" Type="http://schemas.openxmlformats.org/officeDocument/2006/relationships/customXml" Target="../customXml/item10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erstegroup.com/de/ueber-uns/erste-group-emissionen/prospekte/anleihen/cbp12082022" TargetMode="External"/><Relationship Id="rId1" Type="http://schemas.openxmlformats.org/officeDocument/2006/relationships/hyperlink" Target="https://www.ris.bka.gv.at/GeltendeFassung.wxe?Abfrage=Bundesnormen&amp;Gesetzesnummer=20011746"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3832860</xdr:colOff>
      <xdr:row>11</xdr:row>
      <xdr:rowOff>0</xdr:rowOff>
    </xdr:from>
    <xdr:to>
      <xdr:col>2</xdr:col>
      <xdr:colOff>4602480</xdr:colOff>
      <xdr:row>11</xdr:row>
      <xdr:rowOff>167640</xdr:rowOff>
    </xdr:to>
    <xdr:sp macro="" textlink="">
      <xdr:nvSpPr>
        <xdr:cNvPr id="7" name="Rechteck: abgerundete Ecken 6">
          <a:extLst>
            <a:ext uri="{FF2B5EF4-FFF2-40B4-BE49-F238E27FC236}">
              <a16:creationId xmlns:a16="http://schemas.microsoft.com/office/drawing/2014/main" id="{00000000-0008-0000-0300-000007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20</xdr:row>
      <xdr:rowOff>0</xdr:rowOff>
    </xdr:from>
    <xdr:to>
      <xdr:col>2</xdr:col>
      <xdr:colOff>4602480</xdr:colOff>
      <xdr:row>20</xdr:row>
      <xdr:rowOff>167640</xdr:rowOff>
    </xdr:to>
    <xdr:sp macro="" textlink="">
      <xdr:nvSpPr>
        <xdr:cNvPr id="8" name="Rechteck: abgerundete Ecken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1117580" y="642366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4770120</xdr:colOff>
      <xdr:row>20</xdr:row>
      <xdr:rowOff>0</xdr:rowOff>
    </xdr:from>
    <xdr:to>
      <xdr:col>2</xdr:col>
      <xdr:colOff>6126480</xdr:colOff>
      <xdr:row>20</xdr:row>
      <xdr:rowOff>175260</xdr:rowOff>
    </xdr:to>
    <xdr:sp macro="" textlink="">
      <xdr:nvSpPr>
        <xdr:cNvPr id="9" name="Rechteck: abgerundete Ecken 8">
          <a:hlinkClick xmlns:r="http://schemas.openxmlformats.org/officeDocument/2006/relationships" r:id="rId2"/>
          <a:extLst>
            <a:ext uri="{FF2B5EF4-FFF2-40B4-BE49-F238E27FC236}">
              <a16:creationId xmlns:a16="http://schemas.microsoft.com/office/drawing/2014/main" id="{00000000-0008-0000-0300-000009000000}"/>
            </a:ext>
          </a:extLst>
        </xdr:cNvPr>
        <xdr:cNvSpPr/>
      </xdr:nvSpPr>
      <xdr:spPr>
        <a:xfrm>
          <a:off x="12054840" y="6423660"/>
          <a:ext cx="1356360" cy="17526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ln>
              <a:noFill/>
            </a:ln>
            <a:no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2-erste-group-bank-ag-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2-erste-group-bank-ag-1" TargetMode="External"/><Relationship Id="rId5" Type="http://schemas.openxmlformats.org/officeDocument/2006/relationships/hyperlink" Target="https://www.erstegroup.com/de/investoren/debt/downloa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847A75"/>
  </sheetPr>
  <dimension ref="A1:R32"/>
  <sheetViews>
    <sheetView tabSelected="1" zoomScale="80" zoomScaleNormal="80" workbookViewId="0">
      <selection activeCell="O17" sqref="O17"/>
    </sheetView>
  </sheetViews>
  <sheetFormatPr baseColWidth="10" defaultColWidth="8.88671875" defaultRowHeight="16.2" x14ac:dyDescent="0.3"/>
  <cols>
    <col min="1" max="1" width="9.109375" style="2"/>
    <col min="2" max="10" width="12.44140625" style="2" customWidth="1"/>
    <col min="11" max="18" width="9.109375" style="2"/>
  </cols>
  <sheetData>
    <row r="1" spans="2:10" ht="16.8"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5.4" x14ac:dyDescent="0.35">
      <c r="B5" s="6"/>
      <c r="C5" s="7"/>
      <c r="D5" s="7"/>
      <c r="E5" s="9"/>
      <c r="F5" s="10" t="s">
        <v>13</v>
      </c>
      <c r="G5" s="7"/>
      <c r="H5" s="7"/>
      <c r="I5" s="7"/>
      <c r="J5" s="8"/>
    </row>
    <row r="6" spans="2:10" ht="41.25" customHeight="1" x14ac:dyDescent="0.3">
      <c r="B6" s="6"/>
      <c r="C6" s="7"/>
      <c r="D6" s="237" t="s">
        <v>1346</v>
      </c>
      <c r="E6" s="237"/>
      <c r="F6" s="237"/>
      <c r="G6" s="237"/>
      <c r="H6" s="237"/>
      <c r="I6" s="7"/>
      <c r="J6" s="8"/>
    </row>
    <row r="7" spans="2:10" ht="28.8" x14ac:dyDescent="0.3">
      <c r="B7" s="6"/>
      <c r="C7" s="7"/>
      <c r="D7" s="7"/>
      <c r="E7" s="7"/>
      <c r="F7" s="11" t="s">
        <v>439</v>
      </c>
      <c r="G7" s="7"/>
      <c r="H7" s="7"/>
      <c r="I7" s="7"/>
      <c r="J7" s="8"/>
    </row>
    <row r="8" spans="2:10" ht="28.8" x14ac:dyDescent="0.3">
      <c r="B8" s="6"/>
      <c r="C8" s="7"/>
      <c r="D8" s="7"/>
      <c r="E8" s="7"/>
      <c r="F8" s="11" t="s">
        <v>1348</v>
      </c>
      <c r="G8" s="7"/>
      <c r="H8" s="7"/>
      <c r="I8" s="7"/>
      <c r="J8" s="8"/>
    </row>
    <row r="9" spans="2:10" ht="24" x14ac:dyDescent="0.3">
      <c r="B9" s="6"/>
      <c r="C9" s="7"/>
      <c r="D9" s="7"/>
      <c r="E9" s="7"/>
      <c r="F9" s="12" t="s">
        <v>1506</v>
      </c>
      <c r="G9" s="7"/>
      <c r="H9" s="7"/>
      <c r="I9" s="7"/>
      <c r="J9" s="8"/>
    </row>
    <row r="10" spans="2:10" ht="24" x14ac:dyDescent="0.3">
      <c r="B10" s="6"/>
      <c r="C10" s="7"/>
      <c r="D10" s="7"/>
      <c r="E10" s="7"/>
      <c r="F10" s="12" t="s">
        <v>1517</v>
      </c>
      <c r="G10" s="7"/>
      <c r="H10" s="7"/>
      <c r="I10" s="7"/>
      <c r="J10" s="8"/>
    </row>
    <row r="11" spans="2:10" ht="24"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40" t="s">
        <v>15</v>
      </c>
      <c r="E24" s="239" t="s">
        <v>16</v>
      </c>
      <c r="F24" s="239"/>
      <c r="G24" s="239"/>
      <c r="H24" s="239"/>
      <c r="I24" s="7"/>
      <c r="J24" s="8"/>
    </row>
    <row r="25" spans="2:10" x14ac:dyDescent="0.3">
      <c r="B25" s="6"/>
      <c r="C25" s="7"/>
      <c r="D25" s="7"/>
      <c r="E25" s="15"/>
      <c r="F25" s="15"/>
      <c r="G25" s="15"/>
      <c r="H25" s="7"/>
      <c r="I25" s="7"/>
      <c r="J25" s="8"/>
    </row>
    <row r="26" spans="2:10" x14ac:dyDescent="0.3">
      <c r="B26" s="6"/>
      <c r="C26" s="7"/>
      <c r="D26" s="240" t="s">
        <v>17</v>
      </c>
      <c r="E26" s="239"/>
      <c r="F26" s="239"/>
      <c r="G26" s="239"/>
      <c r="H26" s="239"/>
      <c r="I26" s="7"/>
      <c r="J26" s="8"/>
    </row>
    <row r="27" spans="2:10" x14ac:dyDescent="0.3">
      <c r="B27" s="6"/>
      <c r="C27" s="7"/>
      <c r="D27" s="16"/>
      <c r="E27" s="16"/>
      <c r="F27" s="16"/>
      <c r="G27" s="16"/>
      <c r="H27" s="16"/>
      <c r="I27" s="7"/>
      <c r="J27" s="8"/>
    </row>
    <row r="28" spans="2:10" x14ac:dyDescent="0.3">
      <c r="B28" s="6"/>
      <c r="C28" s="7"/>
      <c r="D28" s="240" t="s">
        <v>18</v>
      </c>
      <c r="E28" s="239" t="s">
        <v>16</v>
      </c>
      <c r="F28" s="239"/>
      <c r="G28" s="239"/>
      <c r="H28" s="239"/>
      <c r="I28" s="7"/>
      <c r="J28" s="8"/>
    </row>
    <row r="29" spans="2:10" x14ac:dyDescent="0.3">
      <c r="B29" s="6"/>
      <c r="C29" s="7"/>
      <c r="D29" s="15"/>
      <c r="E29" s="15"/>
      <c r="F29" s="15"/>
      <c r="G29" s="15"/>
      <c r="H29" s="15"/>
      <c r="I29" s="7"/>
      <c r="J29" s="8"/>
    </row>
    <row r="30" spans="2:10" x14ac:dyDescent="0.3">
      <c r="B30" s="6"/>
      <c r="C30" s="7"/>
      <c r="D30" s="238" t="s">
        <v>1490</v>
      </c>
      <c r="E30" s="239"/>
      <c r="F30" s="239"/>
      <c r="G30" s="239"/>
      <c r="H30" s="239"/>
      <c r="I30" s="7"/>
      <c r="J30" s="8"/>
    </row>
    <row r="31" spans="2:10" x14ac:dyDescent="0.3">
      <c r="B31" s="6"/>
      <c r="C31" s="7"/>
      <c r="D31" s="7"/>
      <c r="E31" s="7"/>
      <c r="F31" s="14"/>
      <c r="G31" s="7"/>
      <c r="H31" s="7"/>
      <c r="I31" s="7"/>
      <c r="J31" s="8"/>
    </row>
    <row r="32" spans="2:10" ht="16.8" thickBot="1" x14ac:dyDescent="0.35">
      <c r="B32" s="17"/>
      <c r="C32" s="18"/>
      <c r="D32" s="18"/>
      <c r="E32" s="18"/>
      <c r="F32" s="18"/>
      <c r="G32" s="18"/>
      <c r="H32" s="18"/>
      <c r="I32" s="18"/>
      <c r="J32" s="19"/>
    </row>
  </sheetData>
  <mergeCells count="5">
    <mergeCell ref="D6:H6"/>
    <mergeCell ref="D30:H30"/>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 Bond List'!A1" display="Worksheet D: Bond List" xr:uid="{F479E9E4-AF0A-4F8A-AF6E-27F80A13BE2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E36E00"/>
  </sheetPr>
  <dimension ref="A1:N413"/>
  <sheetViews>
    <sheetView showZeros="0" zoomScale="80" zoomScaleNormal="80" workbookViewId="0">
      <selection activeCell="E353" sqref="E353"/>
    </sheetView>
  </sheetViews>
  <sheetFormatPr baseColWidth="10" defaultColWidth="8.88671875" defaultRowHeight="16.2" outlineLevelRow="1" x14ac:dyDescent="0.3"/>
  <cols>
    <col min="1" max="1" width="13.33203125" style="24" customWidth="1"/>
    <col min="2" max="2" width="60.6640625" style="24" customWidth="1"/>
    <col min="3" max="3" width="39.44140625" style="24" customWidth="1"/>
    <col min="4" max="4" width="35.109375" style="24" bestFit="1" customWidth="1"/>
    <col min="5" max="5" width="6.6640625" style="24" customWidth="1"/>
    <col min="6" max="6" width="41.6640625" style="24" customWidth="1"/>
    <col min="7" max="7" width="41.6640625" style="22" customWidth="1"/>
    <col min="8" max="8" width="7.33203125" style="24" customWidth="1"/>
    <col min="9" max="10" width="38.109375" style="24" customWidth="1"/>
    <col min="11" max="11" width="47.6640625" style="24" customWidth="1"/>
    <col min="12" max="12" width="7.33203125" style="24" customWidth="1"/>
    <col min="13" max="13" width="25.6640625" style="24" customWidth="1"/>
    <col min="14" max="14" width="25.6640625" style="22" customWidth="1"/>
    <col min="15" max="16384" width="8.88671875" style="53"/>
  </cols>
  <sheetData>
    <row r="1" spans="1:13" ht="35.4" x14ac:dyDescent="0.3">
      <c r="A1" s="116" t="s">
        <v>787</v>
      </c>
      <c r="B1" s="116"/>
      <c r="C1" s="22"/>
      <c r="D1" s="22"/>
      <c r="E1" s="22"/>
      <c r="F1" s="193" t="s">
        <v>1341</v>
      </c>
      <c r="H1" s="22"/>
      <c r="I1" s="116"/>
      <c r="J1" s="22"/>
      <c r="K1" s="22"/>
      <c r="L1" s="22"/>
      <c r="M1" s="22"/>
    </row>
    <row r="2" spans="1:13" ht="16.8" thickBot="1" x14ac:dyDescent="0.35">
      <c r="A2" s="22"/>
      <c r="B2" s="23"/>
      <c r="C2" s="23"/>
      <c r="D2" s="22"/>
      <c r="E2" s="22"/>
      <c r="F2" s="22"/>
      <c r="H2" s="22"/>
      <c r="L2" s="22"/>
      <c r="M2" s="22"/>
    </row>
    <row r="3" spans="1:13" ht="21" thickBot="1" x14ac:dyDescent="0.35">
      <c r="A3" s="25"/>
      <c r="B3" s="26" t="s">
        <v>19</v>
      </c>
      <c r="C3" s="27" t="s">
        <v>151</v>
      </c>
      <c r="D3" s="25"/>
      <c r="E3" s="25"/>
      <c r="F3" s="22"/>
      <c r="G3" s="25"/>
      <c r="H3" s="22"/>
      <c r="L3" s="22"/>
      <c r="M3" s="22"/>
    </row>
    <row r="4" spans="1:13" ht="16.8" thickBot="1" x14ac:dyDescent="0.35">
      <c r="H4" s="22"/>
      <c r="L4" s="22"/>
      <c r="M4" s="22"/>
    </row>
    <row r="5" spans="1:13" ht="20.399999999999999" x14ac:dyDescent="0.3">
      <c r="A5" s="28"/>
      <c r="B5" s="29" t="s">
        <v>20</v>
      </c>
      <c r="C5" s="28"/>
      <c r="E5" s="30"/>
      <c r="F5" s="30"/>
      <c r="H5" s="22"/>
      <c r="L5" s="22"/>
      <c r="M5" s="22"/>
    </row>
    <row r="6" spans="1:13" x14ac:dyDescent="0.3">
      <c r="B6" s="32" t="s">
        <v>21</v>
      </c>
      <c r="C6" s="156"/>
      <c r="D6" s="156"/>
      <c r="H6" s="22"/>
      <c r="L6" s="22"/>
      <c r="M6" s="22"/>
    </row>
    <row r="7" spans="1:13" x14ac:dyDescent="0.3">
      <c r="B7" s="31" t="s">
        <v>22</v>
      </c>
      <c r="C7" s="156"/>
      <c r="D7" s="156"/>
      <c r="H7" s="22"/>
      <c r="L7" s="22"/>
      <c r="M7" s="22"/>
    </row>
    <row r="8" spans="1:13" x14ac:dyDescent="0.3">
      <c r="B8" s="31" t="s">
        <v>23</v>
      </c>
      <c r="C8" s="156"/>
      <c r="D8" s="156"/>
      <c r="F8" s="24" t="s">
        <v>24</v>
      </c>
      <c r="H8" s="22"/>
      <c r="L8" s="22"/>
      <c r="M8" s="22"/>
    </row>
    <row r="9" spans="1:13" x14ac:dyDescent="0.3">
      <c r="B9" s="194" t="s">
        <v>1244</v>
      </c>
      <c r="H9" s="22"/>
      <c r="L9" s="22"/>
      <c r="M9" s="22"/>
    </row>
    <row r="10" spans="1:13" x14ac:dyDescent="0.3">
      <c r="B10" s="32" t="s">
        <v>25</v>
      </c>
      <c r="H10" s="22"/>
      <c r="L10" s="22"/>
      <c r="M10" s="22"/>
    </row>
    <row r="11" spans="1:13" ht="16.8" thickBot="1" x14ac:dyDescent="0.35">
      <c r="B11" s="33" t="s">
        <v>26</v>
      </c>
      <c r="H11" s="22"/>
      <c r="L11" s="22"/>
      <c r="M11" s="22"/>
    </row>
    <row r="12" spans="1:13" x14ac:dyDescent="0.3">
      <c r="B12" s="34"/>
      <c r="H12" s="22"/>
      <c r="L12" s="22"/>
      <c r="M12" s="22"/>
    </row>
    <row r="13" spans="1:13" ht="40.799999999999997" x14ac:dyDescent="0.3">
      <c r="A13" s="35" t="s">
        <v>27</v>
      </c>
      <c r="B13" s="35" t="s">
        <v>21</v>
      </c>
      <c r="C13" s="36"/>
      <c r="D13" s="36"/>
      <c r="E13" s="36"/>
      <c r="F13" s="36"/>
      <c r="G13" s="37"/>
      <c r="H13" s="22"/>
      <c r="L13" s="22"/>
      <c r="M13" s="22"/>
    </row>
    <row r="14" spans="1:13" x14ac:dyDescent="0.3">
      <c r="A14" s="24" t="s">
        <v>28</v>
      </c>
      <c r="B14" s="38" t="s">
        <v>0</v>
      </c>
      <c r="C14" s="24" t="s">
        <v>439</v>
      </c>
      <c r="E14" s="30"/>
      <c r="F14" s="30"/>
      <c r="H14" s="22"/>
      <c r="L14" s="22"/>
      <c r="M14" s="22"/>
    </row>
    <row r="15" spans="1:13" x14ac:dyDescent="0.3">
      <c r="A15" s="24" t="s">
        <v>30</v>
      </c>
      <c r="B15" s="38" t="s">
        <v>31</v>
      </c>
      <c r="C15" s="24" t="s">
        <v>1348</v>
      </c>
      <c r="E15" s="30"/>
      <c r="F15" s="30"/>
      <c r="H15" s="22"/>
      <c r="L15" s="22"/>
      <c r="M15" s="22"/>
    </row>
    <row r="16" spans="1:13" ht="32.4" x14ac:dyDescent="0.3">
      <c r="A16" s="24" t="s">
        <v>32</v>
      </c>
      <c r="B16" s="38" t="s">
        <v>33</v>
      </c>
      <c r="C16" s="66" t="s">
        <v>1349</v>
      </c>
      <c r="E16" s="30"/>
      <c r="F16" s="30"/>
      <c r="H16" s="22"/>
      <c r="L16" s="22"/>
      <c r="M16" s="22"/>
    </row>
    <row r="17" spans="1:13" x14ac:dyDescent="0.3">
      <c r="A17" s="24" t="s">
        <v>34</v>
      </c>
      <c r="B17" s="38" t="s">
        <v>35</v>
      </c>
      <c r="C17" s="216">
        <v>44926</v>
      </c>
      <c r="E17" s="30"/>
      <c r="F17" s="30"/>
      <c r="H17" s="22"/>
      <c r="L17" s="22"/>
      <c r="M17" s="22"/>
    </row>
    <row r="18" spans="1:13" outlineLevel="1" x14ac:dyDescent="0.3">
      <c r="A18" s="24" t="s">
        <v>36</v>
      </c>
      <c r="B18" s="39" t="s">
        <v>37</v>
      </c>
      <c r="E18" s="30"/>
      <c r="F18" s="30"/>
      <c r="H18" s="22"/>
      <c r="L18" s="22"/>
      <c r="M18" s="22"/>
    </row>
    <row r="19" spans="1:13" outlineLevel="1" x14ac:dyDescent="0.3">
      <c r="A19" s="24" t="s">
        <v>38</v>
      </c>
      <c r="B19" s="39" t="s">
        <v>39</v>
      </c>
      <c r="E19" s="30"/>
      <c r="F19" s="30"/>
      <c r="H19" s="22"/>
      <c r="L19" s="22"/>
      <c r="M19" s="22"/>
    </row>
    <row r="20" spans="1:13" outlineLevel="1" x14ac:dyDescent="0.3">
      <c r="A20" s="24" t="s">
        <v>40</v>
      </c>
      <c r="B20" s="39"/>
      <c r="E20" s="30"/>
      <c r="F20" s="30"/>
      <c r="H20" s="22"/>
      <c r="L20" s="22"/>
      <c r="M20" s="22"/>
    </row>
    <row r="21" spans="1:13" outlineLevel="1" x14ac:dyDescent="0.3">
      <c r="A21" s="24" t="s">
        <v>41</v>
      </c>
      <c r="B21" s="39"/>
      <c r="E21" s="30"/>
      <c r="F21" s="30"/>
      <c r="H21" s="22"/>
      <c r="L21" s="22"/>
      <c r="M21" s="22"/>
    </row>
    <row r="22" spans="1:13" outlineLevel="1" x14ac:dyDescent="0.3">
      <c r="A22" s="24" t="s">
        <v>42</v>
      </c>
      <c r="B22" s="39"/>
      <c r="E22" s="30"/>
      <c r="F22" s="30"/>
      <c r="H22" s="22"/>
      <c r="L22" s="22"/>
      <c r="M22" s="22"/>
    </row>
    <row r="23" spans="1:13" outlineLevel="1" x14ac:dyDescent="0.3">
      <c r="A23" s="24" t="s">
        <v>43</v>
      </c>
      <c r="B23" s="39"/>
      <c r="E23" s="30"/>
      <c r="F23" s="30"/>
      <c r="H23" s="22"/>
      <c r="L23" s="22"/>
      <c r="M23" s="22"/>
    </row>
    <row r="24" spans="1:13" outlineLevel="1" x14ac:dyDescent="0.3">
      <c r="A24" s="24" t="s">
        <v>44</v>
      </c>
      <c r="B24" s="39"/>
      <c r="E24" s="30"/>
      <c r="F24" s="30"/>
      <c r="H24" s="22"/>
      <c r="L24" s="22"/>
      <c r="M24" s="22"/>
    </row>
    <row r="25" spans="1:13" outlineLevel="1" x14ac:dyDescent="0.3">
      <c r="A25" s="24" t="s">
        <v>45</v>
      </c>
      <c r="B25" s="39"/>
      <c r="E25" s="30"/>
      <c r="F25" s="30"/>
      <c r="H25" s="22"/>
      <c r="L25" s="22"/>
      <c r="M25" s="22"/>
    </row>
    <row r="26" spans="1:13" ht="20.399999999999999" x14ac:dyDescent="0.3">
      <c r="A26" s="36"/>
      <c r="B26" s="35" t="s">
        <v>22</v>
      </c>
      <c r="C26" s="36"/>
      <c r="D26" s="36"/>
      <c r="E26" s="36"/>
      <c r="F26" s="36"/>
      <c r="G26" s="37"/>
      <c r="H26" s="22"/>
      <c r="L26" s="22"/>
      <c r="M26" s="22"/>
    </row>
    <row r="27" spans="1:13" x14ac:dyDescent="0.3">
      <c r="A27" s="24" t="s">
        <v>46</v>
      </c>
      <c r="B27" s="215" t="s">
        <v>1347</v>
      </c>
      <c r="C27" s="186" t="s">
        <v>1343</v>
      </c>
      <c r="D27" s="41"/>
      <c r="E27" s="41"/>
      <c r="F27" s="41"/>
      <c r="H27" s="22"/>
      <c r="L27" s="22"/>
      <c r="M27" s="22"/>
    </row>
    <row r="28" spans="1:13" x14ac:dyDescent="0.3">
      <c r="A28" s="24" t="s">
        <v>47</v>
      </c>
      <c r="B28" s="195" t="s">
        <v>1342</v>
      </c>
      <c r="C28" s="177" t="s">
        <v>1343</v>
      </c>
      <c r="D28" s="41"/>
      <c r="E28" s="41"/>
      <c r="F28" s="41"/>
      <c r="H28" s="22"/>
      <c r="L28" s="22"/>
      <c r="M28" s="214" t="s">
        <v>1343</v>
      </c>
    </row>
    <row r="29" spans="1:13" x14ac:dyDescent="0.3">
      <c r="A29" s="24" t="s">
        <v>49</v>
      </c>
      <c r="B29" s="40" t="s">
        <v>48</v>
      </c>
      <c r="C29" s="24" t="s">
        <v>1343</v>
      </c>
      <c r="E29" s="41"/>
      <c r="F29" s="41"/>
      <c r="H29" s="22"/>
      <c r="L29" s="22"/>
      <c r="M29" s="214" t="s">
        <v>1344</v>
      </c>
    </row>
    <row r="30" spans="1:13" ht="32.4" outlineLevel="1" x14ac:dyDescent="0.3">
      <c r="A30" s="24" t="s">
        <v>51</v>
      </c>
      <c r="B30" s="40" t="s">
        <v>50</v>
      </c>
      <c r="C30" s="66" t="s">
        <v>1518</v>
      </c>
      <c r="E30" s="41"/>
      <c r="F30" s="41"/>
      <c r="H30" s="22"/>
      <c r="L30" s="22"/>
      <c r="M30" s="214" t="s">
        <v>1345</v>
      </c>
    </row>
    <row r="31" spans="1:13" outlineLevel="1" x14ac:dyDescent="0.3">
      <c r="A31" s="24" t="s">
        <v>52</v>
      </c>
      <c r="B31" s="40"/>
      <c r="E31" s="41"/>
      <c r="F31" s="41"/>
      <c r="H31" s="22"/>
      <c r="L31" s="22"/>
      <c r="M31" s="22"/>
    </row>
    <row r="32" spans="1:13" outlineLevel="1" x14ac:dyDescent="0.3">
      <c r="A32" s="24" t="s">
        <v>53</v>
      </c>
      <c r="B32" s="40"/>
      <c r="E32" s="41"/>
      <c r="F32" s="41"/>
      <c r="H32" s="22"/>
      <c r="L32" s="22"/>
      <c r="M32" s="22"/>
    </row>
    <row r="33" spans="1:14" outlineLevel="1" x14ac:dyDescent="0.3">
      <c r="A33" s="24" t="s">
        <v>54</v>
      </c>
      <c r="B33" s="40"/>
      <c r="E33" s="41"/>
      <c r="F33" s="41"/>
      <c r="H33" s="22"/>
      <c r="L33" s="22"/>
      <c r="M33" s="22"/>
    </row>
    <row r="34" spans="1:14" outlineLevel="1" x14ac:dyDescent="0.3">
      <c r="A34" s="24" t="s">
        <v>55</v>
      </c>
      <c r="B34" s="40"/>
      <c r="E34" s="41"/>
      <c r="F34" s="41"/>
      <c r="H34" s="22"/>
      <c r="L34" s="22"/>
      <c r="M34" s="22"/>
    </row>
    <row r="35" spans="1:14" outlineLevel="1" x14ac:dyDescent="0.3">
      <c r="A35" s="24" t="s">
        <v>56</v>
      </c>
      <c r="B35" s="42"/>
      <c r="E35" s="41"/>
      <c r="F35" s="41"/>
      <c r="H35" s="22"/>
      <c r="L35" s="22"/>
      <c r="M35" s="22"/>
    </row>
    <row r="36" spans="1:14" ht="20.399999999999999" x14ac:dyDescent="0.3">
      <c r="A36" s="35"/>
      <c r="B36" s="35" t="s">
        <v>23</v>
      </c>
      <c r="C36" s="35"/>
      <c r="D36" s="36"/>
      <c r="E36" s="36"/>
      <c r="F36" s="36"/>
      <c r="G36" s="37"/>
      <c r="H36" s="22"/>
      <c r="L36" s="22"/>
      <c r="M36" s="22"/>
    </row>
    <row r="37" spans="1:14" ht="15" customHeight="1" x14ac:dyDescent="0.3">
      <c r="A37" s="43"/>
      <c r="B37" s="44" t="s">
        <v>57</v>
      </c>
      <c r="C37" s="43" t="s">
        <v>58</v>
      </c>
      <c r="D37" s="45"/>
      <c r="E37" s="45"/>
      <c r="F37" s="45"/>
      <c r="G37" s="46"/>
      <c r="H37" s="22"/>
      <c r="L37" s="22"/>
      <c r="M37" s="22"/>
    </row>
    <row r="38" spans="1:14" x14ac:dyDescent="0.3">
      <c r="A38" s="24" t="s">
        <v>4</v>
      </c>
      <c r="B38" s="41" t="s">
        <v>772</v>
      </c>
      <c r="C38" s="119">
        <v>25857.050323066102</v>
      </c>
      <c r="F38" s="41"/>
      <c r="H38" s="22"/>
      <c r="L38" s="22"/>
      <c r="M38" s="22"/>
    </row>
    <row r="39" spans="1:14" x14ac:dyDescent="0.3">
      <c r="A39" s="24" t="s">
        <v>59</v>
      </c>
      <c r="B39" s="41" t="s">
        <v>60</v>
      </c>
      <c r="C39" s="119">
        <v>18848.721636530001</v>
      </c>
      <c r="F39" s="41"/>
      <c r="H39" s="22"/>
      <c r="L39" s="22"/>
      <c r="M39" s="22"/>
      <c r="N39" s="53"/>
    </row>
    <row r="40" spans="1:14" outlineLevel="1" x14ac:dyDescent="0.3">
      <c r="A40" s="24" t="s">
        <v>61</v>
      </c>
      <c r="B40" s="47" t="s">
        <v>1353</v>
      </c>
      <c r="C40" s="150">
        <v>26485.0459658092</v>
      </c>
      <c r="F40" s="41"/>
      <c r="H40" s="22"/>
      <c r="L40" s="22"/>
      <c r="M40" s="22"/>
      <c r="N40" s="53"/>
    </row>
    <row r="41" spans="1:14" outlineLevel="1" x14ac:dyDescent="0.3">
      <c r="A41" s="24" t="s">
        <v>62</v>
      </c>
      <c r="B41" s="47" t="s">
        <v>1352</v>
      </c>
      <c r="C41" s="150">
        <v>17911.028862635601</v>
      </c>
      <c r="F41" s="41"/>
      <c r="H41" s="22"/>
      <c r="L41" s="22"/>
      <c r="M41" s="22"/>
      <c r="N41" s="53"/>
    </row>
    <row r="42" spans="1:14" outlineLevel="1" x14ac:dyDescent="0.3">
      <c r="A42" s="24" t="s">
        <v>63</v>
      </c>
      <c r="B42" s="217" t="s">
        <v>1350</v>
      </c>
      <c r="C42" s="119">
        <v>19227.146069260602</v>
      </c>
      <c r="F42" s="41"/>
      <c r="H42" s="22"/>
      <c r="L42" s="22"/>
      <c r="M42" s="22"/>
      <c r="N42" s="53"/>
    </row>
    <row r="43" spans="1:14" outlineLevel="1" x14ac:dyDescent="0.3">
      <c r="A43" s="53" t="s">
        <v>831</v>
      </c>
      <c r="B43" s="217" t="s">
        <v>1351</v>
      </c>
      <c r="C43" s="150">
        <v>18270.699439888314</v>
      </c>
      <c r="F43" s="41"/>
      <c r="H43" s="22"/>
      <c r="L43" s="22"/>
      <c r="M43" s="22"/>
      <c r="N43" s="53"/>
    </row>
    <row r="44" spans="1:14" ht="15" customHeight="1" x14ac:dyDescent="0.3">
      <c r="A44" s="43"/>
      <c r="B44" s="43" t="s">
        <v>64</v>
      </c>
      <c r="C44" s="43" t="s">
        <v>1280</v>
      </c>
      <c r="D44" s="43" t="s">
        <v>1324</v>
      </c>
      <c r="E44" s="43"/>
      <c r="F44" s="43" t="s">
        <v>1323</v>
      </c>
      <c r="G44" s="43" t="s">
        <v>65</v>
      </c>
      <c r="I44" s="22"/>
      <c r="J44" s="22"/>
      <c r="K44" s="53"/>
      <c r="L44" s="53"/>
      <c r="M44" s="53"/>
      <c r="N44" s="53"/>
    </row>
    <row r="45" spans="1:14" x14ac:dyDescent="0.3">
      <c r="A45" s="24" t="s">
        <v>8</v>
      </c>
      <c r="B45" s="157" t="s">
        <v>66</v>
      </c>
      <c r="C45" s="188">
        <v>0.02</v>
      </c>
      <c r="D45" s="115">
        <f>IF(OR(C38="[For completion]",C39="[For completion]"),"Please complete G.3.1.1 and G.3.1.2",(C38/C39-1-MAX(C45,F45)))</f>
        <v>0.35181984124342525</v>
      </c>
      <c r="E45" s="115"/>
      <c r="F45" s="115" t="s">
        <v>761</v>
      </c>
      <c r="G45" s="186" t="s">
        <v>758</v>
      </c>
      <c r="H45" s="22"/>
      <c r="L45" s="22"/>
      <c r="M45" s="22"/>
      <c r="N45" s="53"/>
    </row>
    <row r="46" spans="1:14" ht="48.6" outlineLevel="1" x14ac:dyDescent="0.3">
      <c r="A46" s="24" t="s">
        <v>67</v>
      </c>
      <c r="B46" s="217" t="s">
        <v>1354</v>
      </c>
      <c r="C46" s="229">
        <f>(C42/C39)-1</f>
        <v>2.00769282940223E-2</v>
      </c>
      <c r="D46" s="229">
        <v>0.24638768425911484</v>
      </c>
      <c r="E46" s="115"/>
      <c r="F46" s="115" t="s">
        <v>761</v>
      </c>
      <c r="G46" s="60" t="s">
        <v>758</v>
      </c>
      <c r="H46" s="22"/>
      <c r="L46" s="22"/>
      <c r="M46" s="22"/>
      <c r="N46" s="53"/>
    </row>
    <row r="47" spans="1:14" outlineLevel="1" x14ac:dyDescent="0.3">
      <c r="A47" s="24" t="s">
        <v>68</v>
      </c>
      <c r="B47" s="217" t="s">
        <v>1355</v>
      </c>
      <c r="C47" s="188">
        <v>0.02</v>
      </c>
      <c r="D47" s="229">
        <f>IF(OR(C40="[For completion]",C41="[For completion]"),"Please complete G.3.1.1 and G.3.1.2",(C40/C41-1-MAX(C47,F47)))</f>
        <v>0.45870042357309537</v>
      </c>
      <c r="E47" s="115"/>
      <c r="F47" s="115" t="s">
        <v>761</v>
      </c>
      <c r="G47" s="60" t="s">
        <v>758</v>
      </c>
      <c r="H47" s="22"/>
      <c r="L47" s="22"/>
      <c r="M47" s="22"/>
      <c r="N47" s="53"/>
    </row>
    <row r="48" spans="1:14" ht="48.6" outlineLevel="1" x14ac:dyDescent="0.3">
      <c r="A48" s="24" t="s">
        <v>69</v>
      </c>
      <c r="B48" s="217" t="s">
        <v>1356</v>
      </c>
      <c r="C48" s="229">
        <f>(C43/C41)-1</f>
        <v>2.0080955706739179E-2</v>
      </c>
      <c r="D48" s="229">
        <f>IF(OR(C40="[For completion]",C41="[For completion]"),"Please complete G.3.1.1 and G.3.1.2",(C40/C41-1-MAX(C48,F48)))</f>
        <v>0.45861946786635621</v>
      </c>
      <c r="E48" s="60"/>
      <c r="F48" s="60" t="s">
        <v>761</v>
      </c>
      <c r="G48" s="60" t="s">
        <v>758</v>
      </c>
      <c r="H48" s="22"/>
      <c r="L48" s="22"/>
      <c r="M48" s="22"/>
      <c r="N48" s="53"/>
    </row>
    <row r="49" spans="1:14" outlineLevel="1" x14ac:dyDescent="0.3">
      <c r="A49" s="24" t="s">
        <v>70</v>
      </c>
      <c r="B49" s="39"/>
      <c r="C49" s="60"/>
      <c r="D49" s="60"/>
      <c r="E49" s="60"/>
      <c r="F49" s="60"/>
      <c r="G49" s="60"/>
      <c r="H49" s="22"/>
      <c r="L49" s="22"/>
      <c r="M49" s="22"/>
      <c r="N49" s="53"/>
    </row>
    <row r="50" spans="1:14" outlineLevel="1" x14ac:dyDescent="0.3">
      <c r="A50" s="24" t="s">
        <v>71</v>
      </c>
      <c r="B50" s="39"/>
      <c r="C50" s="60"/>
      <c r="D50" s="60"/>
      <c r="E50" s="60"/>
      <c r="F50" s="60"/>
      <c r="G50" s="60"/>
      <c r="H50" s="22"/>
      <c r="L50" s="22"/>
      <c r="M50" s="22"/>
      <c r="N50" s="53"/>
    </row>
    <row r="51" spans="1:14" outlineLevel="1" x14ac:dyDescent="0.3">
      <c r="A51" s="24" t="s">
        <v>72</v>
      </c>
      <c r="B51" s="39"/>
      <c r="C51" s="60"/>
      <c r="D51" s="60"/>
      <c r="E51" s="60"/>
      <c r="F51" s="60"/>
      <c r="G51" s="60"/>
      <c r="H51" s="22"/>
      <c r="L51" s="22"/>
      <c r="M51" s="22"/>
      <c r="N51" s="53"/>
    </row>
    <row r="52" spans="1:14" ht="15" customHeight="1" x14ac:dyDescent="0.3">
      <c r="A52" s="43"/>
      <c r="B52" s="44" t="s">
        <v>73</v>
      </c>
      <c r="C52" s="43" t="s">
        <v>58</v>
      </c>
      <c r="D52" s="43"/>
      <c r="E52" s="45"/>
      <c r="F52" s="46" t="s">
        <v>74</v>
      </c>
      <c r="G52" s="46"/>
      <c r="H52" s="22"/>
      <c r="L52" s="22"/>
      <c r="M52" s="22"/>
      <c r="N52" s="53"/>
    </row>
    <row r="53" spans="1:14" x14ac:dyDescent="0.3">
      <c r="A53" s="24" t="s">
        <v>75</v>
      </c>
      <c r="B53" s="41" t="s">
        <v>76</v>
      </c>
      <c r="C53" s="119">
        <v>25857.0503230662</v>
      </c>
      <c r="E53" s="48"/>
      <c r="F53" s="124">
        <f>IF($C$58=0,"",IF(C53="[for completion]","",C53/$C$58))</f>
        <v>1</v>
      </c>
      <c r="G53" s="49"/>
      <c r="H53" s="22"/>
      <c r="L53" s="22"/>
      <c r="M53" s="22"/>
      <c r="N53" s="53"/>
    </row>
    <row r="54" spans="1:14" x14ac:dyDescent="0.3">
      <c r="A54" s="24" t="s">
        <v>77</v>
      </c>
      <c r="B54" s="41" t="s">
        <v>78</v>
      </c>
      <c r="C54" s="119"/>
      <c r="E54" s="48"/>
      <c r="F54" s="124">
        <f>IF($C$58=0,"",IF(C54="[for completion]","",C54/$C$58))</f>
        <v>0</v>
      </c>
      <c r="G54" s="49"/>
      <c r="H54" s="22"/>
      <c r="L54" s="22"/>
      <c r="M54" s="22"/>
      <c r="N54" s="53"/>
    </row>
    <row r="55" spans="1:14" x14ac:dyDescent="0.3">
      <c r="A55" s="24" t="s">
        <v>79</v>
      </c>
      <c r="B55" s="41" t="s">
        <v>80</v>
      </c>
      <c r="C55" s="119"/>
      <c r="E55" s="48"/>
      <c r="F55" s="132">
        <f>IF($C$58=0,"",IF(C55="[for completion]","",C55/$C$58))</f>
        <v>0</v>
      </c>
      <c r="G55" s="49"/>
      <c r="H55" s="22"/>
      <c r="L55" s="22"/>
      <c r="M55" s="22"/>
      <c r="N55" s="53"/>
    </row>
    <row r="56" spans="1:14" x14ac:dyDescent="0.3">
      <c r="A56" s="24" t="s">
        <v>81</v>
      </c>
      <c r="B56" s="41" t="s">
        <v>82</v>
      </c>
      <c r="C56" s="119"/>
      <c r="E56" s="48"/>
      <c r="F56" s="132">
        <f>IF($C$58=0,"",IF(C56="[for completion]","",C56/$C$58))</f>
        <v>0</v>
      </c>
      <c r="G56" s="49"/>
      <c r="H56" s="22"/>
      <c r="L56" s="22"/>
      <c r="M56" s="22"/>
      <c r="N56" s="53"/>
    </row>
    <row r="57" spans="1:14" x14ac:dyDescent="0.3">
      <c r="A57" s="24" t="s">
        <v>83</v>
      </c>
      <c r="B57" s="24" t="s">
        <v>84</v>
      </c>
      <c r="C57" s="119"/>
      <c r="E57" s="48"/>
      <c r="F57" s="124">
        <f>IF($C$58=0,"",IF(C57="[for completion]","",C57/$C$58))</f>
        <v>0</v>
      </c>
      <c r="G57" s="49"/>
      <c r="H57" s="22"/>
      <c r="L57" s="22"/>
      <c r="M57" s="22"/>
      <c r="N57" s="53"/>
    </row>
    <row r="58" spans="1:14" x14ac:dyDescent="0.3">
      <c r="A58" s="24" t="s">
        <v>85</v>
      </c>
      <c r="B58" s="50" t="s">
        <v>86</v>
      </c>
      <c r="C58" s="120">
        <f>SUM(C53:C57)</f>
        <v>25857.0503230662</v>
      </c>
      <c r="D58" s="48"/>
      <c r="E58" s="48"/>
      <c r="F58" s="125">
        <f>SUM(F53:F57)</f>
        <v>1</v>
      </c>
      <c r="G58" s="49"/>
      <c r="H58" s="22"/>
      <c r="L58" s="22"/>
      <c r="M58" s="22"/>
      <c r="N58" s="53"/>
    </row>
    <row r="59" spans="1:14" outlineLevel="1" x14ac:dyDescent="0.3">
      <c r="A59" s="24" t="s">
        <v>87</v>
      </c>
      <c r="B59" s="52" t="s">
        <v>88</v>
      </c>
      <c r="C59" s="119"/>
      <c r="E59" s="48"/>
      <c r="F59" s="124"/>
      <c r="G59" s="49"/>
      <c r="H59" s="22"/>
      <c r="L59" s="22"/>
      <c r="M59" s="22"/>
      <c r="N59" s="53"/>
    </row>
    <row r="60" spans="1:14" outlineLevel="1" x14ac:dyDescent="0.3">
      <c r="A60" s="24" t="s">
        <v>89</v>
      </c>
      <c r="B60" s="52" t="s">
        <v>88</v>
      </c>
      <c r="C60" s="119"/>
      <c r="E60" s="48"/>
      <c r="F60" s="124"/>
      <c r="G60" s="49"/>
      <c r="H60" s="22"/>
      <c r="L60" s="22"/>
      <c r="M60" s="22"/>
      <c r="N60" s="53"/>
    </row>
    <row r="61" spans="1:14" outlineLevel="1" x14ac:dyDescent="0.3">
      <c r="A61" s="24" t="s">
        <v>90</v>
      </c>
      <c r="B61" s="52" t="s">
        <v>88</v>
      </c>
      <c r="C61" s="119"/>
      <c r="E61" s="48"/>
      <c r="F61" s="124"/>
      <c r="G61" s="49"/>
      <c r="H61" s="22"/>
      <c r="L61" s="22"/>
      <c r="M61" s="22"/>
      <c r="N61" s="53"/>
    </row>
    <row r="62" spans="1:14" outlineLevel="1" x14ac:dyDescent="0.3">
      <c r="A62" s="24" t="s">
        <v>91</v>
      </c>
      <c r="B62" s="52" t="s">
        <v>88</v>
      </c>
      <c r="C62" s="119"/>
      <c r="E62" s="48"/>
      <c r="F62" s="124"/>
      <c r="G62" s="49"/>
      <c r="H62" s="22"/>
      <c r="L62" s="22"/>
      <c r="M62" s="22"/>
      <c r="N62" s="53"/>
    </row>
    <row r="63" spans="1:14" outlineLevel="1" x14ac:dyDescent="0.3">
      <c r="A63" s="24" t="s">
        <v>92</v>
      </c>
      <c r="B63" s="52" t="s">
        <v>88</v>
      </c>
      <c r="C63" s="119"/>
      <c r="E63" s="48"/>
      <c r="F63" s="124"/>
      <c r="G63" s="49"/>
      <c r="H63" s="22"/>
      <c r="L63" s="22"/>
      <c r="M63" s="22"/>
      <c r="N63" s="53"/>
    </row>
    <row r="64" spans="1:14" outlineLevel="1" x14ac:dyDescent="0.3">
      <c r="A64" s="24" t="s">
        <v>93</v>
      </c>
      <c r="B64" s="52" t="s">
        <v>88</v>
      </c>
      <c r="C64" s="121"/>
      <c r="D64" s="53"/>
      <c r="E64" s="53"/>
      <c r="F64" s="124"/>
      <c r="G64" s="51"/>
      <c r="H64" s="22"/>
      <c r="L64" s="22"/>
      <c r="M64" s="22"/>
      <c r="N64" s="53"/>
    </row>
    <row r="65" spans="1:14" ht="15" customHeight="1" x14ac:dyDescent="0.3">
      <c r="A65" s="43"/>
      <c r="B65" s="44" t="s">
        <v>94</v>
      </c>
      <c r="C65" s="74" t="s">
        <v>781</v>
      </c>
      <c r="D65" s="74" t="s">
        <v>782</v>
      </c>
      <c r="E65" s="45"/>
      <c r="F65" s="46" t="s">
        <v>95</v>
      </c>
      <c r="G65" s="54" t="s">
        <v>96</v>
      </c>
      <c r="H65" s="22"/>
      <c r="L65" s="22"/>
      <c r="M65" s="22"/>
      <c r="N65" s="53"/>
    </row>
    <row r="66" spans="1:14" x14ac:dyDescent="0.3">
      <c r="A66" s="24" t="s">
        <v>97</v>
      </c>
      <c r="B66" s="41" t="s">
        <v>786</v>
      </c>
      <c r="C66" s="122">
        <v>10.0910122840186</v>
      </c>
      <c r="D66" s="122" t="s">
        <v>764</v>
      </c>
      <c r="E66" s="38"/>
      <c r="F66" s="55"/>
      <c r="G66" s="56"/>
      <c r="H66" s="22"/>
      <c r="L66" s="22"/>
      <c r="M66" s="22"/>
      <c r="N66" s="53"/>
    </row>
    <row r="67" spans="1:14" x14ac:dyDescent="0.3">
      <c r="B67" s="41"/>
      <c r="E67" s="38"/>
      <c r="F67" s="55"/>
      <c r="G67" s="56"/>
      <c r="H67" s="22"/>
      <c r="L67" s="22"/>
      <c r="M67" s="22"/>
      <c r="N67" s="53"/>
    </row>
    <row r="68" spans="1:14" x14ac:dyDescent="0.3">
      <c r="B68" s="41" t="s">
        <v>777</v>
      </c>
      <c r="C68" s="38"/>
      <c r="D68" s="38"/>
      <c r="E68" s="38"/>
      <c r="F68" s="56"/>
      <c r="G68" s="56"/>
      <c r="H68" s="22"/>
      <c r="L68" s="22"/>
      <c r="M68" s="22"/>
      <c r="N68" s="53"/>
    </row>
    <row r="69" spans="1:14" x14ac:dyDescent="0.3">
      <c r="B69" s="41" t="s">
        <v>99</v>
      </c>
      <c r="E69" s="38"/>
      <c r="F69" s="56"/>
      <c r="G69" s="56"/>
      <c r="H69" s="22"/>
      <c r="L69" s="22"/>
      <c r="M69" s="22"/>
      <c r="N69" s="53"/>
    </row>
    <row r="70" spans="1:14" x14ac:dyDescent="0.3">
      <c r="A70" s="24" t="s">
        <v>100</v>
      </c>
      <c r="B70" s="110" t="s">
        <v>807</v>
      </c>
      <c r="C70" s="150">
        <v>1568.9813093443699</v>
      </c>
      <c r="D70" s="119" t="s">
        <v>764</v>
      </c>
      <c r="E70" s="21"/>
      <c r="F70" s="124">
        <f t="shared" ref="F70:F76" si="0">IF($C$77=0,"",IF(C70="[for completion]","",C70/$C$77))</f>
        <v>6.0679052403648299E-2</v>
      </c>
      <c r="G70" s="124" t="str">
        <f>IF($D$77=0,"",IF(D70="[Mark as ND1 if not relevant]","",D70/$D$77))</f>
        <v/>
      </c>
      <c r="H70" s="22"/>
      <c r="L70" s="22"/>
      <c r="M70" s="22"/>
      <c r="N70" s="53"/>
    </row>
    <row r="71" spans="1:14" x14ac:dyDescent="0.3">
      <c r="A71" s="24" t="s">
        <v>101</v>
      </c>
      <c r="B71" s="111" t="s">
        <v>808</v>
      </c>
      <c r="C71" s="150">
        <v>2014.5277659077201</v>
      </c>
      <c r="D71" s="150" t="s">
        <v>764</v>
      </c>
      <c r="E71" s="21"/>
      <c r="F71" s="124">
        <f t="shared" si="0"/>
        <v>7.7910192523070493E-2</v>
      </c>
      <c r="G71" s="124" t="str">
        <f t="shared" ref="G71:G76" si="1">IF($D$77=0,"",IF(D71="[Mark as ND1 if not relevant]","",D71/$D$77))</f>
        <v/>
      </c>
      <c r="H71" s="22"/>
      <c r="L71" s="22"/>
      <c r="M71" s="22"/>
      <c r="N71" s="53"/>
    </row>
    <row r="72" spans="1:14" x14ac:dyDescent="0.3">
      <c r="A72" s="24" t="s">
        <v>102</v>
      </c>
      <c r="B72" s="110" t="s">
        <v>809</v>
      </c>
      <c r="C72" s="150">
        <v>1642.64844386407</v>
      </c>
      <c r="D72" s="150" t="s">
        <v>764</v>
      </c>
      <c r="E72" s="21"/>
      <c r="F72" s="124">
        <f t="shared" si="0"/>
        <v>6.3528067805759994E-2</v>
      </c>
      <c r="G72" s="124" t="str">
        <f t="shared" si="1"/>
        <v/>
      </c>
      <c r="H72" s="22"/>
      <c r="L72" s="22"/>
      <c r="M72" s="22"/>
      <c r="N72" s="53"/>
    </row>
    <row r="73" spans="1:14" x14ac:dyDescent="0.3">
      <c r="A73" s="24" t="s">
        <v>103</v>
      </c>
      <c r="B73" s="110" t="s">
        <v>810</v>
      </c>
      <c r="C73" s="150">
        <v>1650.84542086804</v>
      </c>
      <c r="D73" s="150" t="s">
        <v>764</v>
      </c>
      <c r="E73" s="21"/>
      <c r="F73" s="124">
        <f t="shared" si="0"/>
        <v>6.3845079101059132E-2</v>
      </c>
      <c r="G73" s="124" t="str">
        <f t="shared" si="1"/>
        <v/>
      </c>
      <c r="H73" s="22"/>
      <c r="L73" s="22"/>
      <c r="M73" s="22"/>
      <c r="N73" s="53"/>
    </row>
    <row r="74" spans="1:14" x14ac:dyDescent="0.3">
      <c r="A74" s="24" t="s">
        <v>104</v>
      </c>
      <c r="B74" s="110" t="s">
        <v>811</v>
      </c>
      <c r="C74" s="150">
        <v>1558.74370310515</v>
      </c>
      <c r="D74" s="150" t="s">
        <v>764</v>
      </c>
      <c r="E74" s="21"/>
      <c r="F74" s="124">
        <f t="shared" si="0"/>
        <v>6.0283121463121592E-2</v>
      </c>
      <c r="G74" s="124" t="str">
        <f t="shared" si="1"/>
        <v/>
      </c>
      <c r="H74" s="22"/>
      <c r="L74" s="22"/>
      <c r="M74" s="22"/>
      <c r="N74" s="53"/>
    </row>
    <row r="75" spans="1:14" x14ac:dyDescent="0.3">
      <c r="A75" s="24" t="s">
        <v>105</v>
      </c>
      <c r="B75" s="110" t="s">
        <v>812</v>
      </c>
      <c r="C75" s="150">
        <v>6469.0119651446403</v>
      </c>
      <c r="D75" s="150" t="s">
        <v>764</v>
      </c>
      <c r="E75" s="21"/>
      <c r="F75" s="124">
        <f t="shared" si="0"/>
        <v>0.25018367885903459</v>
      </c>
      <c r="G75" s="124" t="str">
        <f t="shared" si="1"/>
        <v/>
      </c>
      <c r="H75" s="22"/>
      <c r="L75" s="22"/>
      <c r="M75" s="22"/>
      <c r="N75" s="53"/>
    </row>
    <row r="76" spans="1:14" x14ac:dyDescent="0.3">
      <c r="A76" s="24" t="s">
        <v>106</v>
      </c>
      <c r="B76" s="110" t="s">
        <v>813</v>
      </c>
      <c r="C76" s="150">
        <v>10952.291678365998</v>
      </c>
      <c r="D76" s="150" t="s">
        <v>764</v>
      </c>
      <c r="E76" s="21"/>
      <c r="F76" s="124">
        <f t="shared" si="0"/>
        <v>0.4235708078443059</v>
      </c>
      <c r="G76" s="124" t="str">
        <f t="shared" si="1"/>
        <v/>
      </c>
      <c r="H76" s="22"/>
      <c r="L76" s="22"/>
      <c r="M76" s="22"/>
      <c r="N76" s="53"/>
    </row>
    <row r="77" spans="1:14" x14ac:dyDescent="0.3">
      <c r="A77" s="24" t="s">
        <v>107</v>
      </c>
      <c r="B77" s="57" t="s">
        <v>86</v>
      </c>
      <c r="C77" s="120">
        <f>SUM(C70:C76)</f>
        <v>25857.050286599988</v>
      </c>
      <c r="D77" s="120">
        <f>SUM(D70:D76)</f>
        <v>0</v>
      </c>
      <c r="E77" s="41"/>
      <c r="F77" s="125">
        <f>SUM(F70:F76)</f>
        <v>1</v>
      </c>
      <c r="G77" s="125">
        <f>SUM(G70:G76)</f>
        <v>0</v>
      </c>
      <c r="H77" s="22"/>
      <c r="L77" s="22"/>
      <c r="M77" s="22"/>
      <c r="N77" s="53"/>
    </row>
    <row r="78" spans="1:14" outlineLevel="1" x14ac:dyDescent="0.3">
      <c r="A78" s="24" t="s">
        <v>108</v>
      </c>
      <c r="B78" s="58" t="s">
        <v>109</v>
      </c>
      <c r="C78" s="120"/>
      <c r="D78" s="120"/>
      <c r="E78" s="41"/>
      <c r="F78" s="124"/>
      <c r="G78" s="124" t="str">
        <f t="shared" ref="G78:G87" si="2">IF($D$77=0,"",IF(D78="[for completion]","",D78/$D$77))</f>
        <v/>
      </c>
      <c r="H78" s="22"/>
      <c r="L78" s="22"/>
      <c r="M78" s="22"/>
      <c r="N78" s="53"/>
    </row>
    <row r="79" spans="1:14" outlineLevel="1" x14ac:dyDescent="0.3">
      <c r="A79" s="24" t="s">
        <v>110</v>
      </c>
      <c r="B79" s="58" t="s">
        <v>111</v>
      </c>
      <c r="C79" s="120"/>
      <c r="D79" s="120"/>
      <c r="E79" s="41"/>
      <c r="F79" s="124"/>
      <c r="G79" s="124" t="str">
        <f t="shared" si="2"/>
        <v/>
      </c>
      <c r="H79" s="22"/>
      <c r="L79" s="22"/>
      <c r="M79" s="22"/>
      <c r="N79" s="53"/>
    </row>
    <row r="80" spans="1:14" outlineLevel="1" x14ac:dyDescent="0.3">
      <c r="A80" s="24" t="s">
        <v>112</v>
      </c>
      <c r="B80" s="58" t="s">
        <v>113</v>
      </c>
      <c r="C80" s="120"/>
      <c r="D80" s="120"/>
      <c r="E80" s="41"/>
      <c r="F80" s="124"/>
      <c r="G80" s="124" t="str">
        <f t="shared" si="2"/>
        <v/>
      </c>
      <c r="H80" s="22"/>
      <c r="L80" s="22"/>
      <c r="M80" s="22"/>
      <c r="N80" s="53"/>
    </row>
    <row r="81" spans="1:14" outlineLevel="1" x14ac:dyDescent="0.3">
      <c r="A81" s="24" t="s">
        <v>114</v>
      </c>
      <c r="B81" s="58" t="s">
        <v>115</v>
      </c>
      <c r="C81" s="120"/>
      <c r="D81" s="120"/>
      <c r="E81" s="41"/>
      <c r="F81" s="124"/>
      <c r="G81" s="124" t="str">
        <f t="shared" si="2"/>
        <v/>
      </c>
      <c r="H81" s="22"/>
      <c r="L81" s="22"/>
      <c r="M81" s="22"/>
      <c r="N81" s="53"/>
    </row>
    <row r="82" spans="1:14" outlineLevel="1" x14ac:dyDescent="0.3">
      <c r="A82" s="24" t="s">
        <v>116</v>
      </c>
      <c r="B82" s="58" t="s">
        <v>117</v>
      </c>
      <c r="C82" s="120"/>
      <c r="D82" s="120"/>
      <c r="E82" s="41"/>
      <c r="F82" s="124"/>
      <c r="G82" s="124" t="str">
        <f t="shared" si="2"/>
        <v/>
      </c>
      <c r="H82" s="22"/>
      <c r="L82" s="22"/>
      <c r="M82" s="22"/>
      <c r="N82" s="53"/>
    </row>
    <row r="83" spans="1:14" outlineLevel="1" x14ac:dyDescent="0.3">
      <c r="A83" s="24" t="s">
        <v>118</v>
      </c>
      <c r="B83" s="58"/>
      <c r="C83" s="48"/>
      <c r="D83" s="48"/>
      <c r="E83" s="41"/>
      <c r="F83" s="49"/>
      <c r="G83" s="49"/>
      <c r="H83" s="22"/>
      <c r="L83" s="22"/>
      <c r="M83" s="22"/>
      <c r="N83" s="53"/>
    </row>
    <row r="84" spans="1:14" outlineLevel="1" x14ac:dyDescent="0.3">
      <c r="A84" s="24" t="s">
        <v>119</v>
      </c>
      <c r="B84" s="58"/>
      <c r="C84" s="48"/>
      <c r="D84" s="48"/>
      <c r="E84" s="41"/>
      <c r="F84" s="49"/>
      <c r="G84" s="49"/>
      <c r="H84" s="22"/>
      <c r="L84" s="22"/>
      <c r="M84" s="22"/>
      <c r="N84" s="53"/>
    </row>
    <row r="85" spans="1:14" outlineLevel="1" x14ac:dyDescent="0.3">
      <c r="A85" s="24" t="s">
        <v>120</v>
      </c>
      <c r="B85" s="58"/>
      <c r="C85" s="48"/>
      <c r="D85" s="48"/>
      <c r="E85" s="41"/>
      <c r="F85" s="49"/>
      <c r="G85" s="49"/>
      <c r="H85" s="22"/>
      <c r="L85" s="22"/>
      <c r="M85" s="22"/>
      <c r="N85" s="53"/>
    </row>
    <row r="86" spans="1:14" outlineLevel="1" x14ac:dyDescent="0.3">
      <c r="A86" s="24" t="s">
        <v>121</v>
      </c>
      <c r="B86" s="57"/>
      <c r="C86" s="48"/>
      <c r="D86" s="48"/>
      <c r="E86" s="41"/>
      <c r="F86" s="49"/>
      <c r="G86" s="49" t="str">
        <f t="shared" si="2"/>
        <v/>
      </c>
      <c r="H86" s="22"/>
      <c r="L86" s="22"/>
      <c r="M86" s="22"/>
      <c r="N86" s="53"/>
    </row>
    <row r="87" spans="1:14" outlineLevel="1" x14ac:dyDescent="0.3">
      <c r="A87" s="24" t="s">
        <v>122</v>
      </c>
      <c r="B87" s="58"/>
      <c r="C87" s="48"/>
      <c r="D87" s="48"/>
      <c r="E87" s="41"/>
      <c r="F87" s="49"/>
      <c r="G87" s="49" t="str">
        <f t="shared" si="2"/>
        <v/>
      </c>
      <c r="H87" s="22"/>
      <c r="L87" s="22"/>
      <c r="M87" s="22"/>
      <c r="N87" s="53"/>
    </row>
    <row r="88" spans="1:14" ht="15" customHeight="1" x14ac:dyDescent="0.3">
      <c r="A88" s="43"/>
      <c r="B88" s="44" t="s">
        <v>123</v>
      </c>
      <c r="C88" s="74" t="s">
        <v>783</v>
      </c>
      <c r="D88" s="74" t="s">
        <v>784</v>
      </c>
      <c r="E88" s="45"/>
      <c r="F88" s="46" t="s">
        <v>124</v>
      </c>
      <c r="G88" s="43" t="s">
        <v>125</v>
      </c>
      <c r="H88" s="22"/>
      <c r="L88" s="22"/>
      <c r="M88" s="22"/>
      <c r="N88" s="53"/>
    </row>
    <row r="89" spans="1:14" x14ac:dyDescent="0.3">
      <c r="A89" s="24" t="s">
        <v>126</v>
      </c>
      <c r="B89" s="41" t="s">
        <v>98</v>
      </c>
      <c r="C89" s="122">
        <v>5.0438298838215099</v>
      </c>
      <c r="D89" s="150" t="s">
        <v>764</v>
      </c>
      <c r="E89" s="38"/>
      <c r="F89" s="130"/>
      <c r="G89" s="131"/>
      <c r="H89" s="22"/>
      <c r="L89" s="22"/>
      <c r="M89" s="22"/>
      <c r="N89" s="53"/>
    </row>
    <row r="90" spans="1:14" x14ac:dyDescent="0.3">
      <c r="B90" s="41"/>
      <c r="C90" s="122"/>
      <c r="D90" s="122"/>
      <c r="E90" s="38"/>
      <c r="F90" s="130"/>
      <c r="G90" s="131"/>
      <c r="H90" s="22"/>
      <c r="L90" s="22"/>
      <c r="M90" s="22"/>
      <c r="N90" s="53"/>
    </row>
    <row r="91" spans="1:14" x14ac:dyDescent="0.3">
      <c r="B91" s="41" t="s">
        <v>778</v>
      </c>
      <c r="C91" s="129"/>
      <c r="D91" s="129"/>
      <c r="E91" s="38"/>
      <c r="F91" s="131"/>
      <c r="G91" s="131"/>
      <c r="H91" s="22"/>
      <c r="L91" s="22"/>
      <c r="M91" s="22"/>
      <c r="N91" s="53"/>
    </row>
    <row r="92" spans="1:14" x14ac:dyDescent="0.3">
      <c r="A92" s="24" t="s">
        <v>127</v>
      </c>
      <c r="B92" s="41" t="s">
        <v>99</v>
      </c>
      <c r="C92" s="122"/>
      <c r="D92" s="122"/>
      <c r="E92" s="38"/>
      <c r="F92" s="131"/>
      <c r="G92" s="131"/>
      <c r="H92" s="22"/>
      <c r="L92" s="22"/>
      <c r="M92" s="22"/>
      <c r="N92" s="53"/>
    </row>
    <row r="93" spans="1:14" x14ac:dyDescent="0.3">
      <c r="A93" s="24" t="s">
        <v>128</v>
      </c>
      <c r="B93" s="111" t="s">
        <v>807</v>
      </c>
      <c r="C93" s="119">
        <v>868</v>
      </c>
      <c r="D93" s="150" t="s">
        <v>764</v>
      </c>
      <c r="E93" s="21"/>
      <c r="F93" s="124">
        <f>IF($C$100=0,"",IF(C93="[for completion]","",IF(C93="","",C93/$C$100)))</f>
        <v>4.6050868421489706E-2</v>
      </c>
      <c r="G93" s="124" t="str">
        <f>IF($D$100=0,"",IF(D93="[Mark as ND1 if not relevant]","",IF(D93="","",D93/$D$100)))</f>
        <v/>
      </c>
      <c r="H93" s="22"/>
      <c r="L93" s="22"/>
      <c r="M93" s="22"/>
      <c r="N93" s="53"/>
    </row>
    <row r="94" spans="1:14" x14ac:dyDescent="0.3">
      <c r="A94" s="24" t="s">
        <v>129</v>
      </c>
      <c r="B94" s="111" t="s">
        <v>808</v>
      </c>
      <c r="C94" s="150">
        <v>1659.5</v>
      </c>
      <c r="D94" s="150" t="s">
        <v>764</v>
      </c>
      <c r="E94" s="21"/>
      <c r="F94" s="124">
        <f t="shared" ref="F94:F99" si="3">IF($C$100=0,"",IF(C94="[for completion]","",IF(C94="","",C94/$C$100)))</f>
        <v>8.8043106158366552E-2</v>
      </c>
      <c r="G94" s="124" t="str">
        <f t="shared" ref="G94:G99" si="4">IF($D$100=0,"",IF(D94="[Mark as ND1 if not relevant]","",IF(D94="","",D94/$D$100)))</f>
        <v/>
      </c>
      <c r="H94" s="22"/>
      <c r="L94" s="22"/>
      <c r="M94" s="22"/>
      <c r="N94" s="53"/>
    </row>
    <row r="95" spans="1:14" x14ac:dyDescent="0.3">
      <c r="A95" s="24" t="s">
        <v>130</v>
      </c>
      <c r="B95" s="111" t="s">
        <v>809</v>
      </c>
      <c r="C95" s="150">
        <v>628</v>
      </c>
      <c r="D95" s="150" t="s">
        <v>764</v>
      </c>
      <c r="E95" s="21"/>
      <c r="F95" s="124">
        <f t="shared" si="3"/>
        <v>3.3317909410939553E-2</v>
      </c>
      <c r="G95" s="124" t="str">
        <f t="shared" si="4"/>
        <v/>
      </c>
      <c r="H95" s="22"/>
      <c r="L95" s="22"/>
      <c r="M95" s="22"/>
      <c r="N95" s="53"/>
    </row>
    <row r="96" spans="1:14" x14ac:dyDescent="0.3">
      <c r="A96" s="24" t="s">
        <v>131</v>
      </c>
      <c r="B96" s="111" t="s">
        <v>810</v>
      </c>
      <c r="C96" s="150">
        <v>3390.4747891311699</v>
      </c>
      <c r="D96" s="150" t="s">
        <v>764</v>
      </c>
      <c r="E96" s="21"/>
      <c r="F96" s="124">
        <f t="shared" si="3"/>
        <v>0.17987823548462853</v>
      </c>
      <c r="G96" s="124" t="str">
        <f t="shared" si="4"/>
        <v/>
      </c>
      <c r="H96" s="22"/>
      <c r="L96" s="22"/>
      <c r="M96" s="22"/>
      <c r="N96" s="53"/>
    </row>
    <row r="97" spans="1:14" x14ac:dyDescent="0.3">
      <c r="A97" s="24" t="s">
        <v>132</v>
      </c>
      <c r="B97" s="111" t="s">
        <v>811</v>
      </c>
      <c r="C97" s="150">
        <v>2841.5</v>
      </c>
      <c r="D97" s="150" t="s">
        <v>764</v>
      </c>
      <c r="E97" s="21"/>
      <c r="F97" s="124">
        <f t="shared" si="3"/>
        <v>0.15075292928532602</v>
      </c>
      <c r="G97" s="124" t="str">
        <f t="shared" si="4"/>
        <v/>
      </c>
      <c r="H97" s="22"/>
      <c r="L97" s="22"/>
      <c r="M97" s="22"/>
    </row>
    <row r="98" spans="1:14" x14ac:dyDescent="0.3">
      <c r="A98" s="24" t="s">
        <v>133</v>
      </c>
      <c r="B98" s="111" t="s">
        <v>812</v>
      </c>
      <c r="C98" s="150">
        <v>8169.2468474611705</v>
      </c>
      <c r="D98" s="150" t="s">
        <v>764</v>
      </c>
      <c r="E98" s="21"/>
      <c r="F98" s="124">
        <f t="shared" si="3"/>
        <v>0.43341118856578797</v>
      </c>
      <c r="G98" s="124" t="str">
        <f t="shared" si="4"/>
        <v/>
      </c>
      <c r="H98" s="22"/>
      <c r="L98" s="22"/>
      <c r="M98" s="22"/>
    </row>
    <row r="99" spans="1:14" x14ac:dyDescent="0.3">
      <c r="A99" s="24" t="s">
        <v>134</v>
      </c>
      <c r="B99" s="111" t="s">
        <v>813</v>
      </c>
      <c r="C99" s="150">
        <v>1292</v>
      </c>
      <c r="D99" s="150" t="s">
        <v>764</v>
      </c>
      <c r="E99" s="21"/>
      <c r="F99" s="124">
        <f t="shared" si="3"/>
        <v>6.854576267346163E-2</v>
      </c>
      <c r="G99" s="124" t="str">
        <f t="shared" si="4"/>
        <v/>
      </c>
      <c r="H99" s="22"/>
      <c r="L99" s="22"/>
      <c r="M99" s="22"/>
    </row>
    <row r="100" spans="1:14" x14ac:dyDescent="0.3">
      <c r="A100" s="24" t="s">
        <v>135</v>
      </c>
      <c r="B100" s="57" t="s">
        <v>86</v>
      </c>
      <c r="C100" s="120">
        <f>SUM(C93:C99)</f>
        <v>18848.721636592341</v>
      </c>
      <c r="D100" s="120">
        <f>SUM(D93:D99)</f>
        <v>0</v>
      </c>
      <c r="E100" s="41"/>
      <c r="F100" s="125">
        <f>SUM(F93:F99)</f>
        <v>1</v>
      </c>
      <c r="G100" s="125">
        <f>SUM(G93:G99)</f>
        <v>0</v>
      </c>
      <c r="H100" s="22"/>
      <c r="L100" s="22"/>
      <c r="M100" s="22"/>
    </row>
    <row r="101" spans="1:14" outlineLevel="1" x14ac:dyDescent="0.3">
      <c r="A101" s="24" t="s">
        <v>136</v>
      </c>
      <c r="B101" s="58" t="s">
        <v>109</v>
      </c>
      <c r="C101" s="120"/>
      <c r="D101" s="120"/>
      <c r="E101" s="41"/>
      <c r="F101" s="124"/>
      <c r="G101" s="124" t="str">
        <f>IF($D$100=0,"",IF(D101="[for completion]","",D101/$D$100))</f>
        <v/>
      </c>
      <c r="H101" s="22"/>
      <c r="L101" s="22"/>
      <c r="M101" s="22"/>
    </row>
    <row r="102" spans="1:14" outlineLevel="1" x14ac:dyDescent="0.3">
      <c r="A102" s="24" t="s">
        <v>137</v>
      </c>
      <c r="B102" s="58" t="s">
        <v>111</v>
      </c>
      <c r="C102" s="120"/>
      <c r="D102" s="120"/>
      <c r="E102" s="41"/>
      <c r="F102" s="124"/>
      <c r="G102" s="124" t="str">
        <f>IF($D$100=0,"",IF(D102="[for completion]","",D102/$D$100))</f>
        <v/>
      </c>
      <c r="H102" s="22"/>
      <c r="L102" s="22"/>
      <c r="M102" s="22"/>
    </row>
    <row r="103" spans="1:14" outlineLevel="1" x14ac:dyDescent="0.3">
      <c r="A103" s="24" t="s">
        <v>138</v>
      </c>
      <c r="B103" s="58" t="s">
        <v>113</v>
      </c>
      <c r="C103" s="120"/>
      <c r="D103" s="120"/>
      <c r="E103" s="41"/>
      <c r="F103" s="124"/>
      <c r="G103" s="124" t="str">
        <f>IF($D$100=0,"",IF(D103="[for completion]","",D103/$D$100))</f>
        <v/>
      </c>
      <c r="H103" s="22"/>
      <c r="L103" s="22"/>
      <c r="M103" s="22"/>
    </row>
    <row r="104" spans="1:14" outlineLevel="1" x14ac:dyDescent="0.3">
      <c r="A104" s="24" t="s">
        <v>139</v>
      </c>
      <c r="B104" s="58" t="s">
        <v>115</v>
      </c>
      <c r="C104" s="120"/>
      <c r="D104" s="120"/>
      <c r="E104" s="41"/>
      <c r="F104" s="124"/>
      <c r="G104" s="124" t="str">
        <f>IF($D$100=0,"",IF(D104="[for completion]","",D104/$D$100))</f>
        <v/>
      </c>
      <c r="H104" s="22"/>
      <c r="L104" s="22"/>
      <c r="M104" s="22"/>
    </row>
    <row r="105" spans="1:14" outlineLevel="1" x14ac:dyDescent="0.3">
      <c r="A105" s="24" t="s">
        <v>140</v>
      </c>
      <c r="B105" s="58" t="s">
        <v>117</v>
      </c>
      <c r="C105" s="120"/>
      <c r="D105" s="120"/>
      <c r="E105" s="41"/>
      <c r="F105" s="124"/>
      <c r="G105" s="124" t="str">
        <f>IF($D$100=0,"",IF(D105="[for completion]","",D105/$D$100))</f>
        <v/>
      </c>
      <c r="H105" s="22"/>
      <c r="L105" s="22"/>
      <c r="M105" s="22"/>
    </row>
    <row r="106" spans="1:14" outlineLevel="1" x14ac:dyDescent="0.3">
      <c r="A106" s="24" t="s">
        <v>141</v>
      </c>
      <c r="B106" s="58"/>
      <c r="C106" s="48"/>
      <c r="D106" s="48"/>
      <c r="E106" s="41"/>
      <c r="F106" s="49"/>
      <c r="G106" s="49"/>
      <c r="H106" s="22"/>
      <c r="L106" s="22"/>
      <c r="M106" s="22"/>
    </row>
    <row r="107" spans="1:14" outlineLevel="1" x14ac:dyDescent="0.3">
      <c r="A107" s="24" t="s">
        <v>142</v>
      </c>
      <c r="B107" s="58"/>
      <c r="C107" s="48"/>
      <c r="D107" s="48"/>
      <c r="E107" s="41"/>
      <c r="F107" s="49"/>
      <c r="G107" s="49"/>
      <c r="H107" s="22"/>
      <c r="L107" s="22"/>
      <c r="M107" s="22"/>
    </row>
    <row r="108" spans="1:14" outlineLevel="1" x14ac:dyDescent="0.3">
      <c r="A108" s="24" t="s">
        <v>143</v>
      </c>
      <c r="B108" s="57"/>
      <c r="C108" s="48"/>
      <c r="D108" s="48"/>
      <c r="E108" s="41"/>
      <c r="F108" s="49"/>
      <c r="G108" s="49"/>
      <c r="H108" s="22"/>
      <c r="L108" s="22"/>
      <c r="M108" s="22"/>
    </row>
    <row r="109" spans="1:14" outlineLevel="1" x14ac:dyDescent="0.3">
      <c r="A109" s="24" t="s">
        <v>144</v>
      </c>
      <c r="B109" s="58"/>
      <c r="C109" s="48"/>
      <c r="D109" s="48"/>
      <c r="E109" s="41"/>
      <c r="F109" s="49"/>
      <c r="G109" s="49"/>
      <c r="H109" s="22"/>
      <c r="L109" s="22"/>
      <c r="M109" s="22"/>
    </row>
    <row r="110" spans="1:14" outlineLevel="1" x14ac:dyDescent="0.3">
      <c r="A110" s="24" t="s">
        <v>145</v>
      </c>
      <c r="B110" s="58"/>
      <c r="C110" s="48"/>
      <c r="D110" s="48"/>
      <c r="E110" s="41"/>
      <c r="F110" s="49"/>
      <c r="G110" s="49"/>
      <c r="H110" s="22"/>
      <c r="L110" s="22"/>
      <c r="M110" s="22"/>
    </row>
    <row r="111" spans="1:14" ht="15" customHeight="1" x14ac:dyDescent="0.3">
      <c r="A111" s="43"/>
      <c r="B111" s="123" t="s">
        <v>830</v>
      </c>
      <c r="C111" s="46" t="s">
        <v>146</v>
      </c>
      <c r="D111" s="46" t="s">
        <v>147</v>
      </c>
      <c r="E111" s="45"/>
      <c r="F111" s="46" t="s">
        <v>148</v>
      </c>
      <c r="G111" s="46" t="s">
        <v>149</v>
      </c>
      <c r="H111" s="22"/>
      <c r="L111" s="22"/>
      <c r="M111" s="22"/>
    </row>
    <row r="112" spans="1:14" s="59" customFormat="1" x14ac:dyDescent="0.3">
      <c r="A112" s="24" t="s">
        <v>150</v>
      </c>
      <c r="B112" s="41" t="s">
        <v>151</v>
      </c>
      <c r="C112" s="119">
        <v>24935.9403496511</v>
      </c>
      <c r="D112" s="119" t="s">
        <v>761</v>
      </c>
      <c r="E112" s="49"/>
      <c r="F112" s="124">
        <f t="shared" ref="F112:F129" ca="1" si="5">IF($C$130=0,"",IF(C112="[for completion]","",IF(C112="","",C112/$C$130)))</f>
        <v>0.9643768348707078</v>
      </c>
      <c r="G112" s="124" t="str">
        <f t="shared" ref="G112:G129" si="6">IF($D$130=0,"",IF(D112="[for completion]","",IF(D112="","",D112/$D$130)))</f>
        <v/>
      </c>
      <c r="I112" s="24"/>
      <c r="J112" s="24"/>
      <c r="K112" s="24"/>
      <c r="L112" s="22" t="s">
        <v>816</v>
      </c>
      <c r="M112" s="22"/>
      <c r="N112" s="22"/>
    </row>
    <row r="113" spans="1:14" s="59" customFormat="1" x14ac:dyDescent="0.3">
      <c r="A113" s="24" t="s">
        <v>152</v>
      </c>
      <c r="B113" s="41" t="s">
        <v>817</v>
      </c>
      <c r="C113" s="150">
        <v>0</v>
      </c>
      <c r="D113" s="119"/>
      <c r="E113" s="49"/>
      <c r="F113" s="124">
        <f t="shared" ca="1" si="5"/>
        <v>0</v>
      </c>
      <c r="G113" s="124" t="str">
        <f t="shared" si="6"/>
        <v/>
      </c>
      <c r="I113" s="24"/>
      <c r="J113" s="24"/>
      <c r="K113" s="24"/>
      <c r="L113" s="41" t="s">
        <v>817</v>
      </c>
      <c r="M113" s="22"/>
      <c r="N113" s="22"/>
    </row>
    <row r="114" spans="1:14" s="59" customFormat="1" x14ac:dyDescent="0.3">
      <c r="A114" s="24" t="s">
        <v>153</v>
      </c>
      <c r="B114" s="41" t="s">
        <v>160</v>
      </c>
      <c r="C114" s="150">
        <v>0</v>
      </c>
      <c r="D114" s="119"/>
      <c r="E114" s="49"/>
      <c r="F114" s="124">
        <f t="shared" ca="1" si="5"/>
        <v>0</v>
      </c>
      <c r="G114" s="124" t="str">
        <f t="shared" si="6"/>
        <v/>
      </c>
      <c r="I114" s="24"/>
      <c r="J114" s="24"/>
      <c r="K114" s="24"/>
      <c r="L114" s="41" t="s">
        <v>160</v>
      </c>
      <c r="M114" s="22"/>
      <c r="N114" s="22"/>
    </row>
    <row r="115" spans="1:14" s="59" customFormat="1" x14ac:dyDescent="0.3">
      <c r="A115" s="24" t="s">
        <v>154</v>
      </c>
      <c r="B115" s="41" t="s">
        <v>818</v>
      </c>
      <c r="C115" s="150">
        <v>0</v>
      </c>
      <c r="D115" s="119"/>
      <c r="E115" s="49"/>
      <c r="F115" s="124">
        <f t="shared" ca="1" si="5"/>
        <v>0</v>
      </c>
      <c r="G115" s="124" t="str">
        <f t="shared" si="6"/>
        <v/>
      </c>
      <c r="I115" s="24"/>
      <c r="J115" s="24"/>
      <c r="K115" s="24"/>
      <c r="L115" s="41" t="s">
        <v>818</v>
      </c>
      <c r="M115" s="22"/>
      <c r="N115" s="22"/>
    </row>
    <row r="116" spans="1:14" s="59" customFormat="1" x14ac:dyDescent="0.3">
      <c r="A116" s="24" t="s">
        <v>156</v>
      </c>
      <c r="B116" s="41" t="s">
        <v>819</v>
      </c>
      <c r="C116" s="150">
        <v>921.10997341500195</v>
      </c>
      <c r="D116" s="119" t="s">
        <v>761</v>
      </c>
      <c r="E116" s="49"/>
      <c r="F116" s="124">
        <f t="shared" ca="1" si="5"/>
        <v>3.56231651292922E-2</v>
      </c>
      <c r="G116" s="124" t="str">
        <f t="shared" si="6"/>
        <v/>
      </c>
      <c r="I116" s="24"/>
      <c r="J116" s="24"/>
      <c r="K116" s="24"/>
      <c r="L116" s="41" t="s">
        <v>819</v>
      </c>
      <c r="M116" s="22"/>
      <c r="N116" s="22"/>
    </row>
    <row r="117" spans="1:14" s="59" customFormat="1" x14ac:dyDescent="0.3">
      <c r="A117" s="24" t="s">
        <v>157</v>
      </c>
      <c r="B117" s="41" t="s">
        <v>162</v>
      </c>
      <c r="C117" s="150">
        <v>0</v>
      </c>
      <c r="D117" s="119"/>
      <c r="E117" s="41"/>
      <c r="F117" s="124">
        <f t="shared" ca="1" si="5"/>
        <v>0</v>
      </c>
      <c r="G117" s="124" t="str">
        <f t="shared" si="6"/>
        <v/>
      </c>
      <c r="I117" s="24"/>
      <c r="J117" s="24"/>
      <c r="K117" s="24"/>
      <c r="L117" s="41" t="s">
        <v>162</v>
      </c>
      <c r="M117" s="22"/>
      <c r="N117" s="22"/>
    </row>
    <row r="118" spans="1:14" x14ac:dyDescent="0.3">
      <c r="A118" s="24" t="s">
        <v>158</v>
      </c>
      <c r="B118" s="41" t="s">
        <v>164</v>
      </c>
      <c r="C118" s="150">
        <v>0</v>
      </c>
      <c r="D118" s="119"/>
      <c r="E118" s="41"/>
      <c r="F118" s="124">
        <f t="shared" ca="1" si="5"/>
        <v>0</v>
      </c>
      <c r="G118" s="124" t="str">
        <f t="shared" si="6"/>
        <v/>
      </c>
      <c r="L118" s="41" t="s">
        <v>164</v>
      </c>
      <c r="M118" s="22"/>
    </row>
    <row r="119" spans="1:14" x14ac:dyDescent="0.3">
      <c r="A119" s="24" t="s">
        <v>159</v>
      </c>
      <c r="B119" s="41" t="s">
        <v>820</v>
      </c>
      <c r="C119" s="150">
        <v>0</v>
      </c>
      <c r="D119" s="119"/>
      <c r="E119" s="41"/>
      <c r="F119" s="124">
        <f t="shared" ca="1" si="5"/>
        <v>0</v>
      </c>
      <c r="G119" s="124" t="str">
        <f t="shared" si="6"/>
        <v/>
      </c>
      <c r="L119" s="41" t="s">
        <v>820</v>
      </c>
      <c r="M119" s="22"/>
    </row>
    <row r="120" spans="1:14" x14ac:dyDescent="0.3">
      <c r="A120" s="24" t="s">
        <v>161</v>
      </c>
      <c r="B120" s="41" t="s">
        <v>166</v>
      </c>
      <c r="C120" s="150">
        <v>0</v>
      </c>
      <c r="D120" s="119"/>
      <c r="E120" s="41"/>
      <c r="F120" s="124">
        <f t="shared" ca="1" si="5"/>
        <v>0</v>
      </c>
      <c r="G120" s="124" t="str">
        <f t="shared" si="6"/>
        <v/>
      </c>
      <c r="L120" s="41" t="s">
        <v>166</v>
      </c>
      <c r="M120" s="22"/>
    </row>
    <row r="121" spans="1:14" x14ac:dyDescent="0.3">
      <c r="A121" s="24" t="s">
        <v>163</v>
      </c>
      <c r="B121" s="186" t="s">
        <v>1277</v>
      </c>
      <c r="C121" s="150">
        <v>0</v>
      </c>
      <c r="D121" s="119"/>
      <c r="E121" s="186"/>
      <c r="F121" s="124">
        <f t="shared" ca="1" si="5"/>
        <v>0</v>
      </c>
      <c r="G121" s="124" t="str">
        <f t="shared" si="6"/>
        <v/>
      </c>
      <c r="L121" s="41"/>
      <c r="M121" s="22"/>
    </row>
    <row r="122" spans="1:14" x14ac:dyDescent="0.3">
      <c r="A122" s="24" t="s">
        <v>165</v>
      </c>
      <c r="B122" s="41" t="s">
        <v>827</v>
      </c>
      <c r="C122" s="150">
        <v>0</v>
      </c>
      <c r="D122" s="119"/>
      <c r="E122" s="41"/>
      <c r="F122" s="124">
        <f t="shared" ca="1" si="5"/>
        <v>0</v>
      </c>
      <c r="G122" s="124" t="str">
        <f t="shared" si="6"/>
        <v/>
      </c>
      <c r="L122" s="41" t="s">
        <v>168</v>
      </c>
      <c r="M122" s="22"/>
    </row>
    <row r="123" spans="1:14" x14ac:dyDescent="0.3">
      <c r="A123" s="24" t="s">
        <v>167</v>
      </c>
      <c r="B123" s="41" t="s">
        <v>168</v>
      </c>
      <c r="C123" s="150">
        <v>0</v>
      </c>
      <c r="D123" s="119"/>
      <c r="E123" s="41"/>
      <c r="F123" s="124">
        <f t="shared" ca="1" si="5"/>
        <v>0</v>
      </c>
      <c r="G123" s="124" t="str">
        <f t="shared" si="6"/>
        <v/>
      </c>
      <c r="L123" s="41" t="s">
        <v>155</v>
      </c>
      <c r="M123" s="22"/>
    </row>
    <row r="124" spans="1:14" x14ac:dyDescent="0.3">
      <c r="A124" s="24" t="s">
        <v>169</v>
      </c>
      <c r="B124" s="41" t="s">
        <v>155</v>
      </c>
      <c r="C124" s="150">
        <v>0</v>
      </c>
      <c r="D124" s="119"/>
      <c r="E124" s="41"/>
      <c r="F124" s="124">
        <f t="shared" ca="1" si="5"/>
        <v>0</v>
      </c>
      <c r="G124" s="124" t="str">
        <f t="shared" si="6"/>
        <v/>
      </c>
      <c r="L124" s="111" t="s">
        <v>822</v>
      </c>
      <c r="M124" s="22"/>
    </row>
    <row r="125" spans="1:14" x14ac:dyDescent="0.3">
      <c r="A125" s="24" t="s">
        <v>171</v>
      </c>
      <c r="B125" s="111" t="s">
        <v>822</v>
      </c>
      <c r="C125" s="150">
        <v>0</v>
      </c>
      <c r="D125" s="119"/>
      <c r="E125" s="41"/>
      <c r="F125" s="124">
        <f t="shared" ca="1" si="5"/>
        <v>0</v>
      </c>
      <c r="G125" s="124" t="str">
        <f t="shared" si="6"/>
        <v/>
      </c>
      <c r="L125" s="41" t="s">
        <v>170</v>
      </c>
      <c r="M125" s="22"/>
    </row>
    <row r="126" spans="1:14" x14ac:dyDescent="0.3">
      <c r="A126" s="24" t="s">
        <v>173</v>
      </c>
      <c r="B126" s="41" t="s">
        <v>170</v>
      </c>
      <c r="C126" s="150">
        <v>0</v>
      </c>
      <c r="D126" s="119"/>
      <c r="E126" s="41"/>
      <c r="F126" s="124">
        <f t="shared" ca="1" si="5"/>
        <v>0</v>
      </c>
      <c r="G126" s="124" t="str">
        <f t="shared" si="6"/>
        <v/>
      </c>
      <c r="H126" s="53"/>
      <c r="L126" s="41" t="s">
        <v>172</v>
      </c>
      <c r="M126" s="22"/>
    </row>
    <row r="127" spans="1:14" x14ac:dyDescent="0.3">
      <c r="A127" s="24" t="s">
        <v>174</v>
      </c>
      <c r="B127" s="41" t="s">
        <v>172</v>
      </c>
      <c r="C127" s="150">
        <v>0</v>
      </c>
      <c r="D127" s="119"/>
      <c r="E127" s="41"/>
      <c r="F127" s="124">
        <f t="shared" ca="1" si="5"/>
        <v>0</v>
      </c>
      <c r="G127" s="124" t="str">
        <f t="shared" si="6"/>
        <v/>
      </c>
      <c r="H127" s="22"/>
      <c r="L127" s="41" t="s">
        <v>821</v>
      </c>
      <c r="M127" s="22"/>
    </row>
    <row r="128" spans="1:14" x14ac:dyDescent="0.3">
      <c r="A128" s="24" t="s">
        <v>823</v>
      </c>
      <c r="B128" s="41" t="s">
        <v>821</v>
      </c>
      <c r="C128" s="150">
        <v>0</v>
      </c>
      <c r="D128" s="119"/>
      <c r="E128" s="41"/>
      <c r="F128" s="124">
        <f t="shared" ca="1" si="5"/>
        <v>0</v>
      </c>
      <c r="G128" s="124" t="str">
        <f t="shared" si="6"/>
        <v/>
      </c>
      <c r="H128" s="22"/>
      <c r="L128" s="22"/>
      <c r="M128" s="22"/>
    </row>
    <row r="129" spans="1:14" x14ac:dyDescent="0.3">
      <c r="A129" s="24" t="s">
        <v>826</v>
      </c>
      <c r="B129" s="41" t="s">
        <v>84</v>
      </c>
      <c r="C129" s="150" cm="1">
        <f t="array" aca="1" ref="C129" ca="1">IFERROR(INDEX(INDIRECT(ADDRESS(16,_xlfn.XMATCH("Currency",#REF!),,,"A. hTT General Temp")&amp;":"&amp;ADDRESS(50,_xlfn.XMATCH("Currency",#REF!)+1,,,)),_xlfn.XMATCH(B129,INDIRECT(ADDRESS(16,_xlfn.XMATCH("Currency",#REF!),,,"A. hTT General Temp")&amp;":"&amp;ADDRESS(50,_xlfn.XMATCH("Currency",#REF!),,,))),2)/1000000,0)</f>
        <v>0</v>
      </c>
      <c r="D129" s="119"/>
      <c r="E129" s="41"/>
      <c r="F129" s="124">
        <f t="shared" ca="1" si="5"/>
        <v>0</v>
      </c>
      <c r="G129" s="124" t="str">
        <f t="shared" si="6"/>
        <v/>
      </c>
      <c r="H129" s="22"/>
      <c r="L129" s="22"/>
      <c r="M129" s="22"/>
    </row>
    <row r="130" spans="1:14" outlineLevel="1" x14ac:dyDescent="0.3">
      <c r="A130" s="167" t="s">
        <v>1278</v>
      </c>
      <c r="B130" s="57" t="s">
        <v>86</v>
      </c>
      <c r="C130" s="119">
        <f ca="1">SUM(C112:C129)</f>
        <v>25857.050323066102</v>
      </c>
      <c r="D130" s="119">
        <f>SUM(D112:D129)</f>
        <v>0</v>
      </c>
      <c r="E130" s="41"/>
      <c r="F130" s="115">
        <f ca="1">SUM(F112:F129)</f>
        <v>1</v>
      </c>
      <c r="G130" s="115">
        <f>SUM(G112:G129)</f>
        <v>0</v>
      </c>
      <c r="H130" s="22"/>
      <c r="L130" s="22"/>
      <c r="M130" s="22"/>
    </row>
    <row r="131" spans="1:14" outlineLevel="1" x14ac:dyDescent="0.3">
      <c r="A131" s="24" t="s">
        <v>175</v>
      </c>
      <c r="B131" s="52" t="s">
        <v>88</v>
      </c>
      <c r="C131" s="119"/>
      <c r="D131" s="119"/>
      <c r="E131" s="41"/>
      <c r="F131" s="124"/>
      <c r="G131" s="124" t="str">
        <f t="shared" ref="G131:G136" si="7">IF($D$130=0,"",IF(D131="[for completion]","",D131/$D$130))</f>
        <v/>
      </c>
      <c r="H131" s="22"/>
      <c r="L131" s="22"/>
      <c r="M131" s="22"/>
    </row>
    <row r="132" spans="1:14" outlineLevel="1" x14ac:dyDescent="0.3">
      <c r="A132" s="167" t="s">
        <v>176</v>
      </c>
      <c r="B132" s="52" t="s">
        <v>88</v>
      </c>
      <c r="C132" s="119"/>
      <c r="D132" s="119"/>
      <c r="E132" s="41"/>
      <c r="F132" s="124"/>
      <c r="G132" s="124" t="str">
        <f t="shared" si="7"/>
        <v/>
      </c>
      <c r="H132" s="22"/>
      <c r="L132" s="22"/>
      <c r="M132" s="22"/>
    </row>
    <row r="133" spans="1:14" outlineLevel="1" x14ac:dyDescent="0.3">
      <c r="A133" s="167" t="s">
        <v>177</v>
      </c>
      <c r="B133" s="52" t="s">
        <v>88</v>
      </c>
      <c r="C133" s="119"/>
      <c r="D133" s="119"/>
      <c r="E133" s="41"/>
      <c r="F133" s="124"/>
      <c r="G133" s="124" t="str">
        <f t="shared" si="7"/>
        <v/>
      </c>
      <c r="H133" s="22"/>
      <c r="L133" s="22"/>
      <c r="M133" s="22"/>
    </row>
    <row r="134" spans="1:14" outlineLevel="1" x14ac:dyDescent="0.3">
      <c r="A134" s="167" t="s">
        <v>178</v>
      </c>
      <c r="B134" s="52" t="s">
        <v>88</v>
      </c>
      <c r="C134" s="119"/>
      <c r="D134" s="119"/>
      <c r="E134" s="41"/>
      <c r="F134" s="124"/>
      <c r="G134" s="124" t="str">
        <f t="shared" si="7"/>
        <v/>
      </c>
      <c r="H134" s="22"/>
      <c r="L134" s="22"/>
      <c r="M134" s="22"/>
    </row>
    <row r="135" spans="1:14" outlineLevel="1" x14ac:dyDescent="0.3">
      <c r="A135" s="167" t="s">
        <v>179</v>
      </c>
      <c r="B135" s="52" t="s">
        <v>88</v>
      </c>
      <c r="C135" s="119"/>
      <c r="D135" s="119"/>
      <c r="E135" s="41"/>
      <c r="F135" s="124"/>
      <c r="G135" s="124" t="str">
        <f t="shared" si="7"/>
        <v/>
      </c>
      <c r="H135" s="22"/>
      <c r="L135" s="22"/>
      <c r="M135" s="22"/>
    </row>
    <row r="136" spans="1:14" outlineLevel="1" x14ac:dyDescent="0.3">
      <c r="A136" s="167" t="s">
        <v>180</v>
      </c>
      <c r="B136" s="52" t="s">
        <v>88</v>
      </c>
      <c r="C136" s="119"/>
      <c r="D136" s="119"/>
      <c r="E136" s="41"/>
      <c r="F136" s="124"/>
      <c r="G136" s="124" t="str">
        <f t="shared" si="7"/>
        <v/>
      </c>
      <c r="H136" s="22"/>
      <c r="L136" s="22"/>
      <c r="M136" s="22"/>
    </row>
    <row r="137" spans="1:14" ht="15" customHeight="1" x14ac:dyDescent="0.3">
      <c r="A137" s="43"/>
      <c r="B137" s="44" t="s">
        <v>181</v>
      </c>
      <c r="C137" s="46" t="s">
        <v>146</v>
      </c>
      <c r="D137" s="46" t="s">
        <v>147</v>
      </c>
      <c r="E137" s="45"/>
      <c r="F137" s="46" t="s">
        <v>148</v>
      </c>
      <c r="G137" s="46" t="s">
        <v>149</v>
      </c>
      <c r="H137" s="22"/>
      <c r="L137" s="22"/>
      <c r="M137" s="22"/>
    </row>
    <row r="138" spans="1:14" s="59" customFormat="1" x14ac:dyDescent="0.3">
      <c r="A138" s="24" t="s">
        <v>182</v>
      </c>
      <c r="B138" s="41" t="s">
        <v>151</v>
      </c>
      <c r="C138" s="119">
        <v>18645.861305930001</v>
      </c>
      <c r="D138" s="119" t="s">
        <v>761</v>
      </c>
      <c r="E138" s="49"/>
      <c r="F138" s="124">
        <f t="shared" ref="F138:F155" si="8">IF($C$156=0,"",IF(C138="[for completion]","",IF(C138="","",C138/$C$156)))</f>
        <v>0.98923744885349674</v>
      </c>
      <c r="G138" s="124" t="str">
        <f t="shared" ref="G138:G155" si="9">IF($D$156=0,"",IF(D138="[for completion]","",IF(D138="","",D138/$D$156)))</f>
        <v/>
      </c>
      <c r="H138" s="22"/>
      <c r="I138" s="24"/>
      <c r="J138" s="24"/>
      <c r="K138" s="24"/>
      <c r="L138" s="22"/>
      <c r="M138" s="22"/>
      <c r="N138" s="22"/>
    </row>
    <row r="139" spans="1:14" s="59" customFormat="1" x14ac:dyDescent="0.3">
      <c r="A139" s="24" t="s">
        <v>183</v>
      </c>
      <c r="B139" s="41" t="s">
        <v>817</v>
      </c>
      <c r="C139" s="150">
        <v>0</v>
      </c>
      <c r="D139" s="119"/>
      <c r="E139" s="49"/>
      <c r="F139" s="124">
        <f t="shared" si="8"/>
        <v>0</v>
      </c>
      <c r="G139" s="124" t="str">
        <f t="shared" si="9"/>
        <v/>
      </c>
      <c r="H139" s="22"/>
      <c r="I139" s="24"/>
      <c r="J139" s="24"/>
      <c r="K139" s="24"/>
      <c r="L139" s="22"/>
      <c r="M139" s="22"/>
      <c r="N139" s="22"/>
    </row>
    <row r="140" spans="1:14" s="59" customFormat="1" x14ac:dyDescent="0.3">
      <c r="A140" s="24" t="s">
        <v>184</v>
      </c>
      <c r="B140" s="41" t="s">
        <v>160</v>
      </c>
      <c r="C140" s="150">
        <v>0</v>
      </c>
      <c r="D140" s="119"/>
      <c r="E140" s="49"/>
      <c r="F140" s="124">
        <f t="shared" si="8"/>
        <v>0</v>
      </c>
      <c r="G140" s="124" t="str">
        <f t="shared" si="9"/>
        <v/>
      </c>
      <c r="H140" s="22"/>
      <c r="I140" s="24"/>
      <c r="J140" s="24"/>
      <c r="K140" s="24"/>
      <c r="L140" s="22"/>
      <c r="M140" s="22"/>
      <c r="N140" s="22"/>
    </row>
    <row r="141" spans="1:14" s="59" customFormat="1" x14ac:dyDescent="0.3">
      <c r="A141" s="24" t="s">
        <v>185</v>
      </c>
      <c r="B141" s="41" t="s">
        <v>818</v>
      </c>
      <c r="C141" s="150">
        <v>0</v>
      </c>
      <c r="D141" s="119"/>
      <c r="E141" s="49"/>
      <c r="F141" s="124">
        <f t="shared" si="8"/>
        <v>0</v>
      </c>
      <c r="G141" s="124" t="str">
        <f t="shared" si="9"/>
        <v/>
      </c>
      <c r="H141" s="22"/>
      <c r="I141" s="24"/>
      <c r="J141" s="24"/>
      <c r="K141" s="24"/>
      <c r="L141" s="22"/>
      <c r="M141" s="22"/>
      <c r="N141" s="22"/>
    </row>
    <row r="142" spans="1:14" s="59" customFormat="1" x14ac:dyDescent="0.3">
      <c r="A142" s="24" t="s">
        <v>186</v>
      </c>
      <c r="B142" s="41" t="s">
        <v>819</v>
      </c>
      <c r="C142" s="150">
        <v>202.86033065999999</v>
      </c>
      <c r="D142" s="119" t="s">
        <v>761</v>
      </c>
      <c r="E142" s="49"/>
      <c r="F142" s="124">
        <f t="shared" si="8"/>
        <v>1.0762551146503124E-2</v>
      </c>
      <c r="G142" s="124" t="str">
        <f t="shared" si="9"/>
        <v/>
      </c>
      <c r="H142" s="22"/>
      <c r="I142" s="24"/>
      <c r="J142" s="24"/>
      <c r="K142" s="24"/>
      <c r="L142" s="22"/>
      <c r="M142" s="22"/>
      <c r="N142" s="22"/>
    </row>
    <row r="143" spans="1:14" s="59" customFormat="1" x14ac:dyDescent="0.3">
      <c r="A143" s="24" t="s">
        <v>187</v>
      </c>
      <c r="B143" s="41" t="s">
        <v>162</v>
      </c>
      <c r="C143" s="150">
        <v>0</v>
      </c>
      <c r="D143" s="119"/>
      <c r="E143" s="41"/>
      <c r="F143" s="124">
        <f t="shared" si="8"/>
        <v>0</v>
      </c>
      <c r="G143" s="124" t="str">
        <f t="shared" si="9"/>
        <v/>
      </c>
      <c r="H143" s="22"/>
      <c r="I143" s="24"/>
      <c r="J143" s="24"/>
      <c r="K143" s="24"/>
      <c r="L143" s="22"/>
      <c r="M143" s="22"/>
      <c r="N143" s="22"/>
    </row>
    <row r="144" spans="1:14" x14ac:dyDescent="0.3">
      <c r="A144" s="24" t="s">
        <v>188</v>
      </c>
      <c r="B144" s="41" t="s">
        <v>164</v>
      </c>
      <c r="C144" s="150">
        <v>0</v>
      </c>
      <c r="D144" s="119"/>
      <c r="E144" s="41"/>
      <c r="F144" s="124">
        <f t="shared" si="8"/>
        <v>0</v>
      </c>
      <c r="G144" s="124" t="str">
        <f t="shared" si="9"/>
        <v/>
      </c>
      <c r="H144" s="22"/>
      <c r="L144" s="22"/>
      <c r="M144" s="22"/>
    </row>
    <row r="145" spans="1:14" x14ac:dyDescent="0.3">
      <c r="A145" s="24" t="s">
        <v>189</v>
      </c>
      <c r="B145" s="41" t="s">
        <v>820</v>
      </c>
      <c r="C145" s="150">
        <v>0</v>
      </c>
      <c r="D145" s="119"/>
      <c r="E145" s="41"/>
      <c r="F145" s="124">
        <f t="shared" si="8"/>
        <v>0</v>
      </c>
      <c r="G145" s="124" t="str">
        <f t="shared" si="9"/>
        <v/>
      </c>
      <c r="H145" s="22"/>
      <c r="L145" s="22"/>
      <c r="M145" s="22"/>
      <c r="N145" s="53"/>
    </row>
    <row r="146" spans="1:14" x14ac:dyDescent="0.3">
      <c r="A146" s="24" t="s">
        <v>190</v>
      </c>
      <c r="B146" s="41" t="s">
        <v>166</v>
      </c>
      <c r="C146" s="150">
        <v>0</v>
      </c>
      <c r="D146" s="119"/>
      <c r="E146" s="41"/>
      <c r="F146" s="124">
        <f t="shared" si="8"/>
        <v>0</v>
      </c>
      <c r="G146" s="124" t="str">
        <f t="shared" si="9"/>
        <v/>
      </c>
      <c r="H146" s="22"/>
      <c r="L146" s="22"/>
      <c r="M146" s="22"/>
      <c r="N146" s="53"/>
    </row>
    <row r="147" spans="1:14" x14ac:dyDescent="0.3">
      <c r="A147" s="24" t="s">
        <v>191</v>
      </c>
      <c r="B147" s="186" t="s">
        <v>1277</v>
      </c>
      <c r="C147" s="150">
        <v>0</v>
      </c>
      <c r="D147" s="119"/>
      <c r="E147" s="186"/>
      <c r="F147" s="124">
        <f t="shared" si="8"/>
        <v>0</v>
      </c>
      <c r="G147" s="124" t="str">
        <f t="shared" si="9"/>
        <v/>
      </c>
      <c r="H147" s="22"/>
      <c r="L147" s="22"/>
      <c r="M147" s="22"/>
      <c r="N147" s="53"/>
    </row>
    <row r="148" spans="1:14" x14ac:dyDescent="0.3">
      <c r="A148" s="24" t="s">
        <v>192</v>
      </c>
      <c r="B148" s="41" t="s">
        <v>827</v>
      </c>
      <c r="C148" s="150">
        <v>0</v>
      </c>
      <c r="D148" s="119"/>
      <c r="E148" s="41"/>
      <c r="F148" s="124">
        <f t="shared" si="8"/>
        <v>0</v>
      </c>
      <c r="G148" s="124" t="str">
        <f t="shared" si="9"/>
        <v/>
      </c>
      <c r="H148" s="22"/>
      <c r="L148" s="22"/>
      <c r="M148" s="22"/>
      <c r="N148" s="53"/>
    </row>
    <row r="149" spans="1:14" x14ac:dyDescent="0.3">
      <c r="A149" s="24" t="s">
        <v>193</v>
      </c>
      <c r="B149" s="41" t="s">
        <v>168</v>
      </c>
      <c r="C149" s="150">
        <v>0</v>
      </c>
      <c r="D149" s="119"/>
      <c r="E149" s="41"/>
      <c r="F149" s="124">
        <f t="shared" si="8"/>
        <v>0</v>
      </c>
      <c r="G149" s="124" t="str">
        <f t="shared" si="9"/>
        <v/>
      </c>
      <c r="H149" s="22"/>
      <c r="L149" s="22"/>
      <c r="M149" s="22"/>
      <c r="N149" s="53"/>
    </row>
    <row r="150" spans="1:14" x14ac:dyDescent="0.3">
      <c r="A150" s="24" t="s">
        <v>194</v>
      </c>
      <c r="B150" s="41" t="s">
        <v>155</v>
      </c>
      <c r="C150" s="150">
        <v>0</v>
      </c>
      <c r="D150" s="119"/>
      <c r="E150" s="41"/>
      <c r="F150" s="124">
        <f t="shared" si="8"/>
        <v>0</v>
      </c>
      <c r="G150" s="124" t="str">
        <f t="shared" si="9"/>
        <v/>
      </c>
      <c r="H150" s="22"/>
      <c r="L150" s="22"/>
      <c r="M150" s="22"/>
      <c r="N150" s="53"/>
    </row>
    <row r="151" spans="1:14" x14ac:dyDescent="0.3">
      <c r="A151" s="24" t="s">
        <v>195</v>
      </c>
      <c r="B151" s="111" t="s">
        <v>822</v>
      </c>
      <c r="C151" s="150">
        <v>0</v>
      </c>
      <c r="D151" s="119"/>
      <c r="E151" s="41"/>
      <c r="F151" s="124">
        <f t="shared" si="8"/>
        <v>0</v>
      </c>
      <c r="G151" s="124" t="str">
        <f t="shared" si="9"/>
        <v/>
      </c>
      <c r="H151" s="22"/>
      <c r="L151" s="22"/>
      <c r="M151" s="22"/>
      <c r="N151" s="53"/>
    </row>
    <row r="152" spans="1:14" x14ac:dyDescent="0.3">
      <c r="A152" s="24" t="s">
        <v>196</v>
      </c>
      <c r="B152" s="41" t="s">
        <v>170</v>
      </c>
      <c r="C152" s="150">
        <v>0</v>
      </c>
      <c r="D152" s="119"/>
      <c r="E152" s="41"/>
      <c r="F152" s="124">
        <f t="shared" si="8"/>
        <v>0</v>
      </c>
      <c r="G152" s="124" t="str">
        <f t="shared" si="9"/>
        <v/>
      </c>
      <c r="H152" s="22"/>
      <c r="L152" s="22"/>
      <c r="M152" s="22"/>
      <c r="N152" s="53"/>
    </row>
    <row r="153" spans="1:14" x14ac:dyDescent="0.3">
      <c r="A153" s="24" t="s">
        <v>197</v>
      </c>
      <c r="B153" s="41" t="s">
        <v>172</v>
      </c>
      <c r="C153" s="150">
        <v>0</v>
      </c>
      <c r="D153" s="119"/>
      <c r="E153" s="41"/>
      <c r="F153" s="124">
        <f t="shared" si="8"/>
        <v>0</v>
      </c>
      <c r="G153" s="124" t="str">
        <f t="shared" si="9"/>
        <v/>
      </c>
      <c r="H153" s="22"/>
      <c r="L153" s="22"/>
      <c r="M153" s="22"/>
      <c r="N153" s="53"/>
    </row>
    <row r="154" spans="1:14" x14ac:dyDescent="0.3">
      <c r="A154" s="24" t="s">
        <v>824</v>
      </c>
      <c r="B154" s="41" t="s">
        <v>821</v>
      </c>
      <c r="C154" s="150">
        <v>0</v>
      </c>
      <c r="D154" s="119"/>
      <c r="E154" s="41"/>
      <c r="F154" s="124">
        <f t="shared" si="8"/>
        <v>0</v>
      </c>
      <c r="G154" s="124" t="str">
        <f t="shared" si="9"/>
        <v/>
      </c>
      <c r="H154" s="22"/>
      <c r="L154" s="22"/>
      <c r="M154" s="22"/>
      <c r="N154" s="53"/>
    </row>
    <row r="155" spans="1:14" x14ac:dyDescent="0.3">
      <c r="A155" s="24" t="s">
        <v>828</v>
      </c>
      <c r="B155" s="41" t="s">
        <v>84</v>
      </c>
      <c r="C155" s="150">
        <v>0</v>
      </c>
      <c r="D155" s="119"/>
      <c r="E155" s="41"/>
      <c r="F155" s="124">
        <f t="shared" si="8"/>
        <v>0</v>
      </c>
      <c r="G155" s="124" t="str">
        <f t="shared" si="9"/>
        <v/>
      </c>
      <c r="H155" s="22"/>
      <c r="L155" s="22"/>
      <c r="M155" s="22"/>
      <c r="N155" s="53"/>
    </row>
    <row r="156" spans="1:14" outlineLevel="1" x14ac:dyDescent="0.3">
      <c r="A156" s="167" t="s">
        <v>1279</v>
      </c>
      <c r="B156" s="57" t="s">
        <v>86</v>
      </c>
      <c r="C156" s="119">
        <f>SUM(C138:C155)</f>
        <v>18848.721636590002</v>
      </c>
      <c r="D156" s="119">
        <f>SUM(D138:D155)</f>
        <v>0</v>
      </c>
      <c r="E156" s="41"/>
      <c r="F156" s="115">
        <f>SUM(F138:F155)</f>
        <v>0.99999999999999989</v>
      </c>
      <c r="G156" s="115">
        <f>SUM(G138:G155)</f>
        <v>0</v>
      </c>
      <c r="H156" s="22"/>
      <c r="L156" s="22"/>
      <c r="M156" s="22"/>
      <c r="N156" s="53"/>
    </row>
    <row r="157" spans="1:14" outlineLevel="1" x14ac:dyDescent="0.3">
      <c r="A157" s="24" t="s">
        <v>198</v>
      </c>
      <c r="B157" s="52" t="s">
        <v>88</v>
      </c>
      <c r="C157" s="119"/>
      <c r="D157" s="119"/>
      <c r="E157" s="41"/>
      <c r="F157" s="124" t="str">
        <f t="shared" ref="F157:F162" si="10">IF($C$156=0,"",IF(C157="[for completion]","",IF(C157="","",C157/$C$156)))</f>
        <v/>
      </c>
      <c r="G157" s="124" t="str">
        <f t="shared" ref="G157:G162" si="11">IF($D$156=0,"",IF(D157="[for completion]","",IF(D157="","",D157/$D$156)))</f>
        <v/>
      </c>
      <c r="H157" s="22"/>
      <c r="L157" s="22"/>
      <c r="M157" s="22"/>
      <c r="N157" s="53"/>
    </row>
    <row r="158" spans="1:14" outlineLevel="1" x14ac:dyDescent="0.3">
      <c r="A158" s="24" t="s">
        <v>199</v>
      </c>
      <c r="B158" s="52" t="s">
        <v>88</v>
      </c>
      <c r="C158" s="119"/>
      <c r="D158" s="119"/>
      <c r="E158" s="41"/>
      <c r="F158" s="124" t="str">
        <f t="shared" si="10"/>
        <v/>
      </c>
      <c r="G158" s="124" t="str">
        <f t="shared" si="11"/>
        <v/>
      </c>
      <c r="H158" s="22"/>
      <c r="L158" s="22"/>
      <c r="M158" s="22"/>
      <c r="N158" s="53"/>
    </row>
    <row r="159" spans="1:14" outlineLevel="1" x14ac:dyDescent="0.3">
      <c r="A159" s="167" t="s">
        <v>200</v>
      </c>
      <c r="B159" s="52" t="s">
        <v>88</v>
      </c>
      <c r="C159" s="119"/>
      <c r="D159" s="119"/>
      <c r="E159" s="41"/>
      <c r="F159" s="124" t="str">
        <f t="shared" si="10"/>
        <v/>
      </c>
      <c r="G159" s="124" t="str">
        <f t="shared" si="11"/>
        <v/>
      </c>
      <c r="H159" s="22"/>
      <c r="L159" s="22"/>
      <c r="M159" s="22"/>
      <c r="N159" s="53"/>
    </row>
    <row r="160" spans="1:14" outlineLevel="1" x14ac:dyDescent="0.3">
      <c r="A160" s="167" t="s">
        <v>201</v>
      </c>
      <c r="B160" s="52" t="s">
        <v>88</v>
      </c>
      <c r="C160" s="119"/>
      <c r="D160" s="119"/>
      <c r="E160" s="41"/>
      <c r="F160" s="124" t="str">
        <f t="shared" si="10"/>
        <v/>
      </c>
      <c r="G160" s="124" t="str">
        <f t="shared" si="11"/>
        <v/>
      </c>
      <c r="H160" s="22"/>
      <c r="L160" s="22"/>
      <c r="M160" s="22"/>
      <c r="N160" s="53"/>
    </row>
    <row r="161" spans="1:14" outlineLevel="1" x14ac:dyDescent="0.3">
      <c r="A161" s="167" t="s">
        <v>202</v>
      </c>
      <c r="B161" s="52" t="s">
        <v>88</v>
      </c>
      <c r="C161" s="119"/>
      <c r="D161" s="119"/>
      <c r="E161" s="41"/>
      <c r="F161" s="124" t="str">
        <f t="shared" si="10"/>
        <v/>
      </c>
      <c r="G161" s="124" t="str">
        <f t="shared" si="11"/>
        <v/>
      </c>
      <c r="H161" s="22"/>
      <c r="L161" s="22"/>
      <c r="M161" s="22"/>
      <c r="N161" s="53"/>
    </row>
    <row r="162" spans="1:14" outlineLevel="1" x14ac:dyDescent="0.3">
      <c r="A162" s="167" t="s">
        <v>203</v>
      </c>
      <c r="B162" s="52" t="s">
        <v>88</v>
      </c>
      <c r="C162" s="119"/>
      <c r="D162" s="119"/>
      <c r="E162" s="41"/>
      <c r="F162" s="124" t="str">
        <f t="shared" si="10"/>
        <v/>
      </c>
      <c r="G162" s="124" t="str">
        <f t="shared" si="11"/>
        <v/>
      </c>
      <c r="H162" s="22"/>
      <c r="L162" s="22"/>
      <c r="M162" s="22"/>
      <c r="N162" s="53"/>
    </row>
    <row r="163" spans="1:14" ht="15" customHeight="1" x14ac:dyDescent="0.3">
      <c r="A163" s="43"/>
      <c r="B163" s="44" t="s">
        <v>204</v>
      </c>
      <c r="C163" s="74" t="s">
        <v>146</v>
      </c>
      <c r="D163" s="74" t="s">
        <v>147</v>
      </c>
      <c r="E163" s="45"/>
      <c r="F163" s="74" t="s">
        <v>148</v>
      </c>
      <c r="G163" s="74" t="s">
        <v>149</v>
      </c>
      <c r="H163" s="22"/>
      <c r="L163" s="22"/>
      <c r="M163" s="22"/>
      <c r="N163" s="53"/>
    </row>
    <row r="164" spans="1:14" x14ac:dyDescent="0.3">
      <c r="A164" s="24" t="s">
        <v>206</v>
      </c>
      <c r="B164" s="22" t="s">
        <v>207</v>
      </c>
      <c r="C164" s="119">
        <v>9491.4049544599984</v>
      </c>
      <c r="D164" s="119" t="s">
        <v>761</v>
      </c>
      <c r="E164" s="61"/>
      <c r="F164" s="124">
        <f>IF($C$167=0,"",IF(C164="[for completion]","",IF(C164="","",C164/$C$167)))</f>
        <v>0.50355695932369504</v>
      </c>
      <c r="G164" s="124" t="str">
        <f>IF($D$167=0,"",IF(D164="[for completion]","",IF(D164="","",D164/$D$167)))</f>
        <v/>
      </c>
      <c r="H164" s="22"/>
      <c r="L164" s="22"/>
      <c r="M164" s="22"/>
      <c r="N164" s="53"/>
    </row>
    <row r="165" spans="1:14" x14ac:dyDescent="0.3">
      <c r="A165" s="24" t="s">
        <v>208</v>
      </c>
      <c r="B165" s="22" t="s">
        <v>209</v>
      </c>
      <c r="C165" s="119">
        <v>9357.3166821299983</v>
      </c>
      <c r="D165" s="119" t="s">
        <v>761</v>
      </c>
      <c r="E165" s="61"/>
      <c r="F165" s="124">
        <f>IF($C$167=0,"",IF(C165="[for completion]","",IF(C165="","",C165/$C$167)))</f>
        <v>0.49644304067630507</v>
      </c>
      <c r="G165" s="124" t="str">
        <f>IF($D$167=0,"",IF(D165="[for completion]","",IF(D165="","",D165/$D$167)))</f>
        <v/>
      </c>
      <c r="H165" s="22"/>
      <c r="L165" s="22"/>
      <c r="M165" s="22"/>
      <c r="N165" s="53"/>
    </row>
    <row r="166" spans="1:14" x14ac:dyDescent="0.3">
      <c r="A166" s="24" t="s">
        <v>210</v>
      </c>
      <c r="B166" s="22" t="s">
        <v>84</v>
      </c>
      <c r="C166" s="119"/>
      <c r="D166" s="119" t="s">
        <v>761</v>
      </c>
      <c r="E166" s="61"/>
      <c r="F166" s="124" t="str">
        <f>IF($C$167=0,"",IF(C166="[for completion]","",IF(C166="","",C166/$C$167)))</f>
        <v/>
      </c>
      <c r="G166" s="124" t="str">
        <f>IF($D$167=0,"",IF(D166="[for completion]","",IF(D166="","",D166/$D$167)))</f>
        <v/>
      </c>
      <c r="H166" s="22"/>
      <c r="L166" s="22"/>
      <c r="M166" s="22"/>
      <c r="N166" s="53"/>
    </row>
    <row r="167" spans="1:14" x14ac:dyDescent="0.3">
      <c r="A167" s="24" t="s">
        <v>211</v>
      </c>
      <c r="B167" s="62" t="s">
        <v>86</v>
      </c>
      <c r="C167" s="127">
        <f>SUM(C164:C166)</f>
        <v>18848.721636589995</v>
      </c>
      <c r="D167" s="127">
        <f>SUM(D164:D166)</f>
        <v>0</v>
      </c>
      <c r="E167" s="61"/>
      <c r="F167" s="126">
        <f>SUM(F164:F166)</f>
        <v>1</v>
      </c>
      <c r="G167" s="126">
        <f>SUM(G164:G166)</f>
        <v>0</v>
      </c>
      <c r="H167" s="22"/>
      <c r="L167" s="22"/>
      <c r="M167" s="22"/>
      <c r="N167" s="53"/>
    </row>
    <row r="168" spans="1:14" outlineLevel="1" x14ac:dyDescent="0.3">
      <c r="A168" s="24" t="s">
        <v>212</v>
      </c>
      <c r="B168" s="62"/>
      <c r="C168" s="127"/>
      <c r="D168" s="127"/>
      <c r="E168" s="61"/>
      <c r="F168" s="61"/>
      <c r="G168" s="21"/>
      <c r="H168" s="22"/>
      <c r="L168" s="22"/>
      <c r="M168" s="22"/>
      <c r="N168" s="53"/>
    </row>
    <row r="169" spans="1:14" outlineLevel="1" x14ac:dyDescent="0.3">
      <c r="A169" s="24" t="s">
        <v>213</v>
      </c>
      <c r="B169" s="62"/>
      <c r="C169" s="127"/>
      <c r="D169" s="127"/>
      <c r="E169" s="61"/>
      <c r="F169" s="61"/>
      <c r="G169" s="21"/>
      <c r="H169" s="22"/>
      <c r="L169" s="22"/>
      <c r="M169" s="22"/>
      <c r="N169" s="53"/>
    </row>
    <row r="170" spans="1:14" outlineLevel="1" x14ac:dyDescent="0.3">
      <c r="A170" s="24" t="s">
        <v>214</v>
      </c>
      <c r="B170" s="62"/>
      <c r="C170" s="127"/>
      <c r="D170" s="127"/>
      <c r="E170" s="61"/>
      <c r="F170" s="61"/>
      <c r="G170" s="21"/>
      <c r="H170" s="22"/>
      <c r="L170" s="22"/>
      <c r="M170" s="22"/>
      <c r="N170" s="53"/>
    </row>
    <row r="171" spans="1:14" outlineLevel="1" x14ac:dyDescent="0.3">
      <c r="A171" s="24" t="s">
        <v>215</v>
      </c>
      <c r="B171" s="62"/>
      <c r="C171" s="127"/>
      <c r="D171" s="127"/>
      <c r="E171" s="61"/>
      <c r="F171" s="61"/>
      <c r="G171" s="21"/>
      <c r="H171" s="22"/>
      <c r="L171" s="22"/>
      <c r="M171" s="22"/>
      <c r="N171" s="53"/>
    </row>
    <row r="172" spans="1:14" outlineLevel="1" x14ac:dyDescent="0.3">
      <c r="A172" s="24" t="s">
        <v>216</v>
      </c>
      <c r="B172" s="62"/>
      <c r="C172" s="127"/>
      <c r="D172" s="127"/>
      <c r="E172" s="61"/>
      <c r="F172" s="61"/>
      <c r="G172" s="21"/>
      <c r="H172" s="22"/>
      <c r="L172" s="22"/>
      <c r="M172" s="22"/>
      <c r="N172" s="53"/>
    </row>
    <row r="173" spans="1:14" ht="15" customHeight="1" x14ac:dyDescent="0.3">
      <c r="A173" s="43"/>
      <c r="B173" s="44" t="s">
        <v>217</v>
      </c>
      <c r="C173" s="43" t="s">
        <v>58</v>
      </c>
      <c r="D173" s="43"/>
      <c r="E173" s="45"/>
      <c r="F173" s="46" t="s">
        <v>218</v>
      </c>
      <c r="G173" s="46"/>
      <c r="H173" s="22"/>
      <c r="L173" s="22"/>
      <c r="M173" s="22"/>
      <c r="N173" s="53"/>
    </row>
    <row r="174" spans="1:14" ht="15" customHeight="1" x14ac:dyDescent="0.3">
      <c r="A174" s="24" t="s">
        <v>219</v>
      </c>
      <c r="B174" s="41" t="s">
        <v>220</v>
      </c>
      <c r="C174" s="119">
        <v>0</v>
      </c>
      <c r="D174" s="38"/>
      <c r="E174" s="30"/>
      <c r="F174" s="124" t="str">
        <f>IF($C$179=0,"",IF(C174="[for completion]","",C174/$C$179))</f>
        <v/>
      </c>
      <c r="G174" s="49"/>
      <c r="H174" s="22"/>
      <c r="L174" s="22"/>
      <c r="M174" s="22"/>
      <c r="N174" s="53"/>
    </row>
    <row r="175" spans="1:14" ht="30.75" customHeight="1" x14ac:dyDescent="0.3">
      <c r="A175" s="24" t="s">
        <v>9</v>
      </c>
      <c r="B175" s="41" t="s">
        <v>773</v>
      </c>
      <c r="C175" s="119"/>
      <c r="E175" s="51"/>
      <c r="F175" s="124" t="str">
        <f>IF($C$179=0,"",IF(C175="[for completion]","",C175/$C$179))</f>
        <v/>
      </c>
      <c r="G175" s="49"/>
      <c r="H175" s="22"/>
      <c r="L175" s="22"/>
      <c r="M175" s="22"/>
      <c r="N175" s="53"/>
    </row>
    <row r="176" spans="1:14" x14ac:dyDescent="0.3">
      <c r="A176" s="24" t="s">
        <v>221</v>
      </c>
      <c r="B176" s="41" t="s">
        <v>222</v>
      </c>
      <c r="C176" s="119"/>
      <c r="E176" s="51"/>
      <c r="F176" s="124"/>
      <c r="G176" s="49"/>
      <c r="H176" s="22"/>
      <c r="L176" s="22"/>
      <c r="M176" s="22"/>
      <c r="N176" s="53"/>
    </row>
    <row r="177" spans="1:14" x14ac:dyDescent="0.3">
      <c r="A177" s="24" t="s">
        <v>223</v>
      </c>
      <c r="B177" s="41" t="s">
        <v>224</v>
      </c>
      <c r="C177" s="119"/>
      <c r="E177" s="51"/>
      <c r="F177" s="124" t="str">
        <f t="shared" ref="F177:F187" si="12">IF($C$179=0,"",IF(C177="[for completion]","",C177/$C$179))</f>
        <v/>
      </c>
      <c r="G177" s="49"/>
      <c r="H177" s="22"/>
      <c r="L177" s="22"/>
      <c r="M177" s="22"/>
      <c r="N177" s="53"/>
    </row>
    <row r="178" spans="1:14" x14ac:dyDescent="0.3">
      <c r="A178" s="24" t="s">
        <v>225</v>
      </c>
      <c r="B178" s="41" t="s">
        <v>84</v>
      </c>
      <c r="C178" s="119"/>
      <c r="E178" s="51"/>
      <c r="F178" s="124" t="str">
        <f t="shared" si="12"/>
        <v/>
      </c>
      <c r="G178" s="49"/>
      <c r="H178" s="22"/>
      <c r="L178" s="22"/>
      <c r="M178" s="22"/>
      <c r="N178" s="53"/>
    </row>
    <row r="179" spans="1:14" x14ac:dyDescent="0.3">
      <c r="A179" s="24" t="s">
        <v>10</v>
      </c>
      <c r="B179" s="57" t="s">
        <v>86</v>
      </c>
      <c r="C179" s="120">
        <f>SUM(C174:C178)</f>
        <v>0</v>
      </c>
      <c r="E179" s="51"/>
      <c r="F179" s="125">
        <f>SUM(F174:F178)</f>
        <v>0</v>
      </c>
      <c r="G179" s="49"/>
      <c r="H179" s="22"/>
      <c r="L179" s="22"/>
      <c r="M179" s="22"/>
      <c r="N179" s="53"/>
    </row>
    <row r="180" spans="1:14" outlineLevel="1" x14ac:dyDescent="0.3">
      <c r="A180" s="24" t="s">
        <v>226</v>
      </c>
      <c r="B180" s="63" t="s">
        <v>227</v>
      </c>
      <c r="C180" s="119"/>
      <c r="E180" s="51"/>
      <c r="F180" s="124" t="str">
        <f t="shared" si="12"/>
        <v/>
      </c>
      <c r="G180" s="49"/>
      <c r="H180" s="22"/>
      <c r="L180" s="22"/>
      <c r="M180" s="22"/>
      <c r="N180" s="53"/>
    </row>
    <row r="181" spans="1:14" s="63" customFormat="1" ht="32.4" outlineLevel="1" x14ac:dyDescent="0.3">
      <c r="A181" s="24" t="s">
        <v>228</v>
      </c>
      <c r="B181" s="63" t="s">
        <v>229</v>
      </c>
      <c r="C181" s="128"/>
      <c r="F181" s="124" t="str">
        <f t="shared" si="12"/>
        <v/>
      </c>
    </row>
    <row r="182" spans="1:14" outlineLevel="1" x14ac:dyDescent="0.3">
      <c r="A182" s="24" t="s">
        <v>230</v>
      </c>
      <c r="B182" s="63" t="s">
        <v>231</v>
      </c>
      <c r="C182" s="119"/>
      <c r="E182" s="51"/>
      <c r="F182" s="124" t="str">
        <f t="shared" si="12"/>
        <v/>
      </c>
      <c r="G182" s="49"/>
      <c r="H182" s="22"/>
      <c r="L182" s="22"/>
      <c r="M182" s="22"/>
      <c r="N182" s="53"/>
    </row>
    <row r="183" spans="1:14" outlineLevel="1" x14ac:dyDescent="0.3">
      <c r="A183" s="24" t="s">
        <v>232</v>
      </c>
      <c r="B183" s="63" t="s">
        <v>233</v>
      </c>
      <c r="C183" s="119"/>
      <c r="E183" s="51"/>
      <c r="F183" s="124" t="str">
        <f t="shared" si="12"/>
        <v/>
      </c>
      <c r="G183" s="49"/>
      <c r="H183" s="22"/>
      <c r="L183" s="22"/>
      <c r="M183" s="22"/>
      <c r="N183" s="53"/>
    </row>
    <row r="184" spans="1:14" s="63" customFormat="1" outlineLevel="1" x14ac:dyDescent="0.3">
      <c r="A184" s="24" t="s">
        <v>234</v>
      </c>
      <c r="B184" s="63" t="s">
        <v>235</v>
      </c>
      <c r="C184" s="128"/>
      <c r="F184" s="124" t="str">
        <f t="shared" si="12"/>
        <v/>
      </c>
    </row>
    <row r="185" spans="1:14" outlineLevel="1" x14ac:dyDescent="0.3">
      <c r="A185" s="24" t="s">
        <v>236</v>
      </c>
      <c r="B185" s="63" t="s">
        <v>237</v>
      </c>
      <c r="C185" s="119"/>
      <c r="E185" s="51"/>
      <c r="F185" s="124" t="str">
        <f t="shared" si="12"/>
        <v/>
      </c>
      <c r="G185" s="49"/>
      <c r="H185" s="22"/>
      <c r="L185" s="22"/>
      <c r="M185" s="22"/>
      <c r="N185" s="53"/>
    </row>
    <row r="186" spans="1:14" outlineLevel="1" x14ac:dyDescent="0.3">
      <c r="A186" s="24" t="s">
        <v>238</v>
      </c>
      <c r="B186" s="63" t="s">
        <v>239</v>
      </c>
      <c r="C186" s="119"/>
      <c r="E186" s="51"/>
      <c r="F186" s="124" t="str">
        <f t="shared" si="12"/>
        <v/>
      </c>
      <c r="G186" s="49"/>
      <c r="H186" s="22"/>
      <c r="L186" s="22"/>
      <c r="M186" s="22"/>
      <c r="N186" s="53"/>
    </row>
    <row r="187" spans="1:14" outlineLevel="1" x14ac:dyDescent="0.3">
      <c r="A187" s="24" t="s">
        <v>240</v>
      </c>
      <c r="B187" s="63" t="s">
        <v>241</v>
      </c>
      <c r="C187" s="119"/>
      <c r="E187" s="51"/>
      <c r="F187" s="124" t="str">
        <f t="shared" si="12"/>
        <v/>
      </c>
      <c r="G187" s="49"/>
      <c r="H187" s="22"/>
      <c r="L187" s="22"/>
      <c r="M187" s="22"/>
      <c r="N187" s="53"/>
    </row>
    <row r="188" spans="1:14" outlineLevel="1" x14ac:dyDescent="0.3">
      <c r="A188" s="24" t="s">
        <v>242</v>
      </c>
      <c r="B188" s="63"/>
      <c r="E188" s="51"/>
      <c r="F188" s="49"/>
      <c r="G188" s="49"/>
      <c r="H188" s="22"/>
      <c r="L188" s="22"/>
      <c r="M188" s="22"/>
      <c r="N188" s="53"/>
    </row>
    <row r="189" spans="1:14" outlineLevel="1" x14ac:dyDescent="0.3">
      <c r="A189" s="24" t="s">
        <v>243</v>
      </c>
      <c r="B189" s="63"/>
      <c r="E189" s="51"/>
      <c r="F189" s="49"/>
      <c r="G189" s="49"/>
      <c r="H189" s="22"/>
      <c r="L189" s="22"/>
      <c r="M189" s="22"/>
      <c r="N189" s="53"/>
    </row>
    <row r="190" spans="1:14" outlineLevel="1" x14ac:dyDescent="0.3">
      <c r="A190" s="24" t="s">
        <v>244</v>
      </c>
      <c r="B190" s="63"/>
      <c r="E190" s="51"/>
      <c r="F190" s="49"/>
      <c r="G190" s="49"/>
      <c r="H190" s="22"/>
      <c r="L190" s="22"/>
      <c r="M190" s="22"/>
      <c r="N190" s="53"/>
    </row>
    <row r="191" spans="1:14" outlineLevel="1" x14ac:dyDescent="0.3">
      <c r="A191" s="24" t="s">
        <v>245</v>
      </c>
      <c r="B191" s="52"/>
      <c r="E191" s="51"/>
      <c r="F191" s="49"/>
      <c r="G191" s="49"/>
      <c r="H191" s="22"/>
      <c r="L191" s="22"/>
      <c r="M191" s="22"/>
      <c r="N191" s="53"/>
    </row>
    <row r="192" spans="1:14" ht="15" customHeight="1" x14ac:dyDescent="0.3">
      <c r="A192" s="43"/>
      <c r="B192" s="44" t="s">
        <v>246</v>
      </c>
      <c r="C192" s="43" t="s">
        <v>58</v>
      </c>
      <c r="D192" s="43"/>
      <c r="E192" s="45"/>
      <c r="F192" s="46" t="s">
        <v>218</v>
      </c>
      <c r="G192" s="46"/>
      <c r="H192" s="22"/>
      <c r="L192" s="22"/>
      <c r="M192" s="22"/>
      <c r="N192" s="53"/>
    </row>
    <row r="193" spans="1:14" x14ac:dyDescent="0.3">
      <c r="A193" s="24" t="s">
        <v>247</v>
      </c>
      <c r="B193" s="41" t="s">
        <v>248</v>
      </c>
      <c r="C193" s="119">
        <v>0</v>
      </c>
      <c r="E193" s="48"/>
      <c r="F193" s="124" t="str">
        <f t="shared" ref="F193:F206" si="13">IF($C$208=0,"",IF(C193="[for completion]","",C193/$C$208))</f>
        <v/>
      </c>
      <c r="G193" s="49"/>
      <c r="H193" s="22"/>
      <c r="L193" s="22"/>
      <c r="M193" s="22"/>
      <c r="N193" s="53"/>
    </row>
    <row r="194" spans="1:14" x14ac:dyDescent="0.3">
      <c r="A194" s="24" t="s">
        <v>249</v>
      </c>
      <c r="B194" s="41" t="s">
        <v>250</v>
      </c>
      <c r="C194" s="150">
        <v>0</v>
      </c>
      <c r="E194" s="51"/>
      <c r="F194" s="124" t="str">
        <f t="shared" si="13"/>
        <v/>
      </c>
      <c r="G194" s="51"/>
      <c r="H194" s="22"/>
      <c r="L194" s="22"/>
      <c r="M194" s="22"/>
      <c r="N194" s="53"/>
    </row>
    <row r="195" spans="1:14" x14ac:dyDescent="0.3">
      <c r="A195" s="24" t="s">
        <v>251</v>
      </c>
      <c r="B195" s="41" t="s">
        <v>252</v>
      </c>
      <c r="C195" s="150">
        <v>0</v>
      </c>
      <c r="E195" s="51"/>
      <c r="F195" s="124" t="str">
        <f t="shared" si="13"/>
        <v/>
      </c>
      <c r="G195" s="51"/>
      <c r="H195" s="22"/>
      <c r="L195" s="22"/>
      <c r="M195" s="22"/>
      <c r="N195" s="53"/>
    </row>
    <row r="196" spans="1:14" x14ac:dyDescent="0.3">
      <c r="A196" s="24" t="s">
        <v>253</v>
      </c>
      <c r="B196" s="41" t="s">
        <v>254</v>
      </c>
      <c r="C196" s="150">
        <v>0</v>
      </c>
      <c r="E196" s="51"/>
      <c r="F196" s="124" t="str">
        <f t="shared" si="13"/>
        <v/>
      </c>
      <c r="G196" s="51"/>
      <c r="H196" s="22"/>
      <c r="L196" s="22"/>
      <c r="M196" s="22"/>
      <c r="N196" s="53"/>
    </row>
    <row r="197" spans="1:14" x14ac:dyDescent="0.3">
      <c r="A197" s="24" t="s">
        <v>255</v>
      </c>
      <c r="B197" s="41" t="s">
        <v>256</v>
      </c>
      <c r="C197" s="150">
        <v>0</v>
      </c>
      <c r="E197" s="51"/>
      <c r="F197" s="124" t="str">
        <f t="shared" si="13"/>
        <v/>
      </c>
      <c r="G197" s="51"/>
      <c r="H197" s="22"/>
      <c r="L197" s="22"/>
      <c r="M197" s="22"/>
      <c r="N197" s="53"/>
    </row>
    <row r="198" spans="1:14" x14ac:dyDescent="0.3">
      <c r="A198" s="24" t="s">
        <v>257</v>
      </c>
      <c r="B198" s="41" t="s">
        <v>258</v>
      </c>
      <c r="C198" s="150">
        <v>0</v>
      </c>
      <c r="E198" s="51"/>
      <c r="F198" s="124" t="str">
        <f t="shared" si="13"/>
        <v/>
      </c>
      <c r="G198" s="51"/>
      <c r="H198" s="22"/>
      <c r="L198" s="22"/>
      <c r="M198" s="22"/>
      <c r="N198" s="53"/>
    </row>
    <row r="199" spans="1:14" x14ac:dyDescent="0.3">
      <c r="A199" s="24" t="s">
        <v>259</v>
      </c>
      <c r="B199" s="41" t="s">
        <v>260</v>
      </c>
      <c r="C199" s="150">
        <v>0</v>
      </c>
      <c r="E199" s="51"/>
      <c r="F199" s="124" t="str">
        <f t="shared" si="13"/>
        <v/>
      </c>
      <c r="G199" s="51"/>
      <c r="H199" s="22"/>
      <c r="L199" s="22"/>
      <c r="M199" s="22"/>
      <c r="N199" s="53"/>
    </row>
    <row r="200" spans="1:14" x14ac:dyDescent="0.3">
      <c r="A200" s="24" t="s">
        <v>261</v>
      </c>
      <c r="B200" s="41" t="s">
        <v>12</v>
      </c>
      <c r="C200" s="150">
        <v>0</v>
      </c>
      <c r="E200" s="51"/>
      <c r="F200" s="124" t="str">
        <f t="shared" si="13"/>
        <v/>
      </c>
      <c r="G200" s="51"/>
      <c r="H200" s="22"/>
      <c r="L200" s="22"/>
      <c r="M200" s="22"/>
      <c r="N200" s="53"/>
    </row>
    <row r="201" spans="1:14" x14ac:dyDescent="0.3">
      <c r="A201" s="24" t="s">
        <v>262</v>
      </c>
      <c r="B201" s="41" t="s">
        <v>263</v>
      </c>
      <c r="C201" s="150">
        <v>0</v>
      </c>
      <c r="E201" s="51"/>
      <c r="F201" s="124" t="str">
        <f t="shared" si="13"/>
        <v/>
      </c>
      <c r="G201" s="51"/>
      <c r="H201" s="22"/>
      <c r="L201" s="22"/>
      <c r="M201" s="22"/>
      <c r="N201" s="53"/>
    </row>
    <row r="202" spans="1:14" x14ac:dyDescent="0.3">
      <c r="A202" s="24" t="s">
        <v>264</v>
      </c>
      <c r="B202" s="41" t="s">
        <v>265</v>
      </c>
      <c r="C202" s="150">
        <v>0</v>
      </c>
      <c r="E202" s="51"/>
      <c r="F202" s="124" t="str">
        <f t="shared" si="13"/>
        <v/>
      </c>
      <c r="G202" s="51"/>
      <c r="H202" s="22"/>
      <c r="L202" s="22"/>
      <c r="M202" s="22"/>
      <c r="N202" s="53"/>
    </row>
    <row r="203" spans="1:14" x14ac:dyDescent="0.3">
      <c r="A203" s="24" t="s">
        <v>266</v>
      </c>
      <c r="B203" s="41" t="s">
        <v>267</v>
      </c>
      <c r="C203" s="150">
        <v>0</v>
      </c>
      <c r="E203" s="51"/>
      <c r="F203" s="124" t="str">
        <f t="shared" si="13"/>
        <v/>
      </c>
      <c r="G203" s="51"/>
      <c r="H203" s="22"/>
      <c r="L203" s="22"/>
      <c r="M203" s="22"/>
      <c r="N203" s="53"/>
    </row>
    <row r="204" spans="1:14" x14ac:dyDescent="0.3">
      <c r="A204" s="24" t="s">
        <v>268</v>
      </c>
      <c r="B204" s="41" t="s">
        <v>269</v>
      </c>
      <c r="C204" s="150">
        <v>0</v>
      </c>
      <c r="E204" s="51"/>
      <c r="F204" s="124" t="str">
        <f t="shared" si="13"/>
        <v/>
      </c>
      <c r="G204" s="51"/>
      <c r="H204" s="22"/>
      <c r="L204" s="22"/>
      <c r="M204" s="22"/>
      <c r="N204" s="53"/>
    </row>
    <row r="205" spans="1:14" x14ac:dyDescent="0.3">
      <c r="A205" s="24" t="s">
        <v>270</v>
      </c>
      <c r="B205" s="41" t="s">
        <v>271</v>
      </c>
      <c r="C205" s="150">
        <v>0</v>
      </c>
      <c r="E205" s="51"/>
      <c r="F205" s="124" t="str">
        <f t="shared" si="13"/>
        <v/>
      </c>
      <c r="G205" s="51"/>
      <c r="H205" s="22"/>
      <c r="L205" s="22"/>
      <c r="M205" s="22"/>
      <c r="N205" s="53"/>
    </row>
    <row r="206" spans="1:14" x14ac:dyDescent="0.3">
      <c r="A206" s="24" t="s">
        <v>272</v>
      </c>
      <c r="B206" s="41" t="s">
        <v>84</v>
      </c>
      <c r="C206" s="150">
        <v>0</v>
      </c>
      <c r="E206" s="51"/>
      <c r="F206" s="124" t="str">
        <f t="shared" si="13"/>
        <v/>
      </c>
      <c r="G206" s="51"/>
      <c r="H206" s="22"/>
      <c r="L206" s="22"/>
      <c r="M206" s="22"/>
      <c r="N206" s="53"/>
    </row>
    <row r="207" spans="1:14" x14ac:dyDescent="0.3">
      <c r="A207" s="24" t="s">
        <v>273</v>
      </c>
      <c r="B207" s="50" t="s">
        <v>274</v>
      </c>
      <c r="C207" s="119"/>
      <c r="E207" s="51"/>
      <c r="F207" s="124"/>
      <c r="G207" s="51"/>
      <c r="H207" s="22"/>
      <c r="L207" s="22"/>
      <c r="M207" s="22"/>
      <c r="N207" s="53"/>
    </row>
    <row r="208" spans="1:14" x14ac:dyDescent="0.3">
      <c r="A208" s="24" t="s">
        <v>275</v>
      </c>
      <c r="B208" s="57" t="s">
        <v>86</v>
      </c>
      <c r="C208" s="120">
        <f>SUM(C193:C206)</f>
        <v>0</v>
      </c>
      <c r="D208" s="41"/>
      <c r="E208" s="51"/>
      <c r="F208" s="125">
        <f>SUM(F193:F206)</f>
        <v>0</v>
      </c>
      <c r="G208" s="51"/>
      <c r="H208" s="22"/>
      <c r="L208" s="22"/>
      <c r="M208" s="22"/>
      <c r="N208" s="53"/>
    </row>
    <row r="209" spans="1:14" outlineLevel="1" x14ac:dyDescent="0.3">
      <c r="A209" s="24" t="s">
        <v>276</v>
      </c>
      <c r="B209" s="52" t="s">
        <v>88</v>
      </c>
      <c r="C209" s="119"/>
      <c r="E209" s="51"/>
      <c r="F209" s="124" t="str">
        <f>IF($C$208=0,"",IF(C209="[for completion]","",C209/$C$208))</f>
        <v/>
      </c>
      <c r="G209" s="51"/>
      <c r="H209" s="22"/>
      <c r="L209" s="22"/>
      <c r="M209" s="22"/>
      <c r="N209" s="53"/>
    </row>
    <row r="210" spans="1:14" outlineLevel="1" x14ac:dyDescent="0.3">
      <c r="A210" s="24" t="s">
        <v>277</v>
      </c>
      <c r="B210" s="52" t="s">
        <v>88</v>
      </c>
      <c r="C210" s="119"/>
      <c r="E210" s="51"/>
      <c r="F210" s="124" t="str">
        <f t="shared" ref="F210:F215" si="14">IF($C$208=0,"",IF(C210="[for completion]","",C210/$C$208))</f>
        <v/>
      </c>
      <c r="G210" s="51"/>
      <c r="H210" s="22"/>
      <c r="L210" s="22"/>
      <c r="M210" s="22"/>
      <c r="N210" s="53"/>
    </row>
    <row r="211" spans="1:14" outlineLevel="1" x14ac:dyDescent="0.3">
      <c r="A211" s="24" t="s">
        <v>278</v>
      </c>
      <c r="B211" s="52" t="s">
        <v>88</v>
      </c>
      <c r="C211" s="119"/>
      <c r="E211" s="51"/>
      <c r="F211" s="124" t="str">
        <f t="shared" si="14"/>
        <v/>
      </c>
      <c r="G211" s="51"/>
      <c r="H211" s="22"/>
      <c r="L211" s="22"/>
      <c r="M211" s="22"/>
      <c r="N211" s="53"/>
    </row>
    <row r="212" spans="1:14" outlineLevel="1" x14ac:dyDescent="0.3">
      <c r="A212" s="24" t="s">
        <v>279</v>
      </c>
      <c r="B212" s="52" t="s">
        <v>88</v>
      </c>
      <c r="C212" s="119"/>
      <c r="E212" s="51"/>
      <c r="F212" s="124" t="str">
        <f t="shared" si="14"/>
        <v/>
      </c>
      <c r="G212" s="51"/>
      <c r="H212" s="22"/>
      <c r="L212" s="22"/>
      <c r="M212" s="22"/>
      <c r="N212" s="53"/>
    </row>
    <row r="213" spans="1:14" outlineLevel="1" x14ac:dyDescent="0.3">
      <c r="A213" s="24" t="s">
        <v>280</v>
      </c>
      <c r="B213" s="52" t="s">
        <v>88</v>
      </c>
      <c r="C213" s="119"/>
      <c r="E213" s="51"/>
      <c r="F213" s="124" t="str">
        <f t="shared" si="14"/>
        <v/>
      </c>
      <c r="G213" s="51"/>
      <c r="H213" s="22"/>
      <c r="L213" s="22"/>
      <c r="M213" s="22"/>
      <c r="N213" s="53"/>
    </row>
    <row r="214" spans="1:14" outlineLevel="1" x14ac:dyDescent="0.3">
      <c r="A214" s="24" t="s">
        <v>281</v>
      </c>
      <c r="B214" s="52" t="s">
        <v>88</v>
      </c>
      <c r="C214" s="119"/>
      <c r="E214" s="51"/>
      <c r="F214" s="124" t="str">
        <f t="shared" si="14"/>
        <v/>
      </c>
      <c r="G214" s="51"/>
      <c r="H214" s="22"/>
      <c r="L214" s="22"/>
      <c r="M214" s="22"/>
      <c r="N214" s="53"/>
    </row>
    <row r="215" spans="1:14" outlineLevel="1" x14ac:dyDescent="0.3">
      <c r="A215" s="24" t="s">
        <v>282</v>
      </c>
      <c r="B215" s="52" t="s">
        <v>88</v>
      </c>
      <c r="C215" s="119"/>
      <c r="E215" s="51"/>
      <c r="F215" s="124" t="str">
        <f t="shared" si="14"/>
        <v/>
      </c>
      <c r="G215" s="51"/>
      <c r="H215" s="22"/>
      <c r="L215" s="22"/>
      <c r="M215" s="22"/>
      <c r="N215" s="53"/>
    </row>
    <row r="216" spans="1:14" ht="15" customHeight="1" x14ac:dyDescent="0.3">
      <c r="A216" s="43"/>
      <c r="B216" s="44" t="s">
        <v>283</v>
      </c>
      <c r="C216" s="43" t="s">
        <v>58</v>
      </c>
      <c r="D216" s="43"/>
      <c r="E216" s="45"/>
      <c r="F216" s="46" t="s">
        <v>74</v>
      </c>
      <c r="G216" s="46" t="s">
        <v>205</v>
      </c>
      <c r="H216" s="22"/>
      <c r="L216" s="22"/>
      <c r="M216" s="22"/>
      <c r="N216" s="53"/>
    </row>
    <row r="217" spans="1:14" x14ac:dyDescent="0.3">
      <c r="A217" s="24" t="s">
        <v>284</v>
      </c>
      <c r="B217" s="21" t="s">
        <v>285</v>
      </c>
      <c r="C217" s="119"/>
      <c r="E217" s="61"/>
      <c r="F217" s="124" t="str">
        <f>IF($C$38=0,"",IF(C217="[for completion]","",IF(C217="","",C217/$C$38)))</f>
        <v/>
      </c>
      <c r="G217" s="124" t="str">
        <f>IF($C$39=0,"",IF(C217="[for completion]","",IF(C217="","",C217/$C$39)))</f>
        <v/>
      </c>
      <c r="H217" s="22"/>
      <c r="L217" s="22"/>
      <c r="M217" s="22"/>
      <c r="N217" s="53"/>
    </row>
    <row r="218" spans="1:14" x14ac:dyDescent="0.3">
      <c r="A218" s="24" t="s">
        <v>286</v>
      </c>
      <c r="B218" s="21" t="s">
        <v>287</v>
      </c>
      <c r="C218" s="119">
        <v>2798.6622447673899</v>
      </c>
      <c r="E218" s="61"/>
      <c r="F218" s="124">
        <f>IF($C$38=0,"",IF(C218="[for completion]","",IF(C218="","",C218/$C$38)))</f>
        <v>0.10823594376775485</v>
      </c>
      <c r="G218" s="124">
        <f>IF($C$39=0,"",IF(C218="[for completion]","",IF(C218="","",C218/$C$39)))</f>
        <v>0.14848021519631377</v>
      </c>
      <c r="H218" s="22"/>
      <c r="L218" s="22"/>
      <c r="M218" s="22"/>
      <c r="N218" s="53"/>
    </row>
    <row r="219" spans="1:14" x14ac:dyDescent="0.3">
      <c r="A219" s="24" t="s">
        <v>288</v>
      </c>
      <c r="B219" s="21" t="s">
        <v>84</v>
      </c>
      <c r="C219" s="119"/>
      <c r="E219" s="61"/>
      <c r="F219" s="124" t="str">
        <f>IF($C$38=0,"",IF(C219="[for completion]","",IF(C219="","",C219/$C$38)))</f>
        <v/>
      </c>
      <c r="G219" s="124" t="str">
        <f>IF($C$39=0,"",IF(C219="[for completion]","",IF(C219="","",C219/$C$39)))</f>
        <v/>
      </c>
      <c r="H219" s="22"/>
      <c r="L219" s="22"/>
      <c r="M219" s="22"/>
      <c r="N219" s="53"/>
    </row>
    <row r="220" spans="1:14" x14ac:dyDescent="0.3">
      <c r="A220" s="24" t="s">
        <v>289</v>
      </c>
      <c r="B220" s="57" t="s">
        <v>86</v>
      </c>
      <c r="C220" s="119">
        <f>SUM(C217:C219)</f>
        <v>2798.6622447673899</v>
      </c>
      <c r="E220" s="61"/>
      <c r="F220" s="115">
        <f>SUM(F217:F219)</f>
        <v>0.10823594376775485</v>
      </c>
      <c r="G220" s="115">
        <f>SUM(G217:G219)</f>
        <v>0.14848021519631377</v>
      </c>
      <c r="H220" s="22"/>
      <c r="L220" s="22"/>
      <c r="M220" s="22"/>
      <c r="N220" s="53"/>
    </row>
    <row r="221" spans="1:14" outlineLevel="1" x14ac:dyDescent="0.3">
      <c r="A221" s="24" t="s">
        <v>290</v>
      </c>
      <c r="B221" s="52" t="s">
        <v>1503</v>
      </c>
      <c r="C221" s="119"/>
      <c r="E221" s="61"/>
      <c r="F221" s="124" t="str">
        <f t="shared" ref="F221:F227" si="15">IF($C$38=0,"",IF(C221="[for completion]","",IF(C221="","",C221/$C$38)))</f>
        <v/>
      </c>
      <c r="G221" s="124" t="str">
        <f t="shared" ref="G221:G227" si="16">IF($C$39=0,"",IF(C221="[for completion]","",IF(C221="","",C221/$C$39)))</f>
        <v/>
      </c>
      <c r="H221" s="22"/>
      <c r="L221" s="22"/>
      <c r="M221" s="22"/>
      <c r="N221" s="53"/>
    </row>
    <row r="222" spans="1:14" outlineLevel="1" x14ac:dyDescent="0.3">
      <c r="A222" s="24" t="s">
        <v>291</v>
      </c>
      <c r="B222" s="52" t="s">
        <v>1504</v>
      </c>
      <c r="C222" s="119"/>
      <c r="E222" s="61"/>
      <c r="F222" s="124" t="str">
        <f t="shared" si="15"/>
        <v/>
      </c>
      <c r="G222" s="124" t="str">
        <f t="shared" si="16"/>
        <v/>
      </c>
      <c r="H222" s="22"/>
      <c r="L222" s="22"/>
      <c r="M222" s="22"/>
      <c r="N222" s="53"/>
    </row>
    <row r="223" spans="1:14" outlineLevel="1" x14ac:dyDescent="0.3">
      <c r="A223" s="24" t="s">
        <v>292</v>
      </c>
      <c r="B223" s="52" t="s">
        <v>1505</v>
      </c>
      <c r="C223" s="119"/>
      <c r="E223" s="61"/>
      <c r="F223" s="124" t="str">
        <f t="shared" si="15"/>
        <v/>
      </c>
      <c r="G223" s="124" t="str">
        <f t="shared" si="16"/>
        <v/>
      </c>
      <c r="H223" s="22"/>
      <c r="L223" s="22"/>
      <c r="M223" s="22"/>
      <c r="N223" s="53"/>
    </row>
    <row r="224" spans="1:14" outlineLevel="1" x14ac:dyDescent="0.3">
      <c r="A224" s="24" t="s">
        <v>293</v>
      </c>
      <c r="B224" s="52" t="s">
        <v>88</v>
      </c>
      <c r="C224" s="119"/>
      <c r="E224" s="61"/>
      <c r="F224" s="124" t="str">
        <f t="shared" si="15"/>
        <v/>
      </c>
      <c r="G224" s="124" t="str">
        <f t="shared" si="16"/>
        <v/>
      </c>
      <c r="H224" s="22"/>
      <c r="L224" s="22"/>
      <c r="M224" s="22"/>
      <c r="N224" s="53"/>
    </row>
    <row r="225" spans="1:14" outlineLevel="1" x14ac:dyDescent="0.3">
      <c r="A225" s="24" t="s">
        <v>294</v>
      </c>
      <c r="B225" s="52" t="s">
        <v>88</v>
      </c>
      <c r="C225" s="119"/>
      <c r="E225" s="61"/>
      <c r="F225" s="124" t="str">
        <f t="shared" si="15"/>
        <v/>
      </c>
      <c r="G225" s="124" t="str">
        <f t="shared" si="16"/>
        <v/>
      </c>
      <c r="H225" s="22"/>
      <c r="L225" s="22"/>
      <c r="M225" s="22"/>
    </row>
    <row r="226" spans="1:14" outlineLevel="1" x14ac:dyDescent="0.3">
      <c r="A226" s="24" t="s">
        <v>295</v>
      </c>
      <c r="B226" s="52" t="s">
        <v>88</v>
      </c>
      <c r="C226" s="119"/>
      <c r="E226" s="41"/>
      <c r="F226" s="124" t="str">
        <f t="shared" si="15"/>
        <v/>
      </c>
      <c r="G226" s="124" t="str">
        <f t="shared" si="16"/>
        <v/>
      </c>
      <c r="H226" s="22"/>
      <c r="L226" s="22"/>
      <c r="M226" s="22"/>
    </row>
    <row r="227" spans="1:14" outlineLevel="1" x14ac:dyDescent="0.3">
      <c r="A227" s="24" t="s">
        <v>296</v>
      </c>
      <c r="B227" s="52" t="s">
        <v>88</v>
      </c>
      <c r="C227" s="119"/>
      <c r="E227" s="61"/>
      <c r="F227" s="124" t="str">
        <f t="shared" si="15"/>
        <v/>
      </c>
      <c r="G227" s="124" t="str">
        <f t="shared" si="16"/>
        <v/>
      </c>
      <c r="H227" s="22"/>
      <c r="L227" s="22"/>
      <c r="M227" s="22"/>
    </row>
    <row r="228" spans="1:14" ht="15" customHeight="1" x14ac:dyDescent="0.3">
      <c r="A228" s="43"/>
      <c r="B228" s="44" t="s">
        <v>297</v>
      </c>
      <c r="C228" s="43"/>
      <c r="D228" s="43"/>
      <c r="E228" s="45"/>
      <c r="F228" s="46"/>
      <c r="G228" s="46"/>
      <c r="H228" s="22"/>
      <c r="L228" s="22"/>
      <c r="M228" s="22"/>
    </row>
    <row r="229" spans="1:14" x14ac:dyDescent="0.3">
      <c r="A229" s="24" t="s">
        <v>298</v>
      </c>
      <c r="B229" s="41" t="s">
        <v>299</v>
      </c>
      <c r="C229" s="236" t="s">
        <v>1518</v>
      </c>
      <c r="H229" s="22"/>
      <c r="L229" s="22"/>
      <c r="M229" s="22"/>
    </row>
    <row r="230" spans="1:14" ht="15" customHeight="1" x14ac:dyDescent="0.3">
      <c r="A230" s="43"/>
      <c r="B230" s="44" t="s">
        <v>300</v>
      </c>
      <c r="C230" s="43"/>
      <c r="D230" s="43"/>
      <c r="E230" s="45"/>
      <c r="F230" s="46"/>
      <c r="G230" s="46"/>
      <c r="H230" s="22"/>
      <c r="L230" s="22"/>
      <c r="M230" s="22"/>
    </row>
    <row r="231" spans="1:14" x14ac:dyDescent="0.3">
      <c r="A231" s="24" t="s">
        <v>11</v>
      </c>
      <c r="B231" s="24" t="s">
        <v>776</v>
      </c>
      <c r="C231" s="119" t="s">
        <v>761</v>
      </c>
      <c r="E231" s="41"/>
      <c r="H231" s="22"/>
      <c r="L231" s="22"/>
      <c r="M231" s="22"/>
    </row>
    <row r="232" spans="1:14" x14ac:dyDescent="0.3">
      <c r="A232" s="24" t="s">
        <v>301</v>
      </c>
      <c r="B232" s="64" t="s">
        <v>302</v>
      </c>
      <c r="C232" s="119" t="s">
        <v>761</v>
      </c>
      <c r="E232" s="41"/>
      <c r="H232" s="22"/>
      <c r="L232" s="22"/>
      <c r="M232" s="22"/>
    </row>
    <row r="233" spans="1:14" x14ac:dyDescent="0.3">
      <c r="A233" s="24" t="s">
        <v>303</v>
      </c>
      <c r="B233" s="64" t="s">
        <v>304</v>
      </c>
      <c r="C233" s="119" t="s">
        <v>761</v>
      </c>
      <c r="E233" s="41"/>
      <c r="H233" s="22"/>
      <c r="L233" s="22"/>
      <c r="M233" s="22"/>
    </row>
    <row r="234" spans="1:14" outlineLevel="1" x14ac:dyDescent="0.3">
      <c r="A234" s="24" t="s">
        <v>305</v>
      </c>
      <c r="B234" s="39" t="s">
        <v>306</v>
      </c>
      <c r="C234" s="120" t="s">
        <v>761</v>
      </c>
      <c r="D234" s="41"/>
      <c r="E234" s="41"/>
      <c r="H234" s="22"/>
      <c r="L234" s="22"/>
      <c r="M234" s="22"/>
    </row>
    <row r="235" spans="1:14" outlineLevel="1" x14ac:dyDescent="0.3">
      <c r="A235" s="24" t="s">
        <v>307</v>
      </c>
      <c r="B235" s="39" t="s">
        <v>308</v>
      </c>
      <c r="C235" s="120" t="s">
        <v>761</v>
      </c>
      <c r="D235" s="41"/>
      <c r="E235" s="41"/>
      <c r="H235" s="22"/>
      <c r="L235" s="22"/>
      <c r="M235" s="22"/>
    </row>
    <row r="236" spans="1:14" outlineLevel="1" x14ac:dyDescent="0.3">
      <c r="A236" s="24" t="s">
        <v>309</v>
      </c>
      <c r="B236" s="39" t="s">
        <v>310</v>
      </c>
      <c r="C236" s="157" t="s">
        <v>761</v>
      </c>
      <c r="D236" s="41"/>
      <c r="E236" s="41"/>
      <c r="H236" s="22"/>
      <c r="L236" s="22"/>
      <c r="M236" s="22"/>
    </row>
    <row r="237" spans="1:14" outlineLevel="1" x14ac:dyDescent="0.3">
      <c r="A237" s="24" t="s">
        <v>311</v>
      </c>
      <c r="C237" s="41"/>
      <c r="D237" s="41"/>
      <c r="E237" s="41"/>
      <c r="H237" s="22"/>
      <c r="L237" s="22"/>
      <c r="M237" s="22"/>
    </row>
    <row r="238" spans="1:14" outlineLevel="1" x14ac:dyDescent="0.3">
      <c r="A238" s="24" t="s">
        <v>312</v>
      </c>
      <c r="C238" s="41"/>
      <c r="D238" s="41"/>
      <c r="E238" s="41"/>
      <c r="H238" s="22"/>
      <c r="L238" s="22"/>
      <c r="M238" s="22"/>
    </row>
    <row r="239" spans="1:14" outlineLevel="1" x14ac:dyDescent="0.3">
      <c r="A239" s="43"/>
      <c r="B239" s="44" t="s">
        <v>1041</v>
      </c>
      <c r="C239" s="43"/>
      <c r="D239" s="43"/>
      <c r="E239" s="45"/>
      <c r="F239" s="46"/>
      <c r="G239" s="46"/>
      <c r="H239" s="22"/>
      <c r="K239" s="65"/>
      <c r="L239" s="65"/>
      <c r="M239" s="65"/>
      <c r="N239" s="65"/>
    </row>
    <row r="240" spans="1:14" outlineLevel="1" x14ac:dyDescent="0.3">
      <c r="A240" s="24" t="s">
        <v>834</v>
      </c>
      <c r="B240" s="24" t="s">
        <v>1014</v>
      </c>
      <c r="C240" s="24" t="s">
        <v>761</v>
      </c>
      <c r="D240" s="155"/>
      <c r="E240"/>
      <c r="F240"/>
      <c r="G240"/>
      <c r="H240" s="22"/>
      <c r="K240" s="65"/>
      <c r="L240" s="65"/>
      <c r="M240" s="65"/>
      <c r="N240" s="65"/>
    </row>
    <row r="241" spans="1:14" ht="32.4" outlineLevel="1" x14ac:dyDescent="0.3">
      <c r="A241" s="24" t="s">
        <v>836</v>
      </c>
      <c r="B241" s="24" t="s">
        <v>1015</v>
      </c>
      <c r="C241" s="177" t="s">
        <v>761</v>
      </c>
      <c r="D241" s="155"/>
      <c r="E241"/>
      <c r="F241"/>
      <c r="G241"/>
      <c r="H241" s="22"/>
      <c r="K241" s="65"/>
      <c r="L241" s="65"/>
      <c r="M241" s="65"/>
      <c r="N241" s="65"/>
    </row>
    <row r="242" spans="1:14" outlineLevel="1" x14ac:dyDescent="0.3">
      <c r="A242" s="24" t="s">
        <v>1012</v>
      </c>
      <c r="B242" s="24" t="s">
        <v>838</v>
      </c>
      <c r="C242" s="177" t="s">
        <v>761</v>
      </c>
      <c r="D242" s="155"/>
      <c r="E242"/>
      <c r="F242"/>
      <c r="G242"/>
      <c r="H242" s="22"/>
      <c r="K242" s="65"/>
      <c r="L242" s="65"/>
      <c r="M242" s="65"/>
      <c r="N242" s="65"/>
    </row>
    <row r="243" spans="1:14" outlineLevel="1" x14ac:dyDescent="0.3">
      <c r="A243" s="167" t="s">
        <v>1013</v>
      </c>
      <c r="B243" s="24" t="s">
        <v>835</v>
      </c>
      <c r="C243" s="24" t="s">
        <v>761</v>
      </c>
      <c r="D243" s="155"/>
      <c r="E243"/>
      <c r="F243"/>
      <c r="G243"/>
      <c r="H243" s="22"/>
      <c r="K243" s="65"/>
      <c r="L243" s="65"/>
      <c r="M243" s="65"/>
      <c r="N243" s="65"/>
    </row>
    <row r="244" spans="1:14" outlineLevel="1" x14ac:dyDescent="0.3">
      <c r="A244" s="24" t="s">
        <v>839</v>
      </c>
      <c r="D244" s="155"/>
      <c r="E244"/>
      <c r="F244"/>
      <c r="G244"/>
      <c r="H244" s="22"/>
      <c r="K244" s="65"/>
      <c r="L244" s="65"/>
      <c r="M244" s="65"/>
      <c r="N244" s="65"/>
    </row>
    <row r="245" spans="1:14" outlineLevel="1" x14ac:dyDescent="0.3">
      <c r="A245" s="167" t="s">
        <v>840</v>
      </c>
      <c r="D245" s="155"/>
      <c r="E245"/>
      <c r="F245"/>
      <c r="G245"/>
      <c r="H245" s="22"/>
      <c r="K245" s="65"/>
      <c r="L245" s="65"/>
      <c r="M245" s="65"/>
      <c r="N245" s="65"/>
    </row>
    <row r="246" spans="1:14" outlineLevel="1" x14ac:dyDescent="0.3">
      <c r="A246" s="167" t="s">
        <v>837</v>
      </c>
      <c r="D246" s="155"/>
      <c r="E246"/>
      <c r="F246"/>
      <c r="G246"/>
      <c r="H246" s="22"/>
      <c r="K246" s="65"/>
      <c r="L246" s="65"/>
      <c r="M246" s="65"/>
      <c r="N246" s="65"/>
    </row>
    <row r="247" spans="1:14" outlineLevel="1" x14ac:dyDescent="0.3">
      <c r="A247" s="167" t="s">
        <v>841</v>
      </c>
      <c r="D247" s="155"/>
      <c r="E247"/>
      <c r="F247"/>
      <c r="G247"/>
      <c r="H247" s="22"/>
      <c r="K247" s="65"/>
      <c r="L247" s="65"/>
      <c r="M247" s="65"/>
      <c r="N247" s="65"/>
    </row>
    <row r="248" spans="1:14" outlineLevel="1" x14ac:dyDescent="0.3">
      <c r="A248" s="167" t="s">
        <v>842</v>
      </c>
      <c r="D248" s="155"/>
      <c r="E248"/>
      <c r="F248"/>
      <c r="G248"/>
      <c r="H248" s="22"/>
      <c r="K248" s="65"/>
      <c r="L248" s="65"/>
      <c r="M248" s="65"/>
      <c r="N248" s="65"/>
    </row>
    <row r="249" spans="1:14" outlineLevel="1" x14ac:dyDescent="0.3">
      <c r="A249" s="167" t="s">
        <v>843</v>
      </c>
      <c r="D249" s="155"/>
      <c r="E249"/>
      <c r="F249"/>
      <c r="G249"/>
      <c r="H249" s="22"/>
      <c r="K249" s="65"/>
      <c r="L249" s="65"/>
      <c r="M249" s="65"/>
      <c r="N249" s="65"/>
    </row>
    <row r="250" spans="1:14" outlineLevel="1" x14ac:dyDescent="0.3">
      <c r="A250" s="167" t="s">
        <v>844</v>
      </c>
      <c r="D250" s="155"/>
      <c r="E250"/>
      <c r="F250"/>
      <c r="G250"/>
      <c r="H250" s="22"/>
      <c r="K250" s="65"/>
      <c r="L250" s="65"/>
      <c r="M250" s="65"/>
      <c r="N250" s="65"/>
    </row>
    <row r="251" spans="1:14" outlineLevel="1" x14ac:dyDescent="0.3">
      <c r="A251" s="167" t="s">
        <v>845</v>
      </c>
      <c r="D251" s="155"/>
      <c r="E251"/>
      <c r="F251"/>
      <c r="G251"/>
      <c r="H251" s="22"/>
      <c r="K251" s="65"/>
      <c r="L251" s="65"/>
      <c r="M251" s="65"/>
      <c r="N251" s="65"/>
    </row>
    <row r="252" spans="1:14" outlineLevel="1" x14ac:dyDescent="0.3">
      <c r="A252" s="167" t="s">
        <v>846</v>
      </c>
      <c r="D252" s="155"/>
      <c r="E252"/>
      <c r="F252"/>
      <c r="G252"/>
      <c r="H252" s="22"/>
      <c r="K252" s="65"/>
      <c r="L252" s="65"/>
      <c r="M252" s="65"/>
      <c r="N252" s="65"/>
    </row>
    <row r="253" spans="1:14" outlineLevel="1" x14ac:dyDescent="0.3">
      <c r="A253" s="167" t="s">
        <v>847</v>
      </c>
      <c r="D253" s="155"/>
      <c r="E253"/>
      <c r="F253"/>
      <c r="G253"/>
      <c r="H253" s="22"/>
      <c r="K253" s="65"/>
      <c r="L253" s="65"/>
      <c r="M253" s="65"/>
      <c r="N253" s="65"/>
    </row>
    <row r="254" spans="1:14" outlineLevel="1" x14ac:dyDescent="0.3">
      <c r="A254" s="167" t="s">
        <v>848</v>
      </c>
      <c r="D254" s="155"/>
      <c r="E254"/>
      <c r="F254"/>
      <c r="G254"/>
      <c r="H254" s="22"/>
      <c r="K254" s="65"/>
      <c r="L254" s="65"/>
      <c r="M254" s="65"/>
      <c r="N254" s="65"/>
    </row>
    <row r="255" spans="1:14" outlineLevel="1" x14ac:dyDescent="0.3">
      <c r="A255" s="167" t="s">
        <v>849</v>
      </c>
      <c r="D255" s="155"/>
      <c r="E255"/>
      <c r="F255"/>
      <c r="G255"/>
      <c r="H255" s="22"/>
      <c r="K255" s="65"/>
      <c r="L255" s="65"/>
      <c r="M255" s="65"/>
      <c r="N255" s="65"/>
    </row>
    <row r="256" spans="1:14" outlineLevel="1" x14ac:dyDescent="0.3">
      <c r="A256" s="167" t="s">
        <v>850</v>
      </c>
      <c r="D256" s="155"/>
      <c r="E256"/>
      <c r="F256"/>
      <c r="G256"/>
      <c r="H256" s="22"/>
      <c r="K256" s="65"/>
      <c r="L256" s="65"/>
      <c r="M256" s="65"/>
      <c r="N256" s="65"/>
    </row>
    <row r="257" spans="1:14" outlineLevel="1" x14ac:dyDescent="0.3">
      <c r="A257" s="167" t="s">
        <v>851</v>
      </c>
      <c r="D257" s="155"/>
      <c r="E257"/>
      <c r="F257"/>
      <c r="G257"/>
      <c r="H257" s="22"/>
      <c r="K257" s="65"/>
      <c r="L257" s="65"/>
      <c r="M257" s="65"/>
      <c r="N257" s="65"/>
    </row>
    <row r="258" spans="1:14" outlineLevel="1" x14ac:dyDescent="0.3">
      <c r="A258" s="167" t="s">
        <v>852</v>
      </c>
      <c r="D258" s="155"/>
      <c r="E258"/>
      <c r="F258"/>
      <c r="G258"/>
      <c r="H258" s="22"/>
      <c r="K258" s="65"/>
      <c r="L258" s="65"/>
      <c r="M258" s="65"/>
      <c r="N258" s="65"/>
    </row>
    <row r="259" spans="1:14" outlineLevel="1" x14ac:dyDescent="0.3">
      <c r="A259" s="167" t="s">
        <v>853</v>
      </c>
      <c r="D259" s="155"/>
      <c r="E259"/>
      <c r="F259"/>
      <c r="G259"/>
      <c r="H259" s="22"/>
      <c r="K259" s="65"/>
      <c r="L259" s="65"/>
      <c r="M259" s="65"/>
      <c r="N259" s="65"/>
    </row>
    <row r="260" spans="1:14" outlineLevel="1" x14ac:dyDescent="0.3">
      <c r="A260" s="167" t="s">
        <v>854</v>
      </c>
      <c r="D260" s="155"/>
      <c r="E260"/>
      <c r="F260"/>
      <c r="G260"/>
      <c r="H260" s="22"/>
      <c r="K260" s="65"/>
      <c r="L260" s="65"/>
      <c r="M260" s="65"/>
      <c r="N260" s="65"/>
    </row>
    <row r="261" spans="1:14" outlineLevel="1" x14ac:dyDescent="0.3">
      <c r="A261" s="167" t="s">
        <v>855</v>
      </c>
      <c r="D261" s="155"/>
      <c r="E261"/>
      <c r="F261"/>
      <c r="G261"/>
      <c r="H261" s="22"/>
      <c r="K261" s="65"/>
      <c r="L261" s="65"/>
      <c r="M261" s="65"/>
      <c r="N261" s="65"/>
    </row>
    <row r="262" spans="1:14" outlineLevel="1" x14ac:dyDescent="0.3">
      <c r="A262" s="167" t="s">
        <v>856</v>
      </c>
      <c r="D262" s="155"/>
      <c r="E262"/>
      <c r="F262"/>
      <c r="G262"/>
      <c r="H262" s="22"/>
      <c r="K262" s="65"/>
      <c r="L262" s="65"/>
      <c r="M262" s="65"/>
      <c r="N262" s="65"/>
    </row>
    <row r="263" spans="1:14" outlineLevel="1" x14ac:dyDescent="0.3">
      <c r="A263" s="167" t="s">
        <v>857</v>
      </c>
      <c r="D263" s="155"/>
      <c r="E263"/>
      <c r="F263"/>
      <c r="G263"/>
      <c r="H263" s="22"/>
      <c r="K263" s="65"/>
      <c r="L263" s="65"/>
      <c r="M263" s="65"/>
      <c r="N263" s="65"/>
    </row>
    <row r="264" spans="1:14" outlineLevel="1" x14ac:dyDescent="0.3">
      <c r="A264" s="167" t="s">
        <v>858</v>
      </c>
      <c r="D264" s="155"/>
      <c r="E264"/>
      <c r="F264"/>
      <c r="G264"/>
      <c r="H264" s="22"/>
      <c r="K264" s="65"/>
      <c r="L264" s="65"/>
      <c r="M264" s="65"/>
      <c r="N264" s="65"/>
    </row>
    <row r="265" spans="1:14" outlineLevel="1" x14ac:dyDescent="0.3">
      <c r="A265" s="167" t="s">
        <v>859</v>
      </c>
      <c r="D265" s="155"/>
      <c r="E265"/>
      <c r="F265"/>
      <c r="G265"/>
      <c r="H265" s="22"/>
      <c r="K265" s="65"/>
      <c r="L265" s="65"/>
      <c r="M265" s="65"/>
      <c r="N265" s="65"/>
    </row>
    <row r="266" spans="1:14" outlineLevel="1" x14ac:dyDescent="0.3">
      <c r="A266" s="167" t="s">
        <v>860</v>
      </c>
      <c r="D266" s="155"/>
      <c r="E266"/>
      <c r="F266"/>
      <c r="G266"/>
      <c r="H266" s="22"/>
      <c r="K266" s="65"/>
      <c r="L266" s="65"/>
      <c r="M266" s="65"/>
      <c r="N266" s="65"/>
    </row>
    <row r="267" spans="1:14" outlineLevel="1" x14ac:dyDescent="0.3">
      <c r="A267" s="167" t="s">
        <v>861</v>
      </c>
      <c r="D267" s="155"/>
      <c r="E267"/>
      <c r="F267"/>
      <c r="G267"/>
      <c r="H267" s="22"/>
      <c r="K267" s="65"/>
      <c r="L267" s="65"/>
      <c r="M267" s="65"/>
      <c r="N267" s="65"/>
    </row>
    <row r="268" spans="1:14" outlineLevel="1" x14ac:dyDescent="0.3">
      <c r="A268" s="167" t="s">
        <v>862</v>
      </c>
      <c r="D268" s="155"/>
      <c r="E268"/>
      <c r="F268"/>
      <c r="G268"/>
      <c r="H268" s="22"/>
      <c r="K268" s="65"/>
      <c r="L268" s="65"/>
      <c r="M268" s="65"/>
      <c r="N268" s="65"/>
    </row>
    <row r="269" spans="1:14" outlineLevel="1" x14ac:dyDescent="0.3">
      <c r="A269" s="167" t="s">
        <v>863</v>
      </c>
      <c r="D269" s="155"/>
      <c r="E269"/>
      <c r="F269"/>
      <c r="G269"/>
      <c r="H269" s="22"/>
      <c r="K269" s="65"/>
      <c r="L269" s="65"/>
      <c r="M269" s="65"/>
      <c r="N269" s="65"/>
    </row>
    <row r="270" spans="1:14" outlineLevel="1" x14ac:dyDescent="0.3">
      <c r="A270" s="167" t="s">
        <v>864</v>
      </c>
      <c r="D270" s="155"/>
      <c r="E270"/>
      <c r="F270"/>
      <c r="G270"/>
      <c r="H270" s="22"/>
      <c r="K270" s="65"/>
      <c r="L270" s="65"/>
      <c r="M270" s="65"/>
      <c r="N270" s="65"/>
    </row>
    <row r="271" spans="1:14" outlineLevel="1" x14ac:dyDescent="0.3">
      <c r="A271" s="167" t="s">
        <v>865</v>
      </c>
      <c r="D271" s="155"/>
      <c r="E271"/>
      <c r="F271"/>
      <c r="G271"/>
      <c r="H271" s="22"/>
      <c r="K271" s="65"/>
      <c r="L271" s="65"/>
      <c r="M271" s="65"/>
      <c r="N271" s="65"/>
    </row>
    <row r="272" spans="1:14" outlineLevel="1" x14ac:dyDescent="0.3">
      <c r="A272" s="167" t="s">
        <v>866</v>
      </c>
      <c r="D272" s="155"/>
      <c r="E272"/>
      <c r="F272"/>
      <c r="G272"/>
      <c r="H272" s="22"/>
      <c r="K272" s="65"/>
      <c r="L272" s="65"/>
      <c r="M272" s="65"/>
      <c r="N272" s="65"/>
    </row>
    <row r="273" spans="1:14" outlineLevel="1" x14ac:dyDescent="0.3">
      <c r="A273" s="167" t="s">
        <v>867</v>
      </c>
      <c r="D273" s="155"/>
      <c r="E273"/>
      <c r="F273"/>
      <c r="G273"/>
      <c r="H273" s="22"/>
      <c r="K273" s="65"/>
      <c r="L273" s="65"/>
      <c r="M273" s="65"/>
      <c r="N273" s="65"/>
    </row>
    <row r="274" spans="1:14" outlineLevel="1" x14ac:dyDescent="0.3">
      <c r="A274" s="167" t="s">
        <v>868</v>
      </c>
      <c r="D274" s="155"/>
      <c r="E274"/>
      <c r="F274"/>
      <c r="G274"/>
      <c r="H274" s="22"/>
      <c r="K274" s="65"/>
      <c r="L274" s="65"/>
      <c r="M274" s="65"/>
      <c r="N274" s="65"/>
    </row>
    <row r="275" spans="1:14" outlineLevel="1" x14ac:dyDescent="0.3">
      <c r="A275" s="167" t="s">
        <v>869</v>
      </c>
      <c r="D275" s="155"/>
      <c r="E275"/>
      <c r="F275"/>
      <c r="G275"/>
      <c r="H275" s="22"/>
      <c r="K275" s="65"/>
      <c r="L275" s="65"/>
      <c r="M275" s="65"/>
      <c r="N275" s="65"/>
    </row>
    <row r="276" spans="1:14" outlineLevel="1" x14ac:dyDescent="0.3">
      <c r="A276" s="167" t="s">
        <v>870</v>
      </c>
      <c r="D276" s="155"/>
      <c r="E276"/>
      <c r="F276"/>
      <c r="G276"/>
      <c r="H276" s="22"/>
      <c r="K276" s="65"/>
      <c r="L276" s="65"/>
      <c r="M276" s="65"/>
      <c r="N276" s="65"/>
    </row>
    <row r="277" spans="1:14" outlineLevel="1" x14ac:dyDescent="0.3">
      <c r="A277" s="167" t="s">
        <v>871</v>
      </c>
      <c r="D277" s="155"/>
      <c r="E277"/>
      <c r="F277"/>
      <c r="G277"/>
      <c r="H277" s="22"/>
      <c r="K277" s="65"/>
      <c r="L277" s="65"/>
      <c r="M277" s="65"/>
      <c r="N277" s="65"/>
    </row>
    <row r="278" spans="1:14" outlineLevel="1" x14ac:dyDescent="0.3">
      <c r="A278" s="167" t="s">
        <v>872</v>
      </c>
      <c r="D278" s="155"/>
      <c r="E278"/>
      <c r="F278"/>
      <c r="G278"/>
      <c r="H278" s="22"/>
      <c r="K278" s="65"/>
      <c r="L278" s="65"/>
      <c r="M278" s="65"/>
      <c r="N278" s="65"/>
    </row>
    <row r="279" spans="1:14" outlineLevel="1" x14ac:dyDescent="0.3">
      <c r="A279" s="167" t="s">
        <v>873</v>
      </c>
      <c r="D279" s="155"/>
      <c r="E279"/>
      <c r="F279"/>
      <c r="G279"/>
      <c r="H279" s="22"/>
      <c r="K279" s="65"/>
      <c r="L279" s="65"/>
      <c r="M279" s="65"/>
      <c r="N279" s="65"/>
    </row>
    <row r="280" spans="1:14" outlineLevel="1" x14ac:dyDescent="0.3">
      <c r="A280" s="167" t="s">
        <v>874</v>
      </c>
      <c r="D280" s="155"/>
      <c r="E280"/>
      <c r="F280"/>
      <c r="G280"/>
      <c r="H280" s="22"/>
      <c r="K280" s="65"/>
      <c r="L280" s="65"/>
      <c r="M280" s="65"/>
      <c r="N280" s="65"/>
    </row>
    <row r="281" spans="1:14" outlineLevel="1" x14ac:dyDescent="0.3">
      <c r="A281" s="167" t="s">
        <v>875</v>
      </c>
      <c r="D281" s="155"/>
      <c r="E281"/>
      <c r="F281"/>
      <c r="G281"/>
      <c r="H281" s="22"/>
      <c r="K281" s="65"/>
      <c r="L281" s="65"/>
      <c r="M281" s="65"/>
      <c r="N281" s="65"/>
    </row>
    <row r="282" spans="1:14" outlineLevel="1" x14ac:dyDescent="0.3">
      <c r="A282" s="167" t="s">
        <v>876</v>
      </c>
      <c r="D282" s="155"/>
      <c r="E282"/>
      <c r="F282"/>
      <c r="G282"/>
      <c r="H282" s="22"/>
      <c r="K282" s="65"/>
      <c r="L282" s="65"/>
      <c r="M282" s="65"/>
      <c r="N282" s="65"/>
    </row>
    <row r="283" spans="1:14" outlineLevel="1" x14ac:dyDescent="0.3">
      <c r="A283" s="167" t="s">
        <v>877</v>
      </c>
      <c r="D283" s="155"/>
      <c r="E283"/>
      <c r="F283"/>
      <c r="G283"/>
      <c r="H283" s="22"/>
      <c r="K283" s="65"/>
      <c r="L283" s="65"/>
      <c r="M283" s="65"/>
      <c r="N283" s="65"/>
    </row>
    <row r="284" spans="1:14" outlineLevel="1" x14ac:dyDescent="0.3">
      <c r="A284" s="167" t="s">
        <v>878</v>
      </c>
      <c r="D284" s="155"/>
      <c r="E284"/>
      <c r="F284"/>
      <c r="G284"/>
      <c r="H284" s="22"/>
      <c r="K284" s="65"/>
      <c r="L284" s="65"/>
      <c r="M284" s="65"/>
      <c r="N284" s="65"/>
    </row>
    <row r="285" spans="1:14" ht="20.399999999999999" x14ac:dyDescent="0.3">
      <c r="A285" s="35"/>
      <c r="B285" s="35" t="s">
        <v>1245</v>
      </c>
      <c r="C285" s="35" t="s">
        <v>1</v>
      </c>
      <c r="D285" s="35" t="s">
        <v>1</v>
      </c>
      <c r="E285" s="35"/>
      <c r="F285" s="36"/>
      <c r="G285" s="37"/>
      <c r="H285" s="22"/>
      <c r="I285" s="28"/>
      <c r="J285" s="28"/>
      <c r="K285" s="28"/>
      <c r="L285" s="28"/>
      <c r="M285" s="30"/>
    </row>
    <row r="286" spans="1:14" ht="20.399999999999999" x14ac:dyDescent="0.3">
      <c r="A286" s="196" t="s">
        <v>1246</v>
      </c>
      <c r="B286" s="197"/>
      <c r="C286" s="197"/>
      <c r="D286" s="197"/>
      <c r="E286" s="197"/>
      <c r="F286" s="198"/>
      <c r="G286" s="197"/>
      <c r="H286" s="22"/>
      <c r="I286" s="28"/>
      <c r="J286" s="28"/>
      <c r="K286" s="28"/>
      <c r="L286" s="28"/>
      <c r="M286" s="30"/>
    </row>
    <row r="287" spans="1:14" ht="20.399999999999999" x14ac:dyDescent="0.3">
      <c r="A287" s="196" t="s">
        <v>1046</v>
      </c>
      <c r="B287" s="197"/>
      <c r="C287" s="197"/>
      <c r="D287" s="197"/>
      <c r="E287" s="197"/>
      <c r="F287" s="198"/>
      <c r="G287" s="197"/>
      <c r="H287" s="22"/>
      <c r="I287" s="28"/>
      <c r="J287" s="28"/>
      <c r="K287" s="28"/>
      <c r="L287" s="28"/>
      <c r="M287" s="30"/>
    </row>
    <row r="288" spans="1:14" x14ac:dyDescent="0.3">
      <c r="A288" s="186" t="s">
        <v>313</v>
      </c>
      <c r="B288" s="39" t="s">
        <v>1247</v>
      </c>
      <c r="C288" s="66">
        <f>ROW(B38)</f>
        <v>38</v>
      </c>
      <c r="D288" s="60"/>
      <c r="E288" s="60"/>
      <c r="F288" s="60"/>
      <c r="G288" s="60"/>
      <c r="H288" s="22"/>
      <c r="I288" s="39"/>
      <c r="J288" s="66"/>
      <c r="L288" s="60"/>
      <c r="M288" s="60"/>
      <c r="N288" s="60"/>
    </row>
    <row r="289" spans="1:14" x14ac:dyDescent="0.3">
      <c r="A289" s="186" t="s">
        <v>314</v>
      </c>
      <c r="B289" s="39" t="s">
        <v>1248</v>
      </c>
      <c r="C289" s="66">
        <f>ROW(B39)</f>
        <v>39</v>
      </c>
      <c r="D289" s="186"/>
      <c r="E289" s="60"/>
      <c r="F289" s="60"/>
      <c r="G289" s="143"/>
      <c r="H289" s="22"/>
      <c r="I289" s="39"/>
      <c r="J289" s="66"/>
      <c r="L289" s="60"/>
      <c r="M289" s="60"/>
    </row>
    <row r="290" spans="1:14" ht="32.4" x14ac:dyDescent="0.3">
      <c r="A290" s="186" t="s">
        <v>315</v>
      </c>
      <c r="B290" s="39" t="s">
        <v>1249</v>
      </c>
      <c r="C290" s="177" t="s">
        <v>1250</v>
      </c>
      <c r="D290" s="186"/>
      <c r="E290" s="186"/>
      <c r="F290" s="186"/>
      <c r="G290" s="67"/>
      <c r="H290" s="22"/>
      <c r="I290" s="39"/>
      <c r="J290" s="66"/>
      <c r="K290" s="66"/>
      <c r="L290" s="67"/>
      <c r="M290" s="60"/>
      <c r="N290" s="67"/>
    </row>
    <row r="291" spans="1:14" x14ac:dyDescent="0.3">
      <c r="A291" s="186" t="s">
        <v>316</v>
      </c>
      <c r="B291" s="39" t="s">
        <v>1251</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43"/>
      <c r="H291" s="22"/>
      <c r="I291" s="39"/>
      <c r="J291" s="66"/>
    </row>
    <row r="292" spans="1:14" x14ac:dyDescent="0.3">
      <c r="A292" s="186" t="s">
        <v>317</v>
      </c>
      <c r="B292" s="39" t="s">
        <v>1252</v>
      </c>
      <c r="C292" s="66">
        <f>ROW(B52)</f>
        <v>52</v>
      </c>
      <c r="D292" s="186"/>
      <c r="E292" s="186"/>
      <c r="F292" s="186"/>
      <c r="G292" s="67"/>
      <c r="H292" s="22"/>
      <c r="I292" s="39"/>
      <c r="J292" s="65"/>
      <c r="K292" s="66"/>
      <c r="L292" s="67"/>
      <c r="N292" s="67"/>
    </row>
    <row r="293" spans="1:14" x14ac:dyDescent="0.3">
      <c r="A293" s="186" t="s">
        <v>318</v>
      </c>
      <c r="B293" s="39" t="s">
        <v>1253</v>
      </c>
      <c r="C293" s="199"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3">
      <c r="A294" s="186" t="s">
        <v>319</v>
      </c>
      <c r="B294" s="39" t="s">
        <v>1254</v>
      </c>
      <c r="C294" s="199" t="s">
        <v>1340</v>
      </c>
      <c r="D294" s="186"/>
      <c r="E294" s="186"/>
      <c r="F294" s="186"/>
      <c r="G294" s="143"/>
      <c r="H294" s="22"/>
      <c r="I294" s="39"/>
      <c r="J294" s="66"/>
      <c r="M294" s="67"/>
    </row>
    <row r="295" spans="1:14" x14ac:dyDescent="0.3">
      <c r="A295" s="186" t="s">
        <v>320</v>
      </c>
      <c r="B295" s="39" t="s">
        <v>1255</v>
      </c>
      <c r="C295" s="66" t="str">
        <f ca="1">IF(ISREF(INDIRECT("'B1. HTT Mortgage Assets'!A1")),ROW('B1. HTT Mortgage Assets'!B149)&amp;" for Mortgage Assets","")</f>
        <v>149 for Mortgage Assets</v>
      </c>
      <c r="D295" s="66" t="str">
        <f ca="1">IF(ISREF(INDIRECT("'B2. HTT Public Sector Assets'!A1")),ROW(#REF!)&amp;" for Public Sector Assets","")</f>
        <v/>
      </c>
      <c r="E295" s="186"/>
      <c r="F295" s="66" t="str">
        <f ca="1">IF(ISREF(INDIRECT("'B3. HTT Shipping Assets'!A1")),ROW(#REF!)&amp;" for Shipping Assets","")</f>
        <v/>
      </c>
      <c r="G295" s="143"/>
      <c r="H295" s="22"/>
      <c r="I295" s="39"/>
      <c r="J295" s="66"/>
      <c r="L295" s="67"/>
      <c r="M295" s="67"/>
    </row>
    <row r="296" spans="1:14" x14ac:dyDescent="0.3">
      <c r="A296" s="186" t="s">
        <v>321</v>
      </c>
      <c r="B296" s="39" t="s">
        <v>1256</v>
      </c>
      <c r="C296" s="66">
        <f>ROW(B111)</f>
        <v>111</v>
      </c>
      <c r="D296" s="186"/>
      <c r="E296" s="186"/>
      <c r="F296" s="67"/>
      <c r="G296" s="143"/>
      <c r="H296" s="22"/>
      <c r="I296" s="39"/>
      <c r="J296" s="66"/>
      <c r="L296" s="67"/>
      <c r="M296" s="67"/>
    </row>
    <row r="297" spans="1:14" x14ac:dyDescent="0.3">
      <c r="A297" s="186" t="s">
        <v>322</v>
      </c>
      <c r="B297" s="39" t="s">
        <v>1257</v>
      </c>
      <c r="C297" s="66">
        <f>ROW(B163)</f>
        <v>163</v>
      </c>
      <c r="D297" s="186"/>
      <c r="E297" s="67"/>
      <c r="F297" s="67"/>
      <c r="G297" s="143"/>
      <c r="H297" s="22"/>
      <c r="J297" s="66"/>
      <c r="L297" s="67"/>
    </row>
    <row r="298" spans="1:14" x14ac:dyDescent="0.3">
      <c r="A298" s="186" t="s">
        <v>323</v>
      </c>
      <c r="B298" s="39" t="s">
        <v>1258</v>
      </c>
      <c r="C298" s="66">
        <f>ROW(B137)</f>
        <v>137</v>
      </c>
      <c r="D298" s="186"/>
      <c r="E298" s="67"/>
      <c r="F298" s="67"/>
      <c r="G298" s="143"/>
      <c r="H298" s="22"/>
      <c r="I298" s="39"/>
      <c r="J298" s="66"/>
      <c r="L298" s="67"/>
    </row>
    <row r="299" spans="1:14" x14ac:dyDescent="0.3">
      <c r="A299" s="186" t="s">
        <v>324</v>
      </c>
      <c r="B299" s="39" t="s">
        <v>1259</v>
      </c>
      <c r="C299" s="177" t="s">
        <v>1292</v>
      </c>
      <c r="D299" s="186"/>
      <c r="E299" s="67"/>
      <c r="F299" s="186"/>
      <c r="G299" s="143"/>
      <c r="H299" s="22"/>
      <c r="I299" s="39"/>
      <c r="J299" s="186" t="s">
        <v>1267</v>
      </c>
      <c r="L299" s="67"/>
    </row>
    <row r="300" spans="1:14" x14ac:dyDescent="0.3">
      <c r="A300" s="186" t="s">
        <v>325</v>
      </c>
      <c r="B300" s="39" t="s">
        <v>1260</v>
      </c>
      <c r="C300" s="66" t="s">
        <v>1270</v>
      </c>
      <c r="D300" s="66" t="s">
        <v>1269</v>
      </c>
      <c r="E300" s="67"/>
      <c r="F300" s="186"/>
      <c r="G300" s="143"/>
      <c r="H300" s="22"/>
      <c r="I300" s="39"/>
      <c r="J300" s="186" t="s">
        <v>1268</v>
      </c>
      <c r="K300" s="66"/>
      <c r="L300" s="67"/>
    </row>
    <row r="301" spans="1:14" outlineLevel="1" x14ac:dyDescent="0.3">
      <c r="A301" s="186" t="s">
        <v>1333</v>
      </c>
      <c r="B301" s="39" t="s">
        <v>1261</v>
      </c>
      <c r="C301" s="66" t="s">
        <v>1271</v>
      </c>
      <c r="D301" s="186"/>
      <c r="E301" s="186"/>
      <c r="F301" s="186"/>
      <c r="G301" s="143"/>
      <c r="H301" s="22"/>
      <c r="I301" s="39"/>
      <c r="J301" s="186" t="s">
        <v>1292</v>
      </c>
      <c r="K301" s="66"/>
      <c r="L301" s="67"/>
    </row>
    <row r="302" spans="1:14" outlineLevel="1" x14ac:dyDescent="0.3">
      <c r="A302" s="186" t="s">
        <v>1334</v>
      </c>
      <c r="B302" s="39" t="s">
        <v>1265</v>
      </c>
      <c r="C302" s="66" t="str">
        <f>ROW('C. HTT Harmonised Glossary'!B18)&amp;" for Harmonised Glossary"</f>
        <v>18 for Harmonised Glossary</v>
      </c>
      <c r="D302" s="186"/>
      <c r="E302" s="186"/>
      <c r="F302" s="186"/>
      <c r="G302" s="143"/>
      <c r="H302" s="22"/>
      <c r="I302" s="39"/>
      <c r="J302" s="186" t="s">
        <v>887</v>
      </c>
      <c r="K302" s="66"/>
      <c r="L302" s="67"/>
    </row>
    <row r="303" spans="1:14" outlineLevel="1" x14ac:dyDescent="0.3">
      <c r="A303" s="186" t="s">
        <v>1335</v>
      </c>
      <c r="B303" s="39" t="s">
        <v>1262</v>
      </c>
      <c r="C303" s="66">
        <f>ROW(B65)</f>
        <v>65</v>
      </c>
      <c r="D303" s="186"/>
      <c r="E303" s="186"/>
      <c r="F303" s="186"/>
      <c r="G303" s="143"/>
      <c r="H303" s="22"/>
      <c r="I303" s="39"/>
      <c r="J303" s="66"/>
      <c r="K303" s="66"/>
      <c r="L303" s="67"/>
    </row>
    <row r="304" spans="1:14" outlineLevel="1" x14ac:dyDescent="0.3">
      <c r="A304" s="186" t="s">
        <v>1336</v>
      </c>
      <c r="B304" s="39" t="s">
        <v>1263</v>
      </c>
      <c r="C304" s="66">
        <f>ROW(B88)</f>
        <v>88</v>
      </c>
      <c r="D304" s="186"/>
      <c r="E304" s="186"/>
      <c r="F304" s="186"/>
      <c r="G304" s="143"/>
      <c r="H304" s="22"/>
      <c r="I304" s="39"/>
      <c r="J304" s="66"/>
      <c r="K304" s="66"/>
      <c r="L304" s="67"/>
    </row>
    <row r="305" spans="1:14" outlineLevel="1" x14ac:dyDescent="0.3">
      <c r="A305" s="186" t="s">
        <v>1337</v>
      </c>
      <c r="B305" s="39" t="s">
        <v>1264</v>
      </c>
      <c r="C305" s="66" t="s">
        <v>1294</v>
      </c>
      <c r="D305" s="186"/>
      <c r="E305" s="67"/>
      <c r="F305" s="186"/>
      <c r="G305" s="143"/>
      <c r="H305" s="22"/>
      <c r="I305" s="39"/>
      <c r="J305" s="66"/>
      <c r="K305" s="66"/>
      <c r="L305" s="67"/>
      <c r="N305" s="53"/>
    </row>
    <row r="306" spans="1:14" outlineLevel="1" x14ac:dyDescent="0.3">
      <c r="A306" s="186" t="s">
        <v>1338</v>
      </c>
      <c r="B306" s="39" t="s">
        <v>1266</v>
      </c>
      <c r="C306" s="66">
        <v>44</v>
      </c>
      <c r="D306" s="186"/>
      <c r="E306" s="67"/>
      <c r="F306" s="186"/>
      <c r="G306" s="143"/>
      <c r="H306" s="22"/>
      <c r="I306" s="39"/>
      <c r="J306" s="66"/>
      <c r="K306" s="66"/>
      <c r="L306" s="67"/>
      <c r="N306" s="53"/>
    </row>
    <row r="307" spans="1:14" outlineLevel="1" x14ac:dyDescent="0.3">
      <c r="A307" s="186" t="s">
        <v>1339</v>
      </c>
      <c r="B307" s="39" t="s">
        <v>1293</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43"/>
      <c r="H307" s="22"/>
      <c r="I307" s="39"/>
      <c r="J307" s="66"/>
      <c r="K307" s="66"/>
      <c r="L307" s="67"/>
      <c r="N307" s="53"/>
    </row>
    <row r="308" spans="1:14" outlineLevel="1" x14ac:dyDescent="0.3">
      <c r="A308" s="24" t="s">
        <v>326</v>
      </c>
      <c r="B308" s="39"/>
      <c r="E308" s="67"/>
      <c r="H308" s="22"/>
      <c r="I308" s="39"/>
      <c r="J308" s="66"/>
      <c r="K308" s="66"/>
      <c r="L308" s="67"/>
      <c r="N308" s="53"/>
    </row>
    <row r="309" spans="1:14" outlineLevel="1" x14ac:dyDescent="0.3">
      <c r="A309" s="186" t="s">
        <v>327</v>
      </c>
      <c r="E309" s="67"/>
      <c r="H309" s="22"/>
      <c r="I309" s="39"/>
      <c r="J309" s="66"/>
      <c r="K309" s="66"/>
      <c r="L309" s="67"/>
      <c r="N309" s="53"/>
    </row>
    <row r="310" spans="1:14" outlineLevel="1" x14ac:dyDescent="0.3">
      <c r="A310" s="186" t="s">
        <v>328</v>
      </c>
      <c r="H310" s="22"/>
      <c r="N310" s="53"/>
    </row>
    <row r="311" spans="1:14" ht="40.799999999999997" x14ac:dyDescent="0.3">
      <c r="A311" s="36"/>
      <c r="B311" s="35" t="s">
        <v>25</v>
      </c>
      <c r="C311" s="36"/>
      <c r="D311" s="36"/>
      <c r="E311" s="36"/>
      <c r="F311" s="36"/>
      <c r="G311" s="37"/>
      <c r="H311" s="22"/>
      <c r="I311" s="28"/>
      <c r="J311" s="30"/>
      <c r="K311" s="30"/>
      <c r="L311" s="30"/>
      <c r="M311" s="30"/>
      <c r="N311" s="53"/>
    </row>
    <row r="312" spans="1:14" x14ac:dyDescent="0.3">
      <c r="A312" s="186" t="s">
        <v>5</v>
      </c>
      <c r="B312" s="47" t="s">
        <v>1272</v>
      </c>
      <c r="C312" s="186" t="s">
        <v>764</v>
      </c>
      <c r="H312" s="22"/>
      <c r="I312" s="47"/>
      <c r="J312" s="66"/>
      <c r="N312" s="53"/>
    </row>
    <row r="313" spans="1:14" outlineLevel="1" x14ac:dyDescent="0.3">
      <c r="A313" s="186" t="s">
        <v>1331</v>
      </c>
      <c r="B313" s="47" t="s">
        <v>1273</v>
      </c>
      <c r="C313" s="186" t="s">
        <v>764</v>
      </c>
      <c r="H313" s="22"/>
      <c r="I313" s="47"/>
      <c r="J313" s="66"/>
      <c r="N313" s="53"/>
    </row>
    <row r="314" spans="1:14" outlineLevel="1" x14ac:dyDescent="0.3">
      <c r="A314" s="186" t="s">
        <v>1332</v>
      </c>
      <c r="B314" s="47" t="s">
        <v>1274</v>
      </c>
      <c r="C314" s="186" t="s">
        <v>764</v>
      </c>
      <c r="H314" s="22"/>
      <c r="I314" s="47"/>
      <c r="J314" s="66"/>
      <c r="N314" s="53"/>
    </row>
    <row r="315" spans="1:14" outlineLevel="1" x14ac:dyDescent="0.3">
      <c r="A315" s="24" t="s">
        <v>329</v>
      </c>
      <c r="B315" s="47"/>
      <c r="C315" s="66"/>
      <c r="H315" s="22"/>
      <c r="I315" s="47"/>
      <c r="J315" s="66"/>
      <c r="N315" s="53"/>
    </row>
    <row r="316" spans="1:14" outlineLevel="1" x14ac:dyDescent="0.3">
      <c r="A316" s="186" t="s">
        <v>330</v>
      </c>
      <c r="B316" s="47"/>
      <c r="C316" s="66"/>
      <c r="H316" s="22"/>
      <c r="I316" s="47"/>
      <c r="J316" s="66"/>
      <c r="N316" s="53"/>
    </row>
    <row r="317" spans="1:14" outlineLevel="1" x14ac:dyDescent="0.3">
      <c r="A317" s="186" t="s">
        <v>331</v>
      </c>
      <c r="B317" s="47"/>
      <c r="C317" s="66"/>
      <c r="H317" s="22"/>
      <c r="I317" s="47"/>
      <c r="J317" s="66"/>
      <c r="N317" s="53"/>
    </row>
    <row r="318" spans="1:14" outlineLevel="1" x14ac:dyDescent="0.3">
      <c r="A318" s="186" t="s">
        <v>332</v>
      </c>
      <c r="B318" s="47"/>
      <c r="C318" s="66"/>
      <c r="H318" s="22"/>
      <c r="I318" s="47"/>
      <c r="J318" s="66"/>
      <c r="N318" s="53"/>
    </row>
    <row r="319" spans="1:14" ht="20.399999999999999" x14ac:dyDescent="0.3">
      <c r="A319" s="36"/>
      <c r="B319" s="35" t="s">
        <v>26</v>
      </c>
      <c r="C319" s="36"/>
      <c r="D319" s="36"/>
      <c r="E319" s="36"/>
      <c r="F319" s="36"/>
      <c r="G319" s="37"/>
      <c r="H319" s="22"/>
      <c r="I319" s="28"/>
      <c r="J319" s="30"/>
      <c r="K319" s="30"/>
      <c r="L319" s="30"/>
      <c r="M319" s="30"/>
      <c r="N319" s="53"/>
    </row>
    <row r="320" spans="1:14" ht="15" customHeight="1" outlineLevel="1" x14ac:dyDescent="0.3">
      <c r="A320" s="43"/>
      <c r="B320" s="44" t="s">
        <v>333</v>
      </c>
      <c r="C320" s="43"/>
      <c r="D320" s="43"/>
      <c r="E320" s="45"/>
      <c r="F320" s="46"/>
      <c r="G320" s="46"/>
      <c r="H320" s="22"/>
      <c r="L320" s="22"/>
      <c r="M320" s="22"/>
      <c r="N320" s="53"/>
    </row>
    <row r="321" spans="1:14" outlineLevel="1" x14ac:dyDescent="0.3">
      <c r="A321" s="24" t="s">
        <v>334</v>
      </c>
      <c r="B321" s="39" t="s">
        <v>335</v>
      </c>
      <c r="C321" s="39"/>
      <c r="H321" s="22"/>
      <c r="I321" s="53"/>
      <c r="J321" s="53"/>
      <c r="K321" s="53"/>
      <c r="L321" s="53"/>
      <c r="M321" s="53"/>
      <c r="N321" s="53"/>
    </row>
    <row r="322" spans="1:14" outlineLevel="1" x14ac:dyDescent="0.3">
      <c r="A322" s="24" t="s">
        <v>336</v>
      </c>
      <c r="B322" s="39" t="s">
        <v>337</v>
      </c>
      <c r="C322" s="39"/>
      <c r="H322" s="22"/>
      <c r="I322" s="53"/>
      <c r="J322" s="53"/>
      <c r="K322" s="53"/>
      <c r="L322" s="53"/>
      <c r="M322" s="53"/>
      <c r="N322" s="53"/>
    </row>
    <row r="323" spans="1:14" outlineLevel="1" x14ac:dyDescent="0.3">
      <c r="A323" s="24" t="s">
        <v>338</v>
      </c>
      <c r="B323" s="39" t="s">
        <v>339</v>
      </c>
      <c r="C323" s="39"/>
      <c r="H323" s="22"/>
      <c r="I323" s="53"/>
      <c r="J323" s="53"/>
      <c r="K323" s="53"/>
      <c r="L323" s="53"/>
      <c r="M323" s="53"/>
      <c r="N323" s="53"/>
    </row>
    <row r="324" spans="1:14" outlineLevel="1" x14ac:dyDescent="0.3">
      <c r="A324" s="24" t="s">
        <v>340</v>
      </c>
      <c r="B324" s="39" t="s">
        <v>341</v>
      </c>
      <c r="H324" s="22"/>
      <c r="I324" s="53"/>
      <c r="J324" s="53"/>
      <c r="K324" s="53"/>
      <c r="L324" s="53"/>
      <c r="M324" s="53"/>
      <c r="N324" s="53"/>
    </row>
    <row r="325" spans="1:14" outlineLevel="1" x14ac:dyDescent="0.3">
      <c r="A325" s="24" t="s">
        <v>342</v>
      </c>
      <c r="B325" s="39" t="s">
        <v>343</v>
      </c>
      <c r="H325" s="22"/>
      <c r="I325" s="53"/>
      <c r="J325" s="53"/>
      <c r="K325" s="53"/>
      <c r="L325" s="53"/>
      <c r="M325" s="53"/>
      <c r="N325" s="53"/>
    </row>
    <row r="326" spans="1:14" outlineLevel="1" x14ac:dyDescent="0.3">
      <c r="A326" s="24" t="s">
        <v>344</v>
      </c>
      <c r="B326" s="39" t="s">
        <v>345</v>
      </c>
      <c r="H326" s="22"/>
      <c r="I326" s="53"/>
      <c r="J326" s="53"/>
      <c r="K326" s="53"/>
      <c r="L326" s="53"/>
      <c r="M326" s="53"/>
      <c r="N326" s="53"/>
    </row>
    <row r="327" spans="1:14" outlineLevel="1" x14ac:dyDescent="0.3">
      <c r="A327" s="24" t="s">
        <v>346</v>
      </c>
      <c r="B327" s="39" t="s">
        <v>347</v>
      </c>
      <c r="H327" s="22"/>
      <c r="I327" s="53"/>
      <c r="J327" s="53"/>
      <c r="K327" s="53"/>
      <c r="L327" s="53"/>
      <c r="M327" s="53"/>
      <c r="N327" s="53"/>
    </row>
    <row r="328" spans="1:14" outlineLevel="1" x14ac:dyDescent="0.3">
      <c r="A328" s="24" t="s">
        <v>348</v>
      </c>
      <c r="B328" s="39" t="s">
        <v>349</v>
      </c>
      <c r="H328" s="22"/>
      <c r="I328" s="53"/>
      <c r="J328" s="53"/>
      <c r="K328" s="53"/>
      <c r="L328" s="53"/>
      <c r="M328" s="53"/>
      <c r="N328" s="53"/>
    </row>
    <row r="329" spans="1:14" outlineLevel="1" x14ac:dyDescent="0.3">
      <c r="A329" s="24" t="s">
        <v>350</v>
      </c>
      <c r="B329" s="39" t="s">
        <v>351</v>
      </c>
      <c r="H329" s="22"/>
      <c r="I329" s="53"/>
      <c r="J329" s="53"/>
      <c r="K329" s="53"/>
      <c r="L329" s="53"/>
      <c r="M329" s="53"/>
      <c r="N329" s="53"/>
    </row>
    <row r="330" spans="1:14" ht="32.4" outlineLevel="1" x14ac:dyDescent="0.3">
      <c r="A330" s="24" t="s">
        <v>352</v>
      </c>
      <c r="B330" s="146" t="s">
        <v>1357</v>
      </c>
      <c r="C330" s="160" t="s">
        <v>1358</v>
      </c>
      <c r="H330" s="22"/>
      <c r="I330" s="53"/>
      <c r="J330" s="53"/>
      <c r="K330" s="53"/>
      <c r="L330" s="53"/>
      <c r="M330" s="53"/>
      <c r="N330" s="53"/>
    </row>
    <row r="331" spans="1:14" ht="32.4" outlineLevel="1" x14ac:dyDescent="0.3">
      <c r="A331" s="24" t="s">
        <v>354</v>
      </c>
      <c r="B331" s="146" t="s">
        <v>1359</v>
      </c>
      <c r="C331" s="160" t="s">
        <v>1358</v>
      </c>
      <c r="H331" s="22"/>
      <c r="I331" s="53"/>
      <c r="J331" s="53"/>
      <c r="K331" s="53"/>
      <c r="L331" s="53"/>
      <c r="M331" s="53"/>
      <c r="N331" s="53"/>
    </row>
    <row r="332" spans="1:14" outlineLevel="1" x14ac:dyDescent="0.3">
      <c r="A332" s="24" t="s">
        <v>355</v>
      </c>
      <c r="B332" s="52" t="s">
        <v>353</v>
      </c>
      <c r="H332" s="22"/>
      <c r="I332" s="53"/>
      <c r="J332" s="53"/>
      <c r="K332" s="53"/>
      <c r="L332" s="53"/>
      <c r="M332" s="53"/>
      <c r="N332" s="53"/>
    </row>
    <row r="333" spans="1:14" outlineLevel="1" x14ac:dyDescent="0.3">
      <c r="A333" s="24" t="s">
        <v>356</v>
      </c>
      <c r="B333" s="52" t="s">
        <v>353</v>
      </c>
      <c r="H333" s="22"/>
      <c r="I333" s="53"/>
      <c r="J333" s="53"/>
      <c r="K333" s="53"/>
      <c r="L333" s="53"/>
      <c r="M333" s="53"/>
      <c r="N333" s="53"/>
    </row>
    <row r="334" spans="1:14" outlineLevel="1" x14ac:dyDescent="0.3">
      <c r="A334" s="24" t="s">
        <v>357</v>
      </c>
      <c r="B334" s="52" t="s">
        <v>353</v>
      </c>
      <c r="H334" s="22"/>
      <c r="I334" s="53"/>
      <c r="J334" s="53"/>
      <c r="K334" s="53"/>
      <c r="L334" s="53"/>
      <c r="M334" s="53"/>
      <c r="N334" s="53"/>
    </row>
    <row r="335" spans="1:14" outlineLevel="1" x14ac:dyDescent="0.3">
      <c r="A335" s="24" t="s">
        <v>358</v>
      </c>
      <c r="B335" s="52" t="s">
        <v>353</v>
      </c>
      <c r="H335" s="22"/>
      <c r="I335" s="53"/>
      <c r="J335" s="53"/>
      <c r="K335" s="53"/>
      <c r="L335" s="53"/>
      <c r="M335" s="53"/>
      <c r="N335" s="53"/>
    </row>
    <row r="336" spans="1:14" outlineLevel="1" x14ac:dyDescent="0.3">
      <c r="A336" s="24" t="s">
        <v>359</v>
      </c>
      <c r="B336" s="52" t="s">
        <v>353</v>
      </c>
      <c r="H336" s="22"/>
      <c r="I336" s="53"/>
      <c r="J336" s="53"/>
      <c r="K336" s="53"/>
      <c r="L336" s="53"/>
      <c r="M336" s="53"/>
      <c r="N336" s="53"/>
    </row>
    <row r="337" spans="1:14" outlineLevel="1" x14ac:dyDescent="0.3">
      <c r="A337" s="24" t="s">
        <v>360</v>
      </c>
      <c r="B337" s="52" t="s">
        <v>353</v>
      </c>
      <c r="H337" s="22"/>
      <c r="I337" s="53"/>
      <c r="J337" s="53"/>
      <c r="K337" s="53"/>
      <c r="L337" s="53"/>
      <c r="M337" s="53"/>
      <c r="N337" s="53"/>
    </row>
    <row r="338" spans="1:14" outlineLevel="1" x14ac:dyDescent="0.3">
      <c r="A338" s="24" t="s">
        <v>361</v>
      </c>
      <c r="B338" s="52" t="s">
        <v>353</v>
      </c>
      <c r="H338" s="22"/>
      <c r="I338" s="53"/>
      <c r="J338" s="53"/>
      <c r="K338" s="53"/>
      <c r="L338" s="53"/>
      <c r="M338" s="53"/>
      <c r="N338" s="53"/>
    </row>
    <row r="339" spans="1:14" outlineLevel="1" x14ac:dyDescent="0.3">
      <c r="A339" s="24" t="s">
        <v>362</v>
      </c>
      <c r="B339" s="52" t="s">
        <v>353</v>
      </c>
      <c r="H339" s="22"/>
      <c r="I339" s="53"/>
      <c r="J339" s="53"/>
      <c r="K339" s="53"/>
      <c r="L339" s="53"/>
      <c r="M339" s="53"/>
      <c r="N339" s="53"/>
    </row>
    <row r="340" spans="1:14" outlineLevel="1" x14ac:dyDescent="0.3">
      <c r="A340" s="24" t="s">
        <v>363</v>
      </c>
      <c r="B340" s="52" t="s">
        <v>353</v>
      </c>
      <c r="H340" s="22"/>
      <c r="I340" s="53"/>
      <c r="J340" s="53"/>
      <c r="K340" s="53"/>
      <c r="L340" s="53"/>
      <c r="M340" s="53"/>
      <c r="N340" s="53"/>
    </row>
    <row r="341" spans="1:14" outlineLevel="1" x14ac:dyDescent="0.3">
      <c r="A341" s="24" t="s">
        <v>364</v>
      </c>
      <c r="B341" s="52" t="s">
        <v>353</v>
      </c>
      <c r="H341" s="22"/>
      <c r="I341" s="53"/>
      <c r="J341" s="53"/>
      <c r="K341" s="53"/>
      <c r="L341" s="53"/>
      <c r="M341" s="53"/>
      <c r="N341" s="53"/>
    </row>
    <row r="342" spans="1:14" outlineLevel="1" x14ac:dyDescent="0.3">
      <c r="A342" s="24" t="s">
        <v>365</v>
      </c>
      <c r="B342" s="52" t="s">
        <v>353</v>
      </c>
      <c r="H342" s="22"/>
      <c r="I342" s="53"/>
      <c r="J342" s="53"/>
      <c r="K342" s="53"/>
      <c r="L342" s="53"/>
      <c r="M342" s="53"/>
      <c r="N342" s="53"/>
    </row>
    <row r="343" spans="1:14" outlineLevel="1" x14ac:dyDescent="0.3">
      <c r="A343" s="24" t="s">
        <v>366</v>
      </c>
      <c r="B343" s="52" t="s">
        <v>353</v>
      </c>
      <c r="H343" s="22"/>
      <c r="I343" s="53"/>
      <c r="J343" s="53"/>
      <c r="K343" s="53"/>
      <c r="L343" s="53"/>
      <c r="M343" s="53"/>
      <c r="N343" s="53"/>
    </row>
    <row r="344" spans="1:14" outlineLevel="1" x14ac:dyDescent="0.3">
      <c r="A344" s="24" t="s">
        <v>367</v>
      </c>
      <c r="B344" s="52" t="s">
        <v>353</v>
      </c>
      <c r="H344" s="22"/>
      <c r="I344" s="53"/>
      <c r="J344" s="53"/>
      <c r="K344" s="53"/>
      <c r="L344" s="53"/>
      <c r="M344" s="53"/>
      <c r="N344" s="53"/>
    </row>
    <row r="345" spans="1:14" outlineLevel="1" x14ac:dyDescent="0.3">
      <c r="A345" s="24" t="s">
        <v>368</v>
      </c>
      <c r="B345" s="52" t="s">
        <v>353</v>
      </c>
      <c r="H345" s="22"/>
      <c r="I345" s="53"/>
      <c r="J345" s="53"/>
      <c r="K345" s="53"/>
      <c r="L345" s="53"/>
      <c r="M345" s="53"/>
      <c r="N345" s="53"/>
    </row>
    <row r="346" spans="1:14" outlineLevel="1" x14ac:dyDescent="0.3">
      <c r="A346" s="24" t="s">
        <v>369</v>
      </c>
      <c r="B346" s="52" t="s">
        <v>353</v>
      </c>
      <c r="H346" s="22"/>
      <c r="I346" s="53"/>
      <c r="J346" s="53"/>
      <c r="K346" s="53"/>
      <c r="L346" s="53"/>
      <c r="M346" s="53"/>
      <c r="N346" s="53"/>
    </row>
    <row r="347" spans="1:14" outlineLevel="1" x14ac:dyDescent="0.3">
      <c r="A347" s="24" t="s">
        <v>370</v>
      </c>
      <c r="B347" s="52" t="s">
        <v>353</v>
      </c>
      <c r="H347" s="22"/>
      <c r="I347" s="53"/>
      <c r="J347" s="53"/>
      <c r="K347" s="53"/>
      <c r="L347" s="53"/>
      <c r="M347" s="53"/>
      <c r="N347" s="53"/>
    </row>
    <row r="348" spans="1:14" outlineLevel="1" x14ac:dyDescent="0.3">
      <c r="A348" s="24" t="s">
        <v>371</v>
      </c>
      <c r="B348" s="52" t="s">
        <v>353</v>
      </c>
      <c r="H348" s="22"/>
      <c r="I348" s="53"/>
      <c r="J348" s="53"/>
      <c r="K348" s="53"/>
      <c r="L348" s="53"/>
      <c r="M348" s="53"/>
      <c r="N348" s="53"/>
    </row>
    <row r="349" spans="1:14" outlineLevel="1" x14ac:dyDescent="0.3">
      <c r="A349" s="24" t="s">
        <v>372</v>
      </c>
      <c r="B349" s="52" t="s">
        <v>353</v>
      </c>
      <c r="H349" s="22"/>
      <c r="I349" s="53"/>
      <c r="J349" s="53"/>
      <c r="K349" s="53"/>
      <c r="L349" s="53"/>
      <c r="M349" s="53"/>
      <c r="N349" s="53"/>
    </row>
    <row r="350" spans="1:14" outlineLevel="1" x14ac:dyDescent="0.3">
      <c r="A350" s="24" t="s">
        <v>373</v>
      </c>
      <c r="B350" s="52" t="s">
        <v>353</v>
      </c>
      <c r="H350" s="22"/>
      <c r="I350" s="53"/>
      <c r="J350" s="53"/>
      <c r="K350" s="53"/>
      <c r="L350" s="53"/>
      <c r="M350" s="53"/>
      <c r="N350" s="53"/>
    </row>
    <row r="351" spans="1:14" outlineLevel="1" x14ac:dyDescent="0.3">
      <c r="A351" s="24" t="s">
        <v>374</v>
      </c>
      <c r="B351" s="52" t="s">
        <v>353</v>
      </c>
      <c r="H351" s="22"/>
      <c r="I351" s="53"/>
      <c r="J351" s="53"/>
      <c r="K351" s="53"/>
      <c r="L351" s="53"/>
      <c r="M351" s="53"/>
      <c r="N351" s="53"/>
    </row>
    <row r="352" spans="1:14" outlineLevel="1" x14ac:dyDescent="0.3">
      <c r="A352" s="24" t="s">
        <v>375</v>
      </c>
      <c r="B352" s="52" t="s">
        <v>353</v>
      </c>
      <c r="H352" s="22"/>
      <c r="I352" s="53"/>
      <c r="J352" s="53"/>
      <c r="K352" s="53"/>
      <c r="L352" s="53"/>
      <c r="M352" s="53"/>
      <c r="N352" s="53"/>
    </row>
    <row r="353" spans="1:14" outlineLevel="1" x14ac:dyDescent="0.3">
      <c r="A353" s="24" t="s">
        <v>376</v>
      </c>
      <c r="B353" s="52" t="s">
        <v>353</v>
      </c>
      <c r="H353" s="22"/>
      <c r="I353" s="53"/>
      <c r="J353" s="53"/>
      <c r="K353" s="53"/>
      <c r="L353" s="53"/>
      <c r="M353" s="53"/>
      <c r="N353" s="53"/>
    </row>
    <row r="354" spans="1:14" outlineLevel="1" x14ac:dyDescent="0.3">
      <c r="A354" s="24" t="s">
        <v>377</v>
      </c>
      <c r="B354" s="52" t="s">
        <v>353</v>
      </c>
      <c r="H354" s="22"/>
      <c r="I354" s="53"/>
      <c r="J354" s="53"/>
      <c r="K354" s="53"/>
      <c r="L354" s="53"/>
      <c r="M354" s="53"/>
      <c r="N354" s="53"/>
    </row>
    <row r="355" spans="1:14" outlineLevel="1" x14ac:dyDescent="0.3">
      <c r="A355" s="24" t="s">
        <v>378</v>
      </c>
      <c r="B355" s="52" t="s">
        <v>353</v>
      </c>
      <c r="H355" s="22"/>
      <c r="I355" s="53"/>
      <c r="J355" s="53"/>
      <c r="K355" s="53"/>
      <c r="L355" s="53"/>
      <c r="M355" s="53"/>
      <c r="N355" s="53"/>
    </row>
    <row r="356" spans="1:14" outlineLevel="1" x14ac:dyDescent="0.3">
      <c r="A356" s="24" t="s">
        <v>379</v>
      </c>
      <c r="B356" s="52" t="s">
        <v>353</v>
      </c>
      <c r="H356" s="22"/>
      <c r="I356" s="53"/>
      <c r="J356" s="53"/>
      <c r="K356" s="53"/>
      <c r="L356" s="53"/>
      <c r="M356" s="53"/>
      <c r="N356" s="53"/>
    </row>
    <row r="357" spans="1:14" outlineLevel="1" x14ac:dyDescent="0.3">
      <c r="A357" s="24" t="s">
        <v>380</v>
      </c>
      <c r="B357" s="52" t="s">
        <v>353</v>
      </c>
      <c r="H357" s="22"/>
      <c r="I357" s="53"/>
      <c r="J357" s="53"/>
      <c r="K357" s="53"/>
      <c r="L357" s="53"/>
      <c r="M357" s="53"/>
      <c r="N357" s="53"/>
    </row>
    <row r="358" spans="1:14" outlineLevel="1" x14ac:dyDescent="0.3">
      <c r="A358" s="24" t="s">
        <v>381</v>
      </c>
      <c r="B358" s="52" t="s">
        <v>353</v>
      </c>
      <c r="H358" s="22"/>
      <c r="I358" s="53"/>
      <c r="J358" s="53"/>
      <c r="K358" s="53"/>
      <c r="L358" s="53"/>
      <c r="M358" s="53"/>
      <c r="N358" s="53"/>
    </row>
    <row r="359" spans="1:14" outlineLevel="1" x14ac:dyDescent="0.3">
      <c r="A359" s="24" t="s">
        <v>382</v>
      </c>
      <c r="B359" s="52" t="s">
        <v>353</v>
      </c>
      <c r="H359" s="22"/>
      <c r="I359" s="53"/>
      <c r="J359" s="53"/>
      <c r="K359" s="53"/>
      <c r="L359" s="53"/>
      <c r="M359" s="53"/>
      <c r="N359" s="53"/>
    </row>
    <row r="360" spans="1:14" outlineLevel="1" x14ac:dyDescent="0.3">
      <c r="A360" s="24" t="s">
        <v>383</v>
      </c>
      <c r="B360" s="52" t="s">
        <v>353</v>
      </c>
      <c r="H360" s="22"/>
      <c r="I360" s="53"/>
      <c r="J360" s="53"/>
      <c r="K360" s="53"/>
      <c r="L360" s="53"/>
      <c r="M360" s="53"/>
      <c r="N360" s="53"/>
    </row>
    <row r="361" spans="1:14" outlineLevel="1" x14ac:dyDescent="0.3">
      <c r="A361" s="24" t="s">
        <v>384</v>
      </c>
      <c r="B361" s="52" t="s">
        <v>353</v>
      </c>
      <c r="H361" s="22"/>
      <c r="I361" s="53"/>
      <c r="J361" s="53"/>
      <c r="K361" s="53"/>
      <c r="L361" s="53"/>
      <c r="M361" s="53"/>
      <c r="N361" s="53"/>
    </row>
    <row r="362" spans="1:14" outlineLevel="1" x14ac:dyDescent="0.3">
      <c r="A362" s="24" t="s">
        <v>385</v>
      </c>
      <c r="B362" s="52" t="s">
        <v>353</v>
      </c>
      <c r="H362" s="22"/>
      <c r="I362" s="53"/>
      <c r="J362" s="53"/>
      <c r="K362" s="53"/>
      <c r="L362" s="53"/>
      <c r="M362" s="53"/>
      <c r="N362" s="53"/>
    </row>
    <row r="363" spans="1:14" outlineLevel="1" x14ac:dyDescent="0.3">
      <c r="A363" s="24" t="s">
        <v>386</v>
      </c>
      <c r="B363" s="52" t="s">
        <v>353</v>
      </c>
      <c r="H363" s="22"/>
      <c r="I363" s="53"/>
      <c r="J363" s="53"/>
      <c r="K363" s="53"/>
      <c r="L363" s="53"/>
      <c r="M363" s="53"/>
      <c r="N363" s="53"/>
    </row>
    <row r="364" spans="1:14" outlineLevel="1" x14ac:dyDescent="0.3">
      <c r="A364" s="24" t="s">
        <v>387</v>
      </c>
      <c r="B364" s="52" t="s">
        <v>353</v>
      </c>
      <c r="H364" s="22"/>
      <c r="I364" s="53"/>
      <c r="J364" s="53"/>
      <c r="K364" s="53"/>
      <c r="L364" s="53"/>
      <c r="M364" s="53"/>
      <c r="N364" s="53"/>
    </row>
    <row r="365" spans="1:14" outlineLevel="1" x14ac:dyDescent="0.3">
      <c r="A365" s="24" t="s">
        <v>388</v>
      </c>
      <c r="B365" s="52" t="s">
        <v>353</v>
      </c>
      <c r="H365" s="22"/>
      <c r="I365" s="53"/>
      <c r="J365" s="53"/>
      <c r="K365" s="53"/>
      <c r="L365" s="53"/>
      <c r="M365" s="53"/>
      <c r="N365" s="53"/>
    </row>
    <row r="366" spans="1:14" x14ac:dyDescent="0.3">
      <c r="H366" s="22"/>
      <c r="I366" s="53"/>
      <c r="J366" s="53"/>
      <c r="K366" s="53"/>
      <c r="L366" s="53"/>
      <c r="M366" s="53"/>
      <c r="N366" s="53"/>
    </row>
    <row r="367" spans="1:14" x14ac:dyDescent="0.3">
      <c r="H367" s="22"/>
      <c r="I367" s="53"/>
      <c r="J367" s="53"/>
      <c r="K367" s="53"/>
      <c r="L367" s="53"/>
      <c r="M367" s="53"/>
      <c r="N367" s="53"/>
    </row>
    <row r="368" spans="1:14" x14ac:dyDescent="0.3">
      <c r="H368" s="22"/>
      <c r="I368" s="53"/>
      <c r="J368" s="53"/>
      <c r="K368" s="53"/>
      <c r="L368" s="53"/>
      <c r="M368" s="53"/>
      <c r="N368" s="53"/>
    </row>
    <row r="369" spans="8:8" s="53" customFormat="1" x14ac:dyDescent="0.3">
      <c r="H369" s="22"/>
    </row>
    <row r="370" spans="8:8" s="53" customFormat="1" x14ac:dyDescent="0.3">
      <c r="H370" s="22"/>
    </row>
    <row r="371" spans="8:8" s="53" customFormat="1" x14ac:dyDescent="0.3">
      <c r="H371" s="22"/>
    </row>
    <row r="372" spans="8:8" s="53" customFormat="1" x14ac:dyDescent="0.3">
      <c r="H372" s="22"/>
    </row>
    <row r="373" spans="8:8" s="53" customFormat="1" x14ac:dyDescent="0.3">
      <c r="H373" s="22"/>
    </row>
    <row r="374" spans="8:8" s="53" customFormat="1" x14ac:dyDescent="0.3">
      <c r="H374" s="22"/>
    </row>
    <row r="375" spans="8:8" s="53" customFormat="1" x14ac:dyDescent="0.3">
      <c r="H375" s="22"/>
    </row>
    <row r="376" spans="8:8" s="53" customFormat="1" x14ac:dyDescent="0.3">
      <c r="H376" s="22"/>
    </row>
    <row r="377" spans="8:8" s="53" customFormat="1" x14ac:dyDescent="0.3">
      <c r="H377" s="22"/>
    </row>
    <row r="378" spans="8:8" s="53" customFormat="1" x14ac:dyDescent="0.3">
      <c r="H378" s="22"/>
    </row>
    <row r="379" spans="8:8" s="53" customFormat="1" x14ac:dyDescent="0.3">
      <c r="H379" s="22"/>
    </row>
    <row r="380" spans="8:8" s="53" customFormat="1" x14ac:dyDescent="0.3">
      <c r="H380" s="22"/>
    </row>
    <row r="381" spans="8:8" s="53" customFormat="1" x14ac:dyDescent="0.3">
      <c r="H381" s="22"/>
    </row>
    <row r="382" spans="8:8" s="53" customFormat="1" x14ac:dyDescent="0.3">
      <c r="H382" s="22"/>
    </row>
    <row r="383" spans="8:8" s="53" customFormat="1" x14ac:dyDescent="0.3">
      <c r="H383" s="22"/>
    </row>
    <row r="384" spans="8:8" s="53" customFormat="1" x14ac:dyDescent="0.3">
      <c r="H384" s="22"/>
    </row>
    <row r="385" spans="8:8" s="53" customFormat="1" x14ac:dyDescent="0.3">
      <c r="H385" s="22"/>
    </row>
    <row r="386" spans="8:8" s="53" customFormat="1" x14ac:dyDescent="0.3">
      <c r="H386" s="22"/>
    </row>
    <row r="387" spans="8:8" s="53" customFormat="1" x14ac:dyDescent="0.3">
      <c r="H387" s="22"/>
    </row>
    <row r="388" spans="8:8" s="53" customFormat="1" x14ac:dyDescent="0.3">
      <c r="H388" s="22"/>
    </row>
    <row r="389" spans="8:8" s="53" customFormat="1" x14ac:dyDescent="0.3">
      <c r="H389" s="22"/>
    </row>
    <row r="390" spans="8:8" s="53" customFormat="1" x14ac:dyDescent="0.3">
      <c r="H390" s="22"/>
    </row>
    <row r="391" spans="8:8" s="53" customFormat="1" x14ac:dyDescent="0.3">
      <c r="H391" s="22"/>
    </row>
    <row r="392" spans="8:8" s="53" customFormat="1" x14ac:dyDescent="0.3">
      <c r="H392" s="22"/>
    </row>
    <row r="393" spans="8:8" s="53" customFormat="1" x14ac:dyDescent="0.3">
      <c r="H393" s="22"/>
    </row>
    <row r="394" spans="8:8" s="53" customFormat="1" x14ac:dyDescent="0.3">
      <c r="H394" s="22"/>
    </row>
    <row r="395" spans="8:8" s="53" customFormat="1" x14ac:dyDescent="0.3">
      <c r="H395" s="22"/>
    </row>
    <row r="396" spans="8:8" s="53" customFormat="1" x14ac:dyDescent="0.3">
      <c r="H396" s="22"/>
    </row>
    <row r="397" spans="8:8" s="53" customFormat="1" x14ac:dyDescent="0.3">
      <c r="H397" s="22"/>
    </row>
    <row r="398" spans="8:8" s="53" customFormat="1" x14ac:dyDescent="0.3">
      <c r="H398" s="22"/>
    </row>
    <row r="399" spans="8:8" s="53" customFormat="1" x14ac:dyDescent="0.3">
      <c r="H399" s="22"/>
    </row>
    <row r="400" spans="8:8" s="53" customFormat="1" x14ac:dyDescent="0.3">
      <c r="H400" s="22"/>
    </row>
    <row r="401" spans="8:8" s="53" customFormat="1" x14ac:dyDescent="0.3">
      <c r="H401" s="22"/>
    </row>
    <row r="402" spans="8:8" s="53" customFormat="1" x14ac:dyDescent="0.3">
      <c r="H402" s="22"/>
    </row>
    <row r="403" spans="8:8" s="53" customFormat="1" x14ac:dyDescent="0.3">
      <c r="H403" s="22"/>
    </row>
    <row r="404" spans="8:8" s="53" customFormat="1" x14ac:dyDescent="0.3">
      <c r="H404" s="22"/>
    </row>
    <row r="405" spans="8:8" s="53" customFormat="1" x14ac:dyDescent="0.3">
      <c r="H405" s="22"/>
    </row>
    <row r="406" spans="8:8" s="53" customFormat="1" x14ac:dyDescent="0.3">
      <c r="H406" s="22"/>
    </row>
    <row r="407" spans="8:8" s="53" customFormat="1" x14ac:dyDescent="0.3">
      <c r="H407" s="22"/>
    </row>
    <row r="408" spans="8:8" s="53" customFormat="1" x14ac:dyDescent="0.3">
      <c r="H408" s="22"/>
    </row>
    <row r="409" spans="8:8" s="53" customFormat="1" x14ac:dyDescent="0.3">
      <c r="H409" s="22"/>
    </row>
    <row r="410" spans="8:8" s="53" customFormat="1" x14ac:dyDescent="0.3">
      <c r="H410" s="22"/>
    </row>
    <row r="411" spans="8:8" s="53" customFormat="1" x14ac:dyDescent="0.3">
      <c r="H411" s="22"/>
    </row>
    <row r="412" spans="8:8" s="53" customFormat="1" x14ac:dyDescent="0.3">
      <c r="H412" s="22"/>
    </row>
    <row r="413" spans="8:8" s="53" customFormat="1" x14ac:dyDescent="0.3">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791CE24-0786-485F-B365-F227099D9A59}"/>
    <hyperlink ref="C30" r:id="rId6" xr:uid="{DE9FF122-E3CF-4B6C-9A29-257DADEA230E}"/>
    <hyperlink ref="C229" r:id="rId7" xr:uid="{FBB6FC26-FB6E-401D-A2A5-FD09BBACD79F}"/>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E36E00"/>
  </sheetPr>
  <dimension ref="A1:N622"/>
  <sheetViews>
    <sheetView showZeros="0" topLeftCell="B1" zoomScale="85" zoomScaleNormal="85" workbookViewId="0">
      <selection activeCell="C305" sqref="C305"/>
    </sheetView>
  </sheetViews>
  <sheetFormatPr baseColWidth="10" defaultColWidth="8.88671875" defaultRowHeight="16.2" outlineLevelRow="1" x14ac:dyDescent="0.3"/>
  <cols>
    <col min="1" max="1" width="13.88671875" style="79" customWidth="1"/>
    <col min="2" max="2" width="60.88671875" style="79" customWidth="1"/>
    <col min="3" max="3" width="41" style="79" customWidth="1"/>
    <col min="4" max="4" width="40.88671875" style="79" customWidth="1"/>
    <col min="5" max="5" width="6.6640625" style="79" customWidth="1"/>
    <col min="6" max="6" width="41.5546875" style="79" customWidth="1"/>
    <col min="7" max="7" width="41.5546875" style="75" customWidth="1"/>
    <col min="8" max="16384" width="8.88671875" style="76"/>
  </cols>
  <sheetData>
    <row r="1" spans="1:7" ht="35.4" x14ac:dyDescent="0.3">
      <c r="A1" s="117" t="s">
        <v>389</v>
      </c>
      <c r="B1" s="117"/>
      <c r="C1" s="75"/>
      <c r="D1" s="75"/>
      <c r="E1" s="75"/>
      <c r="F1" s="200" t="s">
        <v>1341</v>
      </c>
    </row>
    <row r="2" spans="1:7" ht="16.8" thickBot="1" x14ac:dyDescent="0.35">
      <c r="A2" s="75"/>
      <c r="B2" s="75"/>
      <c r="C2" s="75"/>
      <c r="D2" s="75"/>
      <c r="E2" s="75"/>
      <c r="F2" s="75"/>
    </row>
    <row r="3" spans="1:7" ht="21" thickBot="1" x14ac:dyDescent="0.35">
      <c r="A3" s="77"/>
      <c r="B3" s="78" t="s">
        <v>19</v>
      </c>
      <c r="C3" s="184" t="s">
        <v>151</v>
      </c>
      <c r="D3" s="77"/>
      <c r="E3" s="77"/>
      <c r="F3" s="75"/>
      <c r="G3" s="77"/>
    </row>
    <row r="4" spans="1:7" ht="16.8" thickBot="1" x14ac:dyDescent="0.35"/>
    <row r="5" spans="1:7" ht="20.399999999999999" x14ac:dyDescent="0.3">
      <c r="A5" s="80"/>
      <c r="B5" s="81" t="s">
        <v>390</v>
      </c>
      <c r="C5" s="80"/>
      <c r="E5" s="82"/>
      <c r="F5" s="82"/>
    </row>
    <row r="6" spans="1:7" x14ac:dyDescent="0.3">
      <c r="B6" s="83" t="s">
        <v>391</v>
      </c>
    </row>
    <row r="7" spans="1:7" x14ac:dyDescent="0.3">
      <c r="B7" s="84" t="s">
        <v>392</v>
      </c>
    </row>
    <row r="8" spans="1:7" ht="16.8" thickBot="1" x14ac:dyDescent="0.35">
      <c r="B8" s="85" t="s">
        <v>393</v>
      </c>
    </row>
    <row r="9" spans="1:7" x14ac:dyDescent="0.3">
      <c r="B9" s="86"/>
    </row>
    <row r="10" spans="1:7" ht="40.799999999999997" x14ac:dyDescent="0.3">
      <c r="A10" s="87" t="s">
        <v>27</v>
      </c>
      <c r="B10" s="87" t="s">
        <v>391</v>
      </c>
      <c r="C10" s="88"/>
      <c r="D10" s="88"/>
      <c r="E10" s="88"/>
      <c r="F10" s="88"/>
      <c r="G10" s="89"/>
    </row>
    <row r="11" spans="1:7" ht="15" customHeight="1" x14ac:dyDescent="0.3">
      <c r="A11" s="90"/>
      <c r="B11" s="91" t="s">
        <v>394</v>
      </c>
      <c r="C11" s="90" t="s">
        <v>58</v>
      </c>
      <c r="D11" s="90"/>
      <c r="E11" s="90"/>
      <c r="F11" s="92" t="s">
        <v>395</v>
      </c>
      <c r="G11" s="92"/>
    </row>
    <row r="12" spans="1:7" x14ac:dyDescent="0.3">
      <c r="A12" s="79" t="s">
        <v>396</v>
      </c>
      <c r="B12" s="79" t="s">
        <v>397</v>
      </c>
      <c r="C12" s="150">
        <v>15247.847609819601</v>
      </c>
      <c r="F12" s="132">
        <f>IF($C$15=0,"",IF(C12="[for completion]","",C12/$C$15))</f>
        <v>0.58969787424737741</v>
      </c>
    </row>
    <row r="13" spans="1:7" x14ac:dyDescent="0.3">
      <c r="A13" s="79" t="s">
        <v>398</v>
      </c>
      <c r="B13" s="79" t="s">
        <v>399</v>
      </c>
      <c r="C13" s="150">
        <v>10609.202713246599</v>
      </c>
      <c r="F13" s="132">
        <f>IF($C$15=0,"",IF(C13="[for completion]","",C13/$C$15))</f>
        <v>0.41030212575262259</v>
      </c>
    </row>
    <row r="14" spans="1:7" x14ac:dyDescent="0.3">
      <c r="A14" s="79" t="s">
        <v>400</v>
      </c>
      <c r="B14" s="79" t="s">
        <v>84</v>
      </c>
      <c r="C14" s="133"/>
      <c r="F14" s="132">
        <f>IF($C$15=0,"",IF(C14="[for completion]","",C14/$C$15))</f>
        <v>0</v>
      </c>
    </row>
    <row r="15" spans="1:7" x14ac:dyDescent="0.3">
      <c r="A15" s="79" t="s">
        <v>401</v>
      </c>
      <c r="B15" s="94" t="s">
        <v>86</v>
      </c>
      <c r="C15" s="133">
        <f>SUM(C12:C14)</f>
        <v>25857.0503230662</v>
      </c>
      <c r="F15" s="113">
        <f>SUM(F12:F14)</f>
        <v>1</v>
      </c>
    </row>
    <row r="16" spans="1:7" outlineLevel="1" x14ac:dyDescent="0.3">
      <c r="A16" s="79" t="s">
        <v>402</v>
      </c>
      <c r="B16" s="96" t="s">
        <v>403</v>
      </c>
      <c r="C16" s="133">
        <v>4899.6222644020399</v>
      </c>
      <c r="F16" s="132">
        <f t="shared" ref="F16:F23" si="0">IF($C$15=0,"",IF(C16="[for completion]","",C16/$C$15))</f>
        <v>0.18948883198913269</v>
      </c>
    </row>
    <row r="17" spans="1:7" outlineLevel="1" x14ac:dyDescent="0.3">
      <c r="A17" s="79" t="s">
        <v>404</v>
      </c>
      <c r="B17" s="96" t="s">
        <v>779</v>
      </c>
      <c r="C17" s="150">
        <v>556.54674189499997</v>
      </c>
      <c r="F17" s="132">
        <f t="shared" si="0"/>
        <v>2.152398417225972E-2</v>
      </c>
    </row>
    <row r="18" spans="1:7" outlineLevel="1" x14ac:dyDescent="0.3">
      <c r="A18" s="79" t="s">
        <v>405</v>
      </c>
      <c r="B18" s="96" t="s">
        <v>1492</v>
      </c>
      <c r="C18" s="150">
        <v>2583.4403748937202</v>
      </c>
      <c r="F18" s="132">
        <f t="shared" si="0"/>
        <v>9.9912416250709013E-2</v>
      </c>
    </row>
    <row r="19" spans="1:7" outlineLevel="1" x14ac:dyDescent="0.3">
      <c r="A19" s="79" t="s">
        <v>406</v>
      </c>
      <c r="B19" s="96" t="s">
        <v>1493</v>
      </c>
      <c r="C19" s="150">
        <v>1134.43271335328</v>
      </c>
      <c r="F19" s="132">
        <f t="shared" si="0"/>
        <v>4.3873245369418293E-2</v>
      </c>
    </row>
    <row r="20" spans="1:7" outlineLevel="1" x14ac:dyDescent="0.3">
      <c r="A20" s="79" t="s">
        <v>407</v>
      </c>
      <c r="B20" s="96" t="s">
        <v>1494</v>
      </c>
      <c r="C20" s="150">
        <v>648.96012777121905</v>
      </c>
      <c r="F20" s="132">
        <f t="shared" si="0"/>
        <v>2.5097995311255734E-2</v>
      </c>
    </row>
    <row r="21" spans="1:7" outlineLevel="1" x14ac:dyDescent="0.3">
      <c r="A21" s="79" t="s">
        <v>408</v>
      </c>
      <c r="B21" s="96" t="s">
        <v>1495</v>
      </c>
      <c r="C21" s="150">
        <v>272.54394830868699</v>
      </c>
      <c r="F21" s="132">
        <f t="shared" si="0"/>
        <v>1.0540411412107582E-2</v>
      </c>
    </row>
    <row r="22" spans="1:7" outlineLevel="1" x14ac:dyDescent="0.3">
      <c r="A22" s="79" t="s">
        <v>409</v>
      </c>
      <c r="B22" s="96" t="s">
        <v>1496</v>
      </c>
      <c r="C22" s="150">
        <v>240.81197389982299</v>
      </c>
      <c r="F22" s="132">
        <f t="shared" si="0"/>
        <v>9.3132035901636774E-3</v>
      </c>
    </row>
    <row r="23" spans="1:7" outlineLevel="1" x14ac:dyDescent="0.3">
      <c r="A23" s="79" t="s">
        <v>410</v>
      </c>
      <c r="B23" s="96" t="s">
        <v>1497</v>
      </c>
      <c r="C23" s="150">
        <v>2199.2594330191</v>
      </c>
      <c r="F23" s="132">
        <f t="shared" si="0"/>
        <v>8.5054536597982136E-2</v>
      </c>
    </row>
    <row r="24" spans="1:7" outlineLevel="1" x14ac:dyDescent="0.3">
      <c r="A24" s="79" t="s">
        <v>411</v>
      </c>
      <c r="B24" s="96" t="s">
        <v>88</v>
      </c>
      <c r="C24" s="133"/>
      <c r="F24" s="132"/>
    </row>
    <row r="25" spans="1:7" outlineLevel="1" x14ac:dyDescent="0.3">
      <c r="A25" s="79" t="s">
        <v>412</v>
      </c>
      <c r="B25" s="96" t="s">
        <v>88</v>
      </c>
      <c r="C25" s="133"/>
      <c r="F25" s="132"/>
    </row>
    <row r="26" spans="1:7" outlineLevel="1" x14ac:dyDescent="0.3">
      <c r="A26" s="79" t="s">
        <v>413</v>
      </c>
      <c r="B26" s="96" t="s">
        <v>88</v>
      </c>
      <c r="C26" s="134"/>
      <c r="D26" s="76"/>
      <c r="E26" s="76"/>
      <c r="F26" s="132"/>
    </row>
    <row r="27" spans="1:7" ht="15" customHeight="1" x14ac:dyDescent="0.3">
      <c r="A27" s="90"/>
      <c r="B27" s="91" t="s">
        <v>414</v>
      </c>
      <c r="C27" s="90" t="s">
        <v>415</v>
      </c>
      <c r="D27" s="90" t="s">
        <v>416</v>
      </c>
      <c r="E27" s="97"/>
      <c r="F27" s="90" t="s">
        <v>417</v>
      </c>
      <c r="G27" s="92"/>
    </row>
    <row r="28" spans="1:7" x14ac:dyDescent="0.3">
      <c r="A28" s="79" t="s">
        <v>418</v>
      </c>
      <c r="B28" s="79" t="s">
        <v>419</v>
      </c>
      <c r="C28" s="230">
        <v>93583</v>
      </c>
      <c r="D28" s="230">
        <v>15833</v>
      </c>
      <c r="F28" s="230">
        <v>109416</v>
      </c>
    </row>
    <row r="29" spans="1:7" outlineLevel="1" x14ac:dyDescent="0.3">
      <c r="A29" s="79" t="s">
        <v>420</v>
      </c>
      <c r="B29" s="98" t="s">
        <v>1498</v>
      </c>
      <c r="C29" s="230">
        <v>78408</v>
      </c>
      <c r="D29" s="230">
        <v>9960</v>
      </c>
      <c r="F29" s="230">
        <v>88368</v>
      </c>
    </row>
    <row r="30" spans="1:7" outlineLevel="1" x14ac:dyDescent="0.3">
      <c r="A30" s="79" t="s">
        <v>421</v>
      </c>
      <c r="B30" s="98" t="s">
        <v>1499</v>
      </c>
      <c r="C30" s="230">
        <v>125648</v>
      </c>
      <c r="D30" s="230">
        <v>33890</v>
      </c>
      <c r="F30" s="230">
        <v>159538</v>
      </c>
    </row>
    <row r="31" spans="1:7" outlineLevel="1" x14ac:dyDescent="0.3">
      <c r="A31" s="79" t="s">
        <v>422</v>
      </c>
      <c r="B31" s="98"/>
    </row>
    <row r="32" spans="1:7" outlineLevel="1" x14ac:dyDescent="0.3">
      <c r="A32" s="79" t="s">
        <v>423</v>
      </c>
      <c r="B32" s="98"/>
    </row>
    <row r="33" spans="1:7" outlineLevel="1" x14ac:dyDescent="0.3">
      <c r="A33" s="79" t="s">
        <v>832</v>
      </c>
      <c r="B33" s="98"/>
    </row>
    <row r="34" spans="1:7" outlineLevel="1" x14ac:dyDescent="0.3">
      <c r="A34" s="79" t="s">
        <v>833</v>
      </c>
      <c r="B34" s="98"/>
    </row>
    <row r="35" spans="1:7" ht="15" customHeight="1" x14ac:dyDescent="0.3">
      <c r="A35" s="90"/>
      <c r="B35" s="91" t="s">
        <v>424</v>
      </c>
      <c r="C35" s="90" t="s">
        <v>425</v>
      </c>
      <c r="D35" s="90" t="s">
        <v>426</v>
      </c>
      <c r="E35" s="97"/>
      <c r="F35" s="92" t="s">
        <v>395</v>
      </c>
      <c r="G35" s="92"/>
    </row>
    <row r="36" spans="1:7" x14ac:dyDescent="0.3">
      <c r="A36" s="79" t="s">
        <v>427</v>
      </c>
      <c r="B36" s="79" t="s">
        <v>428</v>
      </c>
      <c r="C36" s="113">
        <v>4.4979813016896792E-3</v>
      </c>
      <c r="D36" s="113">
        <v>2.4263629046461239E-2</v>
      </c>
      <c r="E36" s="135"/>
      <c r="F36" s="113">
        <v>2.4263629046460955E-2</v>
      </c>
    </row>
    <row r="37" spans="1:7" outlineLevel="1" x14ac:dyDescent="0.3">
      <c r="A37" s="79" t="s">
        <v>429</v>
      </c>
      <c r="C37" s="113"/>
      <c r="D37" s="113"/>
      <c r="E37" s="135"/>
      <c r="F37" s="113"/>
    </row>
    <row r="38" spans="1:7" outlineLevel="1" x14ac:dyDescent="0.3">
      <c r="A38" s="79" t="s">
        <v>430</v>
      </c>
      <c r="C38" s="113"/>
      <c r="D38" s="113"/>
      <c r="E38" s="135"/>
      <c r="F38" s="113"/>
    </row>
    <row r="39" spans="1:7" outlineLevel="1" x14ac:dyDescent="0.3">
      <c r="A39" s="79" t="s">
        <v>431</v>
      </c>
      <c r="C39" s="113"/>
      <c r="D39" s="113"/>
      <c r="E39" s="135"/>
      <c r="F39" s="113"/>
    </row>
    <row r="40" spans="1:7" outlineLevel="1" x14ac:dyDescent="0.3">
      <c r="A40" s="79" t="s">
        <v>432</v>
      </c>
      <c r="C40" s="113"/>
      <c r="D40" s="113"/>
      <c r="E40" s="135"/>
      <c r="F40" s="113"/>
    </row>
    <row r="41" spans="1:7" outlineLevel="1" x14ac:dyDescent="0.3">
      <c r="A41" s="79" t="s">
        <v>433</v>
      </c>
      <c r="C41" s="113"/>
      <c r="D41" s="113"/>
      <c r="E41" s="135"/>
      <c r="F41" s="113"/>
    </row>
    <row r="42" spans="1:7" outlineLevel="1" x14ac:dyDescent="0.3">
      <c r="A42" s="79" t="s">
        <v>434</v>
      </c>
      <c r="C42" s="113"/>
      <c r="D42" s="113"/>
      <c r="E42" s="135"/>
      <c r="F42" s="113"/>
    </row>
    <row r="43" spans="1:7" ht="15" customHeight="1" x14ac:dyDescent="0.3">
      <c r="A43" s="90"/>
      <c r="B43" s="91" t="s">
        <v>435</v>
      </c>
      <c r="C43" s="90" t="s">
        <v>425</v>
      </c>
      <c r="D43" s="90" t="s">
        <v>426</v>
      </c>
      <c r="E43" s="97"/>
      <c r="F43" s="92" t="s">
        <v>395</v>
      </c>
      <c r="G43" s="92"/>
    </row>
    <row r="44" spans="1:7" x14ac:dyDescent="0.3">
      <c r="A44" s="79" t="s">
        <v>436</v>
      </c>
      <c r="B44" s="99" t="s">
        <v>437</v>
      </c>
      <c r="C44" s="112">
        <f>SUM(C45:C71)</f>
        <v>1</v>
      </c>
      <c r="D44" s="112">
        <f>SUM(D45:D71)</f>
        <v>1.0000000000000004</v>
      </c>
      <c r="E44" s="113"/>
      <c r="F44" s="112">
        <f>SUM(F45:F71)</f>
        <v>0.999999999999997</v>
      </c>
      <c r="G44" s="79"/>
    </row>
    <row r="45" spans="1:7" x14ac:dyDescent="0.3">
      <c r="A45" s="79" t="s">
        <v>438</v>
      </c>
      <c r="B45" s="79" t="s">
        <v>439</v>
      </c>
      <c r="C45" s="113">
        <v>0.99429460651128398</v>
      </c>
      <c r="D45" s="113">
        <v>0.95718115057424902</v>
      </c>
      <c r="E45" s="113"/>
      <c r="F45" s="113">
        <v>0.979066876646289</v>
      </c>
      <c r="G45" s="79"/>
    </row>
    <row r="46" spans="1:7" x14ac:dyDescent="0.3">
      <c r="A46" s="79" t="s">
        <v>440</v>
      </c>
      <c r="B46" s="79" t="s">
        <v>441</v>
      </c>
      <c r="C46" s="188">
        <v>0</v>
      </c>
      <c r="D46" s="188">
        <v>0</v>
      </c>
      <c r="E46" s="113"/>
      <c r="F46" s="188">
        <v>0</v>
      </c>
      <c r="G46" s="79"/>
    </row>
    <row r="47" spans="1:7" x14ac:dyDescent="0.3">
      <c r="A47" s="79" t="s">
        <v>442</v>
      </c>
      <c r="B47" s="79" t="s">
        <v>443</v>
      </c>
      <c r="C47" s="188">
        <v>0</v>
      </c>
      <c r="D47" s="188">
        <v>0</v>
      </c>
      <c r="E47" s="113"/>
      <c r="F47" s="188">
        <v>0</v>
      </c>
      <c r="G47" s="79"/>
    </row>
    <row r="48" spans="1:7" x14ac:dyDescent="0.3">
      <c r="A48" s="79" t="s">
        <v>444</v>
      </c>
      <c r="B48" s="79" t="s">
        <v>445</v>
      </c>
      <c r="C48" s="188">
        <v>0</v>
      </c>
      <c r="D48" s="188">
        <v>0</v>
      </c>
      <c r="E48" s="113"/>
      <c r="F48" s="188">
        <v>0</v>
      </c>
      <c r="G48" s="79"/>
    </row>
    <row r="49" spans="1:7" x14ac:dyDescent="0.3">
      <c r="A49" s="79" t="s">
        <v>446</v>
      </c>
      <c r="B49" s="79" t="s">
        <v>447</v>
      </c>
      <c r="C49" s="188">
        <v>0</v>
      </c>
      <c r="D49" s="188">
        <v>0</v>
      </c>
      <c r="E49" s="113"/>
      <c r="F49" s="188">
        <v>0</v>
      </c>
      <c r="G49" s="79"/>
    </row>
    <row r="50" spans="1:7" x14ac:dyDescent="0.3">
      <c r="A50" s="79" t="s">
        <v>448</v>
      </c>
      <c r="B50" s="79" t="s">
        <v>1040</v>
      </c>
      <c r="C50" s="188">
        <v>0</v>
      </c>
      <c r="D50" s="188">
        <v>0</v>
      </c>
      <c r="E50" s="113"/>
      <c r="F50" s="188">
        <v>0</v>
      </c>
      <c r="G50" s="79"/>
    </row>
    <row r="51" spans="1:7" x14ac:dyDescent="0.3">
      <c r="A51" s="79" t="s">
        <v>449</v>
      </c>
      <c r="B51" s="79" t="s">
        <v>450</v>
      </c>
      <c r="C51" s="188">
        <v>0</v>
      </c>
      <c r="D51" s="188">
        <v>0</v>
      </c>
      <c r="E51" s="113"/>
      <c r="F51" s="188">
        <v>0</v>
      </c>
      <c r="G51" s="79"/>
    </row>
    <row r="52" spans="1:7" x14ac:dyDescent="0.3">
      <c r="A52" s="79" t="s">
        <v>451</v>
      </c>
      <c r="B52" s="79" t="s">
        <v>452</v>
      </c>
      <c r="C52" s="188">
        <v>0</v>
      </c>
      <c r="D52" s="188">
        <v>0</v>
      </c>
      <c r="E52" s="113"/>
      <c r="F52" s="188">
        <v>0</v>
      </c>
      <c r="G52" s="79"/>
    </row>
    <row r="53" spans="1:7" x14ac:dyDescent="0.3">
      <c r="A53" s="79" t="s">
        <v>453</v>
      </c>
      <c r="B53" s="79" t="s">
        <v>454</v>
      </c>
      <c r="C53" s="188">
        <v>0</v>
      </c>
      <c r="D53" s="188">
        <v>0</v>
      </c>
      <c r="E53" s="113"/>
      <c r="F53" s="188">
        <v>0</v>
      </c>
      <c r="G53" s="79"/>
    </row>
    <row r="54" spans="1:7" x14ac:dyDescent="0.3">
      <c r="A54" s="79" t="s">
        <v>455</v>
      </c>
      <c r="B54" s="79" t="s">
        <v>456</v>
      </c>
      <c r="C54" s="188">
        <v>0</v>
      </c>
      <c r="D54" s="188">
        <v>0</v>
      </c>
      <c r="E54" s="113"/>
      <c r="F54" s="188">
        <v>0</v>
      </c>
      <c r="G54" s="79"/>
    </row>
    <row r="55" spans="1:7" x14ac:dyDescent="0.3">
      <c r="A55" s="79" t="s">
        <v>457</v>
      </c>
      <c r="B55" s="79" t="s">
        <v>458</v>
      </c>
      <c r="C55" s="188">
        <v>5.7053934887160802E-3</v>
      </c>
      <c r="D55" s="188">
        <v>4.2818849425751503E-2</v>
      </c>
      <c r="E55" s="113"/>
      <c r="F55" s="188">
        <v>2.0933123353707998E-2</v>
      </c>
      <c r="G55" s="79"/>
    </row>
    <row r="56" spans="1:7" x14ac:dyDescent="0.3">
      <c r="A56" s="79" t="s">
        <v>459</v>
      </c>
      <c r="B56" s="79" t="s">
        <v>460</v>
      </c>
      <c r="C56" s="188">
        <v>0</v>
      </c>
      <c r="D56" s="188">
        <v>0</v>
      </c>
      <c r="E56" s="113"/>
      <c r="F56" s="188">
        <v>0</v>
      </c>
      <c r="G56" s="79"/>
    </row>
    <row r="57" spans="1:7" x14ac:dyDescent="0.3">
      <c r="A57" s="79" t="s">
        <v>461</v>
      </c>
      <c r="B57" s="79" t="s">
        <v>462</v>
      </c>
      <c r="C57" s="188">
        <v>0</v>
      </c>
      <c r="D57" s="188">
        <v>0</v>
      </c>
      <c r="E57" s="113"/>
      <c r="F57" s="188">
        <v>0</v>
      </c>
      <c r="G57" s="79"/>
    </row>
    <row r="58" spans="1:7" x14ac:dyDescent="0.3">
      <c r="A58" s="79" t="s">
        <v>463</v>
      </c>
      <c r="B58" s="79" t="s">
        <v>464</v>
      </c>
      <c r="C58" s="188">
        <v>0</v>
      </c>
      <c r="D58" s="188">
        <v>0</v>
      </c>
      <c r="E58" s="113"/>
      <c r="F58" s="188">
        <v>0</v>
      </c>
      <c r="G58" s="79"/>
    </row>
    <row r="59" spans="1:7" x14ac:dyDescent="0.3">
      <c r="A59" s="79" t="s">
        <v>465</v>
      </c>
      <c r="B59" s="79" t="s">
        <v>466</v>
      </c>
      <c r="C59" s="188">
        <v>0</v>
      </c>
      <c r="D59" s="188">
        <v>0</v>
      </c>
      <c r="E59" s="113"/>
      <c r="F59" s="188">
        <v>0</v>
      </c>
      <c r="G59" s="79"/>
    </row>
    <row r="60" spans="1:7" x14ac:dyDescent="0.3">
      <c r="A60" s="79" t="s">
        <v>467</v>
      </c>
      <c r="B60" s="79" t="s">
        <v>3</v>
      </c>
      <c r="C60" s="188">
        <v>0</v>
      </c>
      <c r="D60" s="188">
        <v>0</v>
      </c>
      <c r="E60" s="113"/>
      <c r="F60" s="188">
        <v>0</v>
      </c>
      <c r="G60" s="79"/>
    </row>
    <row r="61" spans="1:7" x14ac:dyDescent="0.3">
      <c r="A61" s="79" t="s">
        <v>468</v>
      </c>
      <c r="B61" s="79" t="s">
        <v>469</v>
      </c>
      <c r="C61" s="188">
        <v>0</v>
      </c>
      <c r="D61" s="188">
        <v>0</v>
      </c>
      <c r="E61" s="113"/>
      <c r="F61" s="188">
        <v>0</v>
      </c>
      <c r="G61" s="79"/>
    </row>
    <row r="62" spans="1:7" x14ac:dyDescent="0.3">
      <c r="A62" s="79" t="s">
        <v>470</v>
      </c>
      <c r="B62" s="79" t="s">
        <v>471</v>
      </c>
      <c r="C62" s="188">
        <v>0</v>
      </c>
      <c r="D62" s="188">
        <v>0</v>
      </c>
      <c r="E62" s="113"/>
      <c r="F62" s="188">
        <v>0</v>
      </c>
      <c r="G62" s="79"/>
    </row>
    <row r="63" spans="1:7" x14ac:dyDescent="0.3">
      <c r="A63" s="79" t="s">
        <v>472</v>
      </c>
      <c r="B63" s="79" t="s">
        <v>473</v>
      </c>
      <c r="C63" s="188">
        <v>0</v>
      </c>
      <c r="D63" s="188">
        <v>0</v>
      </c>
      <c r="E63" s="113"/>
      <c r="F63" s="188">
        <v>0</v>
      </c>
      <c r="G63" s="79"/>
    </row>
    <row r="64" spans="1:7" x14ac:dyDescent="0.3">
      <c r="A64" s="79" t="s">
        <v>474</v>
      </c>
      <c r="B64" s="79" t="s">
        <v>475</v>
      </c>
      <c r="C64" s="188">
        <v>0</v>
      </c>
      <c r="D64" s="188">
        <v>0</v>
      </c>
      <c r="E64" s="113"/>
      <c r="F64" s="188">
        <v>0</v>
      </c>
      <c r="G64" s="79"/>
    </row>
    <row r="65" spans="1:7" x14ac:dyDescent="0.3">
      <c r="A65" s="79" t="s">
        <v>476</v>
      </c>
      <c r="B65" s="79" t="s">
        <v>477</v>
      </c>
      <c r="C65" s="188">
        <v>0</v>
      </c>
      <c r="D65" s="188">
        <v>0</v>
      </c>
      <c r="E65" s="113"/>
      <c r="F65" s="188">
        <v>0</v>
      </c>
      <c r="G65" s="79"/>
    </row>
    <row r="66" spans="1:7" x14ac:dyDescent="0.3">
      <c r="A66" s="79" t="s">
        <v>478</v>
      </c>
      <c r="B66" s="79" t="s">
        <v>479</v>
      </c>
      <c r="C66" s="188">
        <v>0</v>
      </c>
      <c r="D66" s="188">
        <v>0</v>
      </c>
      <c r="E66" s="113"/>
      <c r="F66" s="188">
        <v>0</v>
      </c>
      <c r="G66" s="79"/>
    </row>
    <row r="67" spans="1:7" x14ac:dyDescent="0.3">
      <c r="A67" s="79" t="s">
        <v>480</v>
      </c>
      <c r="B67" s="79" t="s">
        <v>481</v>
      </c>
      <c r="C67" s="188">
        <v>0</v>
      </c>
      <c r="D67" s="188">
        <v>0</v>
      </c>
      <c r="E67" s="113"/>
      <c r="F67" s="188">
        <v>0</v>
      </c>
      <c r="G67" s="79"/>
    </row>
    <row r="68" spans="1:7" x14ac:dyDescent="0.3">
      <c r="A68" s="79" t="s">
        <v>482</v>
      </c>
      <c r="B68" s="79" t="s">
        <v>483</v>
      </c>
      <c r="C68" s="188">
        <v>0</v>
      </c>
      <c r="D68" s="188">
        <v>0</v>
      </c>
      <c r="E68" s="113"/>
      <c r="F68" s="188">
        <v>0</v>
      </c>
      <c r="G68" s="79"/>
    </row>
    <row r="69" spans="1:7" x14ac:dyDescent="0.3">
      <c r="A69" s="160" t="s">
        <v>484</v>
      </c>
      <c r="B69" s="79" t="s">
        <v>485</v>
      </c>
      <c r="C69" s="188">
        <v>0</v>
      </c>
      <c r="D69" s="188">
        <v>0</v>
      </c>
      <c r="E69" s="113"/>
      <c r="F69" s="188">
        <v>0</v>
      </c>
      <c r="G69" s="79"/>
    </row>
    <row r="70" spans="1:7" x14ac:dyDescent="0.3">
      <c r="A70" s="160" t="s">
        <v>486</v>
      </c>
      <c r="B70" s="79" t="s">
        <v>487</v>
      </c>
      <c r="C70" s="188">
        <v>0</v>
      </c>
      <c r="D70" s="188">
        <v>0</v>
      </c>
      <c r="E70" s="113"/>
      <c r="F70" s="188">
        <v>0</v>
      </c>
      <c r="G70" s="79"/>
    </row>
    <row r="71" spans="1:7" x14ac:dyDescent="0.3">
      <c r="A71" s="160" t="s">
        <v>488</v>
      </c>
      <c r="B71" s="79" t="s">
        <v>6</v>
      </c>
      <c r="C71" s="188">
        <v>0</v>
      </c>
      <c r="D71" s="188">
        <v>0</v>
      </c>
      <c r="E71" s="113"/>
      <c r="F71" s="188">
        <v>0</v>
      </c>
      <c r="G71" s="79"/>
    </row>
    <row r="72" spans="1:7" x14ac:dyDescent="0.3">
      <c r="A72" s="160" t="s">
        <v>489</v>
      </c>
      <c r="B72" s="99" t="s">
        <v>254</v>
      </c>
      <c r="C72" s="112">
        <f>SUM(C73:C75)</f>
        <v>0</v>
      </c>
      <c r="D72" s="112">
        <f>SUM(D73:D75)</f>
        <v>0</v>
      </c>
      <c r="E72" s="113"/>
      <c r="F72" s="112">
        <f>SUM(F73:F75)</f>
        <v>0</v>
      </c>
      <c r="G72" s="79"/>
    </row>
    <row r="73" spans="1:7" x14ac:dyDescent="0.3">
      <c r="A73" s="160" t="s">
        <v>491</v>
      </c>
      <c r="B73" s="79" t="s">
        <v>493</v>
      </c>
      <c r="C73" s="113">
        <v>0</v>
      </c>
      <c r="D73" s="113">
        <v>0</v>
      </c>
      <c r="E73" s="113"/>
      <c r="F73" s="113">
        <v>0</v>
      </c>
      <c r="G73" s="79"/>
    </row>
    <row r="74" spans="1:7" x14ac:dyDescent="0.3">
      <c r="A74" s="160" t="s">
        <v>492</v>
      </c>
      <c r="B74" s="79" t="s">
        <v>495</v>
      </c>
      <c r="C74" s="188">
        <v>0</v>
      </c>
      <c r="D74" s="188">
        <v>0</v>
      </c>
      <c r="E74" s="113"/>
      <c r="F74" s="188">
        <v>0</v>
      </c>
      <c r="G74" s="79"/>
    </row>
    <row r="75" spans="1:7" x14ac:dyDescent="0.3">
      <c r="A75" s="160" t="s">
        <v>494</v>
      </c>
      <c r="B75" s="79" t="s">
        <v>2</v>
      </c>
      <c r="C75" s="188">
        <v>0</v>
      </c>
      <c r="D75" s="188">
        <v>0</v>
      </c>
      <c r="E75" s="113"/>
      <c r="F75" s="188">
        <v>0</v>
      </c>
      <c r="G75" s="79"/>
    </row>
    <row r="76" spans="1:7" x14ac:dyDescent="0.3">
      <c r="A76" s="160" t="s">
        <v>814</v>
      </c>
      <c r="B76" s="99" t="s">
        <v>84</v>
      </c>
      <c r="C76" s="112">
        <f>SUM(C77:C87)</f>
        <v>0</v>
      </c>
      <c r="D76" s="112">
        <f>SUM(D77:D87)</f>
        <v>0</v>
      </c>
      <c r="E76" s="113"/>
      <c r="F76" s="112">
        <f>SUM(F77:F87)</f>
        <v>0</v>
      </c>
      <c r="G76" s="79"/>
    </row>
    <row r="77" spans="1:7" x14ac:dyDescent="0.3">
      <c r="A77" s="160" t="s">
        <v>496</v>
      </c>
      <c r="B77" s="100" t="s">
        <v>256</v>
      </c>
      <c r="C77" s="113">
        <v>0</v>
      </c>
      <c r="D77" s="113">
        <v>0</v>
      </c>
      <c r="E77" s="113"/>
      <c r="F77" s="113">
        <v>0</v>
      </c>
      <c r="G77" s="79"/>
    </row>
    <row r="78" spans="1:7" s="159" customFormat="1" x14ac:dyDescent="0.3">
      <c r="A78" s="160" t="s">
        <v>497</v>
      </c>
      <c r="B78" s="160" t="s">
        <v>490</v>
      </c>
      <c r="C78" s="188">
        <v>0</v>
      </c>
      <c r="D78" s="188">
        <v>0</v>
      </c>
      <c r="E78" s="161"/>
      <c r="F78" s="188">
        <v>0</v>
      </c>
      <c r="G78" s="160"/>
    </row>
    <row r="79" spans="1:7" x14ac:dyDescent="0.3">
      <c r="A79" s="160" t="s">
        <v>498</v>
      </c>
      <c r="B79" s="100" t="s">
        <v>258</v>
      </c>
      <c r="C79" s="188">
        <v>0</v>
      </c>
      <c r="D79" s="188">
        <v>0</v>
      </c>
      <c r="E79" s="113"/>
      <c r="F79" s="188">
        <v>0</v>
      </c>
      <c r="G79" s="79"/>
    </row>
    <row r="80" spans="1:7" x14ac:dyDescent="0.3">
      <c r="A80" s="79" t="s">
        <v>499</v>
      </c>
      <c r="B80" s="100" t="s">
        <v>260</v>
      </c>
      <c r="C80" s="188">
        <v>0</v>
      </c>
      <c r="D80" s="188">
        <v>0</v>
      </c>
      <c r="E80" s="113"/>
      <c r="F80" s="188">
        <v>0</v>
      </c>
      <c r="G80" s="79"/>
    </row>
    <row r="81" spans="1:7" x14ac:dyDescent="0.3">
      <c r="A81" s="79" t="s">
        <v>500</v>
      </c>
      <c r="B81" s="100" t="s">
        <v>12</v>
      </c>
      <c r="C81" s="188">
        <v>0</v>
      </c>
      <c r="D81" s="188">
        <v>0</v>
      </c>
      <c r="E81" s="113"/>
      <c r="F81" s="188">
        <v>0</v>
      </c>
      <c r="G81" s="79"/>
    </row>
    <row r="82" spans="1:7" x14ac:dyDescent="0.3">
      <c r="A82" s="79" t="s">
        <v>501</v>
      </c>
      <c r="B82" s="100" t="s">
        <v>263</v>
      </c>
      <c r="C82" s="188">
        <v>0</v>
      </c>
      <c r="D82" s="188">
        <v>0</v>
      </c>
      <c r="E82" s="113"/>
      <c r="F82" s="188">
        <v>0</v>
      </c>
      <c r="G82" s="79"/>
    </row>
    <row r="83" spans="1:7" x14ac:dyDescent="0.3">
      <c r="A83" s="79" t="s">
        <v>502</v>
      </c>
      <c r="B83" s="100" t="s">
        <v>265</v>
      </c>
      <c r="C83" s="188">
        <v>0</v>
      </c>
      <c r="D83" s="188">
        <v>0</v>
      </c>
      <c r="E83" s="113"/>
      <c r="F83" s="188">
        <v>0</v>
      </c>
      <c r="G83" s="79"/>
    </row>
    <row r="84" spans="1:7" x14ac:dyDescent="0.3">
      <c r="A84" s="79" t="s">
        <v>503</v>
      </c>
      <c r="B84" s="100" t="s">
        <v>267</v>
      </c>
      <c r="C84" s="188">
        <v>0</v>
      </c>
      <c r="D84" s="188">
        <v>0</v>
      </c>
      <c r="E84" s="113"/>
      <c r="F84" s="188">
        <v>0</v>
      </c>
      <c r="G84" s="79"/>
    </row>
    <row r="85" spans="1:7" x14ac:dyDescent="0.3">
      <c r="A85" s="79" t="s">
        <v>504</v>
      </c>
      <c r="B85" s="100" t="s">
        <v>269</v>
      </c>
      <c r="C85" s="188">
        <v>0</v>
      </c>
      <c r="D85" s="188">
        <v>0</v>
      </c>
      <c r="E85" s="113"/>
      <c r="F85" s="188">
        <v>0</v>
      </c>
      <c r="G85" s="79"/>
    </row>
    <row r="86" spans="1:7" x14ac:dyDescent="0.3">
      <c r="A86" s="79" t="s">
        <v>505</v>
      </c>
      <c r="B86" s="100" t="s">
        <v>271</v>
      </c>
      <c r="C86" s="188">
        <v>0</v>
      </c>
      <c r="D86" s="188">
        <v>0</v>
      </c>
      <c r="E86" s="113"/>
      <c r="F86" s="188">
        <v>0</v>
      </c>
      <c r="G86" s="79"/>
    </row>
    <row r="87" spans="1:7" x14ac:dyDescent="0.3">
      <c r="A87" s="79" t="s">
        <v>506</v>
      </c>
      <c r="B87" s="100" t="s">
        <v>84</v>
      </c>
      <c r="C87" s="188">
        <v>0</v>
      </c>
      <c r="D87" s="188">
        <v>0</v>
      </c>
      <c r="E87" s="113"/>
      <c r="F87" s="188">
        <v>0</v>
      </c>
      <c r="G87" s="79"/>
    </row>
    <row r="88" spans="1:7" outlineLevel="1" x14ac:dyDescent="0.3">
      <c r="A88" s="79" t="s">
        <v>507</v>
      </c>
      <c r="B88" s="96" t="s">
        <v>88</v>
      </c>
      <c r="C88" s="113"/>
      <c r="D88" s="113"/>
      <c r="E88" s="113"/>
      <c r="F88" s="113"/>
      <c r="G88" s="79"/>
    </row>
    <row r="89" spans="1:7" outlineLevel="1" x14ac:dyDescent="0.3">
      <c r="A89" s="79" t="s">
        <v>508</v>
      </c>
      <c r="B89" s="96" t="s">
        <v>88</v>
      </c>
      <c r="C89" s="113"/>
      <c r="D89" s="113"/>
      <c r="E89" s="113"/>
      <c r="F89" s="113"/>
      <c r="G89" s="79"/>
    </row>
    <row r="90" spans="1:7" outlineLevel="1" x14ac:dyDescent="0.3">
      <c r="A90" s="79" t="s">
        <v>509</v>
      </c>
      <c r="B90" s="96" t="s">
        <v>88</v>
      </c>
      <c r="C90" s="113"/>
      <c r="D90" s="113"/>
      <c r="E90" s="113"/>
      <c r="F90" s="113"/>
      <c r="G90" s="79"/>
    </row>
    <row r="91" spans="1:7" outlineLevel="1" x14ac:dyDescent="0.3">
      <c r="A91" s="79" t="s">
        <v>510</v>
      </c>
      <c r="B91" s="96" t="s">
        <v>88</v>
      </c>
      <c r="C91" s="113"/>
      <c r="D91" s="113"/>
      <c r="E91" s="113"/>
      <c r="F91" s="113"/>
      <c r="G91" s="79"/>
    </row>
    <row r="92" spans="1:7" outlineLevel="1" x14ac:dyDescent="0.3">
      <c r="A92" s="79" t="s">
        <v>511</v>
      </c>
      <c r="B92" s="96" t="s">
        <v>88</v>
      </c>
      <c r="C92" s="113"/>
      <c r="D92" s="113"/>
      <c r="E92" s="113"/>
      <c r="F92" s="113"/>
      <c r="G92" s="79"/>
    </row>
    <row r="93" spans="1:7" outlineLevel="1" x14ac:dyDescent="0.3">
      <c r="A93" s="79" t="s">
        <v>512</v>
      </c>
      <c r="B93" s="96" t="s">
        <v>88</v>
      </c>
      <c r="C93" s="113"/>
      <c r="D93" s="113"/>
      <c r="E93" s="113"/>
      <c r="F93" s="113"/>
      <c r="G93" s="79"/>
    </row>
    <row r="94" spans="1:7" outlineLevel="1" x14ac:dyDescent="0.3">
      <c r="A94" s="79" t="s">
        <v>513</v>
      </c>
      <c r="B94" s="96" t="s">
        <v>88</v>
      </c>
      <c r="C94" s="113"/>
      <c r="D94" s="113"/>
      <c r="E94" s="113"/>
      <c r="F94" s="113"/>
      <c r="G94" s="79"/>
    </row>
    <row r="95" spans="1:7" outlineLevel="1" x14ac:dyDescent="0.3">
      <c r="A95" s="79" t="s">
        <v>514</v>
      </c>
      <c r="B95" s="96" t="s">
        <v>88</v>
      </c>
      <c r="C95" s="113"/>
      <c r="D95" s="113"/>
      <c r="E95" s="113"/>
      <c r="F95" s="113"/>
      <c r="G95" s="79"/>
    </row>
    <row r="96" spans="1:7" outlineLevel="1" x14ac:dyDescent="0.3">
      <c r="A96" s="79" t="s">
        <v>515</v>
      </c>
      <c r="B96" s="96" t="s">
        <v>88</v>
      </c>
      <c r="C96" s="113"/>
      <c r="D96" s="113"/>
      <c r="E96" s="113"/>
      <c r="F96" s="113"/>
      <c r="G96" s="79"/>
    </row>
    <row r="97" spans="1:7" outlineLevel="1" x14ac:dyDescent="0.3">
      <c r="A97" s="79" t="s">
        <v>516</v>
      </c>
      <c r="B97" s="96" t="s">
        <v>88</v>
      </c>
      <c r="C97" s="113"/>
      <c r="D97" s="113"/>
      <c r="E97" s="113"/>
      <c r="F97" s="113"/>
      <c r="G97" s="79"/>
    </row>
    <row r="98" spans="1:7" ht="15" customHeight="1" x14ac:dyDescent="0.3">
      <c r="A98" s="90"/>
      <c r="B98" s="123" t="s">
        <v>825</v>
      </c>
      <c r="C98" s="90" t="s">
        <v>425</v>
      </c>
      <c r="D98" s="90" t="s">
        <v>426</v>
      </c>
      <c r="E98" s="97"/>
      <c r="F98" s="92" t="s">
        <v>395</v>
      </c>
      <c r="G98" s="92"/>
    </row>
    <row r="99" spans="1:7" x14ac:dyDescent="0.3">
      <c r="A99" s="79" t="s">
        <v>517</v>
      </c>
      <c r="B99" s="147" t="s">
        <v>1360</v>
      </c>
      <c r="C99" s="113">
        <v>0.13467916861068099</v>
      </c>
      <c r="D99" s="113">
        <v>0.16190304313916501</v>
      </c>
      <c r="E99" s="113"/>
      <c r="F99" s="113">
        <v>0.296582211749848</v>
      </c>
      <c r="G99" s="79"/>
    </row>
    <row r="100" spans="1:7" x14ac:dyDescent="0.3">
      <c r="A100" s="79" t="s">
        <v>519</v>
      </c>
      <c r="B100" s="147" t="s">
        <v>1361</v>
      </c>
      <c r="C100" s="188">
        <v>0.16548178278432199</v>
      </c>
      <c r="D100" s="188">
        <v>5.0046605676490899E-2</v>
      </c>
      <c r="E100" s="113"/>
      <c r="F100" s="188">
        <v>0.21552838846081299</v>
      </c>
      <c r="G100" s="79"/>
    </row>
    <row r="101" spans="1:7" x14ac:dyDescent="0.3">
      <c r="A101" s="79" t="s">
        <v>520</v>
      </c>
      <c r="B101" s="147" t="s">
        <v>1362</v>
      </c>
      <c r="C101" s="188">
        <v>4.74623588623235E-2</v>
      </c>
      <c r="D101" s="188">
        <v>2.81778656682828E-2</v>
      </c>
      <c r="E101" s="113"/>
      <c r="F101" s="188">
        <v>7.5640224530606398E-2</v>
      </c>
      <c r="G101" s="79"/>
    </row>
    <row r="102" spans="1:7" x14ac:dyDescent="0.3">
      <c r="A102" s="79" t="s">
        <v>521</v>
      </c>
      <c r="B102" s="147" t="s">
        <v>1363</v>
      </c>
      <c r="C102" s="188">
        <v>5.4624871129484602E-2</v>
      </c>
      <c r="D102" s="188">
        <v>3.7523845218112202E-2</v>
      </c>
      <c r="E102" s="113"/>
      <c r="F102" s="188">
        <v>9.2148716347596193E-2</v>
      </c>
      <c r="G102" s="79"/>
    </row>
    <row r="103" spans="1:7" x14ac:dyDescent="0.3">
      <c r="A103" s="79" t="s">
        <v>522</v>
      </c>
      <c r="B103" s="147" t="s">
        <v>1364</v>
      </c>
      <c r="C103" s="188">
        <v>5.1908800680722303E-2</v>
      </c>
      <c r="D103" s="188">
        <v>3.8240482710014102E-2</v>
      </c>
      <c r="E103" s="113"/>
      <c r="F103" s="188">
        <v>9.0149283390736204E-2</v>
      </c>
      <c r="G103" s="79"/>
    </row>
    <row r="104" spans="1:7" x14ac:dyDescent="0.3">
      <c r="A104" s="79" t="s">
        <v>523</v>
      </c>
      <c r="B104" s="147" t="s">
        <v>1365</v>
      </c>
      <c r="C104" s="188">
        <v>4.6176822256210899E-2</v>
      </c>
      <c r="D104" s="188">
        <v>4.4584367898780203E-2</v>
      </c>
      <c r="E104" s="113"/>
      <c r="F104" s="188">
        <v>9.0761190154991206E-2</v>
      </c>
      <c r="G104" s="79"/>
    </row>
    <row r="105" spans="1:7" x14ac:dyDescent="0.3">
      <c r="A105" s="79" t="s">
        <v>524</v>
      </c>
      <c r="B105" s="147" t="s">
        <v>1366</v>
      </c>
      <c r="C105" s="188">
        <v>5.4978870689810999E-2</v>
      </c>
      <c r="D105" s="188">
        <v>2.1693740067814299E-2</v>
      </c>
      <c r="E105" s="113"/>
      <c r="F105" s="188">
        <v>7.6672610757625298E-2</v>
      </c>
      <c r="G105" s="79"/>
    </row>
    <row r="106" spans="1:7" x14ac:dyDescent="0.3">
      <c r="A106" s="79" t="s">
        <v>525</v>
      </c>
      <c r="B106" s="147" t="s">
        <v>1367</v>
      </c>
      <c r="C106" s="188">
        <v>2.1067872462094201E-2</v>
      </c>
      <c r="D106" s="188">
        <v>8.1945479675509109E-3</v>
      </c>
      <c r="E106" s="113"/>
      <c r="F106" s="188">
        <v>2.9262420429645001E-2</v>
      </c>
      <c r="G106" s="79"/>
    </row>
    <row r="107" spans="1:7" x14ac:dyDescent="0.3">
      <c r="A107" s="79" t="s">
        <v>526</v>
      </c>
      <c r="B107" s="147" t="s">
        <v>1368</v>
      </c>
      <c r="C107" s="188">
        <v>2.24890801475141E-2</v>
      </c>
      <c r="D107" s="188">
        <v>1.07658740306289E-2</v>
      </c>
      <c r="E107" s="113"/>
      <c r="F107" s="188">
        <v>3.3254954178142997E-2</v>
      </c>
      <c r="G107" s="79"/>
    </row>
    <row r="108" spans="1:7" x14ac:dyDescent="0.3">
      <c r="A108" s="79" t="s">
        <v>527</v>
      </c>
      <c r="B108" s="100"/>
      <c r="C108" s="113"/>
      <c r="D108" s="113"/>
      <c r="E108" s="113"/>
      <c r="F108" s="113"/>
      <c r="G108" s="79"/>
    </row>
    <row r="109" spans="1:7" x14ac:dyDescent="0.3">
      <c r="A109" s="79" t="s">
        <v>528</v>
      </c>
      <c r="B109" s="100"/>
      <c r="C109" s="113"/>
      <c r="D109" s="113"/>
      <c r="E109" s="113"/>
      <c r="F109" s="113"/>
      <c r="G109" s="79"/>
    </row>
    <row r="110" spans="1:7" x14ac:dyDescent="0.3">
      <c r="A110" s="79" t="s">
        <v>529</v>
      </c>
      <c r="B110" s="100"/>
      <c r="C110" s="113"/>
      <c r="D110" s="113"/>
      <c r="E110" s="113"/>
      <c r="F110" s="113"/>
      <c r="G110" s="79"/>
    </row>
    <row r="111" spans="1:7" x14ac:dyDescent="0.3">
      <c r="A111" s="79" t="s">
        <v>530</v>
      </c>
      <c r="B111" s="100"/>
      <c r="C111" s="113"/>
      <c r="D111" s="113"/>
      <c r="E111" s="113"/>
      <c r="F111" s="113"/>
      <c r="G111" s="79"/>
    </row>
    <row r="112" spans="1:7" x14ac:dyDescent="0.3">
      <c r="A112" s="79" t="s">
        <v>531</v>
      </c>
      <c r="B112" s="100"/>
      <c r="C112" s="113"/>
      <c r="D112" s="113"/>
      <c r="E112" s="113"/>
      <c r="F112" s="113"/>
      <c r="G112" s="79"/>
    </row>
    <row r="113" spans="1:7" x14ac:dyDescent="0.3">
      <c r="A113" s="79" t="s">
        <v>532</v>
      </c>
      <c r="B113" s="100"/>
      <c r="C113" s="113"/>
      <c r="D113" s="113"/>
      <c r="E113" s="113"/>
      <c r="F113" s="113"/>
      <c r="G113" s="79"/>
    </row>
    <row r="114" spans="1:7" x14ac:dyDescent="0.3">
      <c r="A114" s="79" t="s">
        <v>533</v>
      </c>
      <c r="B114" s="100"/>
      <c r="C114" s="113"/>
      <c r="D114" s="113"/>
      <c r="E114" s="113"/>
      <c r="F114" s="113"/>
      <c r="G114" s="79"/>
    </row>
    <row r="115" spans="1:7" x14ac:dyDescent="0.3">
      <c r="A115" s="79" t="s">
        <v>534</v>
      </c>
      <c r="B115" s="100"/>
      <c r="C115" s="113"/>
      <c r="D115" s="113"/>
      <c r="E115" s="113"/>
      <c r="F115" s="113"/>
      <c r="G115" s="79"/>
    </row>
    <row r="116" spans="1:7" x14ac:dyDescent="0.3">
      <c r="A116" s="79" t="s">
        <v>535</v>
      </c>
      <c r="B116" s="100"/>
      <c r="C116" s="113"/>
      <c r="D116" s="113"/>
      <c r="E116" s="113"/>
      <c r="F116" s="113"/>
      <c r="G116" s="79"/>
    </row>
    <row r="117" spans="1:7" x14ac:dyDescent="0.3">
      <c r="A117" s="79" t="s">
        <v>536</v>
      </c>
      <c r="B117" s="100"/>
      <c r="C117" s="113"/>
      <c r="D117" s="113"/>
      <c r="E117" s="113"/>
      <c r="F117" s="113"/>
      <c r="G117" s="79"/>
    </row>
    <row r="118" spans="1:7" x14ac:dyDescent="0.3">
      <c r="A118" s="79" t="s">
        <v>537</v>
      </c>
      <c r="B118" s="100"/>
      <c r="C118" s="113"/>
      <c r="D118" s="113"/>
      <c r="E118" s="113"/>
      <c r="F118" s="113"/>
      <c r="G118" s="79"/>
    </row>
    <row r="119" spans="1:7" x14ac:dyDescent="0.3">
      <c r="A119" s="79" t="s">
        <v>538</v>
      </c>
      <c r="B119" s="100"/>
      <c r="C119" s="113"/>
      <c r="D119" s="113"/>
      <c r="E119" s="113"/>
      <c r="F119" s="113"/>
      <c r="G119" s="79"/>
    </row>
    <row r="120" spans="1:7" x14ac:dyDescent="0.3">
      <c r="A120" s="79" t="s">
        <v>539</v>
      </c>
      <c r="B120" s="100"/>
      <c r="C120" s="113"/>
      <c r="D120" s="113"/>
      <c r="E120" s="113"/>
      <c r="F120" s="113"/>
      <c r="G120" s="79"/>
    </row>
    <row r="121" spans="1:7" x14ac:dyDescent="0.3">
      <c r="A121" s="79" t="s">
        <v>540</v>
      </c>
      <c r="B121" s="100"/>
      <c r="C121" s="113"/>
      <c r="D121" s="113"/>
      <c r="E121" s="113"/>
      <c r="F121" s="113"/>
      <c r="G121" s="79"/>
    </row>
    <row r="122" spans="1:7" x14ac:dyDescent="0.3">
      <c r="A122" s="79" t="s">
        <v>541</v>
      </c>
      <c r="B122" s="100"/>
      <c r="C122" s="113"/>
      <c r="D122" s="113"/>
      <c r="E122" s="113"/>
      <c r="F122" s="113"/>
      <c r="G122" s="79"/>
    </row>
    <row r="123" spans="1:7" x14ac:dyDescent="0.3">
      <c r="A123" s="79" t="s">
        <v>542</v>
      </c>
      <c r="B123" s="100"/>
      <c r="C123" s="113"/>
      <c r="D123" s="113"/>
      <c r="E123" s="113"/>
      <c r="F123" s="113"/>
      <c r="G123" s="79"/>
    </row>
    <row r="124" spans="1:7" x14ac:dyDescent="0.3">
      <c r="A124" s="79" t="s">
        <v>543</v>
      </c>
      <c r="B124" s="100"/>
      <c r="C124" s="113"/>
      <c r="D124" s="113"/>
      <c r="E124" s="113"/>
      <c r="F124" s="113"/>
      <c r="G124" s="79"/>
    </row>
    <row r="125" spans="1:7" x14ac:dyDescent="0.3">
      <c r="A125" s="79" t="s">
        <v>544</v>
      </c>
      <c r="B125" s="100"/>
      <c r="C125" s="113"/>
      <c r="D125" s="113"/>
      <c r="E125" s="113"/>
      <c r="F125" s="113"/>
      <c r="G125" s="79"/>
    </row>
    <row r="126" spans="1:7" x14ac:dyDescent="0.3">
      <c r="A126" s="79" t="s">
        <v>545</v>
      </c>
      <c r="B126" s="100"/>
      <c r="C126" s="113"/>
      <c r="D126" s="113"/>
      <c r="E126" s="113"/>
      <c r="F126" s="113"/>
      <c r="G126" s="79"/>
    </row>
    <row r="127" spans="1:7" x14ac:dyDescent="0.3">
      <c r="A127" s="79" t="s">
        <v>546</v>
      </c>
      <c r="B127" s="100"/>
      <c r="C127" s="113"/>
      <c r="D127" s="113"/>
      <c r="E127" s="113"/>
      <c r="F127" s="113"/>
      <c r="G127" s="79"/>
    </row>
    <row r="128" spans="1:7" x14ac:dyDescent="0.3">
      <c r="A128" s="79" t="s">
        <v>547</v>
      </c>
      <c r="B128" s="100"/>
      <c r="C128" s="113"/>
      <c r="D128" s="113"/>
      <c r="E128" s="113"/>
      <c r="F128" s="113"/>
      <c r="G128" s="79"/>
    </row>
    <row r="129" spans="1:7" x14ac:dyDescent="0.3">
      <c r="A129" s="79" t="s">
        <v>548</v>
      </c>
      <c r="B129" s="100"/>
      <c r="C129" s="113"/>
      <c r="D129" s="113"/>
      <c r="E129" s="113"/>
      <c r="F129" s="113"/>
      <c r="G129" s="79"/>
    </row>
    <row r="130" spans="1:7" x14ac:dyDescent="0.3">
      <c r="A130" s="79" t="s">
        <v>788</v>
      </c>
      <c r="B130" s="100"/>
      <c r="C130" s="113"/>
      <c r="D130" s="113"/>
      <c r="E130" s="113"/>
      <c r="F130" s="113"/>
      <c r="G130" s="79"/>
    </row>
    <row r="131" spans="1:7" x14ac:dyDescent="0.3">
      <c r="A131" s="79" t="s">
        <v>789</v>
      </c>
      <c r="B131" s="100"/>
      <c r="C131" s="113"/>
      <c r="D131" s="113"/>
      <c r="E131" s="113"/>
      <c r="F131" s="113"/>
      <c r="G131" s="79"/>
    </row>
    <row r="132" spans="1:7" x14ac:dyDescent="0.3">
      <c r="A132" s="79" t="s">
        <v>790</v>
      </c>
      <c r="B132" s="100"/>
      <c r="C132" s="113"/>
      <c r="D132" s="113"/>
      <c r="E132" s="113"/>
      <c r="F132" s="113"/>
      <c r="G132" s="79"/>
    </row>
    <row r="133" spans="1:7" x14ac:dyDescent="0.3">
      <c r="A133" s="79" t="s">
        <v>791</v>
      </c>
      <c r="B133" s="100"/>
      <c r="C133" s="113"/>
      <c r="D133" s="113"/>
      <c r="E133" s="113"/>
      <c r="F133" s="113"/>
      <c r="G133" s="79"/>
    </row>
    <row r="134" spans="1:7" x14ac:dyDescent="0.3">
      <c r="A134" s="79" t="s">
        <v>792</v>
      </c>
      <c r="B134" s="100"/>
      <c r="C134" s="113"/>
      <c r="D134" s="113"/>
      <c r="E134" s="113"/>
      <c r="F134" s="113"/>
      <c r="G134" s="79"/>
    </row>
    <row r="135" spans="1:7" x14ac:dyDescent="0.3">
      <c r="A135" s="79" t="s">
        <v>793</v>
      </c>
      <c r="B135" s="100"/>
      <c r="C135" s="113"/>
      <c r="D135" s="113"/>
      <c r="E135" s="113"/>
      <c r="F135" s="113"/>
      <c r="G135" s="79"/>
    </row>
    <row r="136" spans="1:7" x14ac:dyDescent="0.3">
      <c r="A136" s="79" t="s">
        <v>794</v>
      </c>
      <c r="B136" s="100"/>
      <c r="C136" s="113"/>
      <c r="D136" s="113"/>
      <c r="E136" s="113"/>
      <c r="F136" s="113"/>
      <c r="G136" s="79"/>
    </row>
    <row r="137" spans="1:7" x14ac:dyDescent="0.3">
      <c r="A137" s="79" t="s">
        <v>795</v>
      </c>
      <c r="B137" s="100"/>
      <c r="C137" s="113"/>
      <c r="D137" s="113"/>
      <c r="E137" s="113"/>
      <c r="F137" s="113"/>
      <c r="G137" s="79"/>
    </row>
    <row r="138" spans="1:7" x14ac:dyDescent="0.3">
      <c r="A138" s="79" t="s">
        <v>796</v>
      </c>
      <c r="B138" s="100"/>
      <c r="C138" s="113"/>
      <c r="D138" s="113"/>
      <c r="E138" s="113"/>
      <c r="F138" s="113"/>
      <c r="G138" s="79"/>
    </row>
    <row r="139" spans="1:7" x14ac:dyDescent="0.3">
      <c r="A139" s="79" t="s">
        <v>797</v>
      </c>
      <c r="B139" s="100"/>
      <c r="C139" s="113"/>
      <c r="D139" s="113"/>
      <c r="E139" s="113"/>
      <c r="F139" s="113"/>
      <c r="G139" s="79"/>
    </row>
    <row r="140" spans="1:7" x14ac:dyDescent="0.3">
      <c r="A140" s="79" t="s">
        <v>798</v>
      </c>
      <c r="B140" s="100"/>
      <c r="C140" s="113"/>
      <c r="D140" s="113"/>
      <c r="E140" s="113"/>
      <c r="F140" s="113"/>
      <c r="G140" s="79"/>
    </row>
    <row r="141" spans="1:7" x14ac:dyDescent="0.3">
      <c r="A141" s="79" t="s">
        <v>799</v>
      </c>
      <c r="B141" s="100"/>
      <c r="C141" s="113"/>
      <c r="D141" s="113"/>
      <c r="E141" s="113"/>
      <c r="F141" s="113"/>
      <c r="G141" s="79"/>
    </row>
    <row r="142" spans="1:7" x14ac:dyDescent="0.3">
      <c r="A142" s="79" t="s">
        <v>800</v>
      </c>
      <c r="B142" s="100"/>
      <c r="C142" s="113"/>
      <c r="D142" s="113"/>
      <c r="E142" s="113"/>
      <c r="F142" s="113"/>
      <c r="G142" s="79"/>
    </row>
    <row r="143" spans="1:7" x14ac:dyDescent="0.3">
      <c r="A143" s="79" t="s">
        <v>801</v>
      </c>
      <c r="B143" s="100"/>
      <c r="C143" s="113"/>
      <c r="D143" s="113"/>
      <c r="E143" s="113"/>
      <c r="F143" s="113"/>
      <c r="G143" s="79"/>
    </row>
    <row r="144" spans="1:7" x14ac:dyDescent="0.3">
      <c r="A144" s="79" t="s">
        <v>802</v>
      </c>
      <c r="B144" s="100"/>
      <c r="C144" s="113"/>
      <c r="D144" s="113"/>
      <c r="E144" s="113"/>
      <c r="F144" s="113"/>
      <c r="G144" s="79"/>
    </row>
    <row r="145" spans="1:7" x14ac:dyDescent="0.3">
      <c r="A145" s="79" t="s">
        <v>803</v>
      </c>
      <c r="B145" s="100"/>
      <c r="C145" s="113"/>
      <c r="D145" s="113"/>
      <c r="E145" s="113"/>
      <c r="F145" s="113"/>
      <c r="G145" s="79"/>
    </row>
    <row r="146" spans="1:7" x14ac:dyDescent="0.3">
      <c r="A146" s="79" t="s">
        <v>804</v>
      </c>
      <c r="B146" s="100"/>
      <c r="C146" s="113"/>
      <c r="D146" s="113"/>
      <c r="E146" s="113"/>
      <c r="F146" s="113"/>
      <c r="G146" s="79"/>
    </row>
    <row r="147" spans="1:7" x14ac:dyDescent="0.3">
      <c r="A147" s="79" t="s">
        <v>805</v>
      </c>
      <c r="B147" s="100"/>
      <c r="C147" s="113"/>
      <c r="D147" s="113"/>
      <c r="E147" s="113"/>
      <c r="F147" s="113"/>
      <c r="G147" s="79"/>
    </row>
    <row r="148" spans="1:7" x14ac:dyDescent="0.3">
      <c r="A148" s="79" t="s">
        <v>806</v>
      </c>
      <c r="B148" s="100"/>
      <c r="C148" s="113"/>
      <c r="D148" s="113"/>
      <c r="E148" s="113"/>
      <c r="F148" s="113"/>
      <c r="G148" s="79"/>
    </row>
    <row r="149" spans="1:7" ht="15" customHeight="1" x14ac:dyDescent="0.3">
      <c r="A149" s="90"/>
      <c r="B149" s="91" t="s">
        <v>549</v>
      </c>
      <c r="C149" s="90" t="s">
        <v>425</v>
      </c>
      <c r="D149" s="90" t="s">
        <v>426</v>
      </c>
      <c r="E149" s="97"/>
      <c r="F149" s="92" t="s">
        <v>395</v>
      </c>
      <c r="G149" s="92"/>
    </row>
    <row r="150" spans="1:7" x14ac:dyDescent="0.3">
      <c r="A150" s="79" t="s">
        <v>550</v>
      </c>
      <c r="B150" s="79" t="s">
        <v>551</v>
      </c>
      <c r="C150" s="113">
        <v>0.32490869936392802</v>
      </c>
      <c r="D150" s="113">
        <v>0.14907022964931199</v>
      </c>
      <c r="E150" s="114"/>
      <c r="F150" s="113">
        <v>0.47397892901323901</v>
      </c>
    </row>
    <row r="151" spans="1:7" x14ac:dyDescent="0.3">
      <c r="A151" s="79" t="s">
        <v>552</v>
      </c>
      <c r="B151" s="79" t="s">
        <v>553</v>
      </c>
      <c r="C151" s="188">
        <v>0.26478917488345299</v>
      </c>
      <c r="D151" s="188">
        <v>0.26123189610331099</v>
      </c>
      <c r="E151" s="114"/>
      <c r="F151" s="188">
        <v>0.52602107098676498</v>
      </c>
    </row>
    <row r="152" spans="1:7" x14ac:dyDescent="0.3">
      <c r="A152" s="79" t="s">
        <v>554</v>
      </c>
      <c r="B152" s="79" t="s">
        <v>84</v>
      </c>
      <c r="C152" s="113"/>
      <c r="D152" s="113"/>
      <c r="E152" s="114"/>
      <c r="F152" s="113"/>
    </row>
    <row r="153" spans="1:7" outlineLevel="1" x14ac:dyDescent="0.3">
      <c r="A153" s="79" t="s">
        <v>555</v>
      </c>
      <c r="C153" s="113"/>
      <c r="D153" s="113"/>
      <c r="E153" s="114"/>
      <c r="F153" s="113"/>
    </row>
    <row r="154" spans="1:7" outlineLevel="1" x14ac:dyDescent="0.3">
      <c r="A154" s="79" t="s">
        <v>556</v>
      </c>
      <c r="C154" s="113"/>
      <c r="D154" s="113"/>
      <c r="E154" s="114"/>
      <c r="F154" s="113"/>
    </row>
    <row r="155" spans="1:7" outlineLevel="1" x14ac:dyDescent="0.3">
      <c r="A155" s="79" t="s">
        <v>557</v>
      </c>
      <c r="C155" s="113"/>
      <c r="D155" s="113"/>
      <c r="E155" s="114"/>
      <c r="F155" s="113"/>
    </row>
    <row r="156" spans="1:7" outlineLevel="1" x14ac:dyDescent="0.3">
      <c r="A156" s="79" t="s">
        <v>558</v>
      </c>
      <c r="C156" s="113"/>
      <c r="D156" s="113"/>
      <c r="E156" s="114"/>
      <c r="F156" s="113"/>
    </row>
    <row r="157" spans="1:7" outlineLevel="1" x14ac:dyDescent="0.3">
      <c r="A157" s="79" t="s">
        <v>559</v>
      </c>
      <c r="C157" s="113"/>
      <c r="D157" s="113"/>
      <c r="E157" s="114"/>
      <c r="F157" s="113"/>
    </row>
    <row r="158" spans="1:7" outlineLevel="1" x14ac:dyDescent="0.3">
      <c r="A158" s="79" t="s">
        <v>560</v>
      </c>
      <c r="C158" s="113"/>
      <c r="D158" s="113"/>
      <c r="E158" s="114"/>
      <c r="F158" s="113"/>
    </row>
    <row r="159" spans="1:7" ht="15" customHeight="1" x14ac:dyDescent="0.3">
      <c r="A159" s="90"/>
      <c r="B159" s="91" t="s">
        <v>561</v>
      </c>
      <c r="C159" s="90" t="s">
        <v>425</v>
      </c>
      <c r="D159" s="90" t="s">
        <v>426</v>
      </c>
      <c r="E159" s="97"/>
      <c r="F159" s="92" t="s">
        <v>395</v>
      </c>
      <c r="G159" s="92"/>
    </row>
    <row r="160" spans="1:7" x14ac:dyDescent="0.3">
      <c r="A160" s="79" t="s">
        <v>562</v>
      </c>
      <c r="B160" s="79" t="s">
        <v>563</v>
      </c>
      <c r="C160" s="113">
        <v>3.1758713563219097E-2</v>
      </c>
      <c r="D160" s="113">
        <v>9.6983030162063805E-2</v>
      </c>
      <c r="E160" s="114"/>
      <c r="F160" s="113">
        <v>0.12874174372528299</v>
      </c>
    </row>
    <row r="161" spans="1:7" x14ac:dyDescent="0.3">
      <c r="A161" s="79" t="s">
        <v>564</v>
      </c>
      <c r="B161" s="79" t="s">
        <v>565</v>
      </c>
      <c r="C161" s="188">
        <v>0.55793916068416205</v>
      </c>
      <c r="D161" s="188">
        <v>0.31325958753733102</v>
      </c>
      <c r="E161" s="114"/>
      <c r="F161" s="188">
        <v>0.87119874822148802</v>
      </c>
    </row>
    <row r="162" spans="1:7" x14ac:dyDescent="0.3">
      <c r="A162" s="79" t="s">
        <v>566</v>
      </c>
      <c r="B162" s="79" t="s">
        <v>84</v>
      </c>
      <c r="C162" s="113"/>
      <c r="D162" s="188"/>
      <c r="E162" s="114"/>
      <c r="F162" s="188"/>
    </row>
    <row r="163" spans="1:7" outlineLevel="1" x14ac:dyDescent="0.3">
      <c r="A163" s="79" t="s">
        <v>567</v>
      </c>
      <c r="E163" s="75"/>
    </row>
    <row r="164" spans="1:7" outlineLevel="1" x14ac:dyDescent="0.3">
      <c r="A164" s="79" t="s">
        <v>568</v>
      </c>
      <c r="E164" s="75"/>
    </row>
    <row r="165" spans="1:7" outlineLevel="1" x14ac:dyDescent="0.3">
      <c r="A165" s="79" t="s">
        <v>569</v>
      </c>
      <c r="E165" s="75"/>
    </row>
    <row r="166" spans="1:7" outlineLevel="1" x14ac:dyDescent="0.3">
      <c r="A166" s="79" t="s">
        <v>570</v>
      </c>
      <c r="E166" s="75"/>
    </row>
    <row r="167" spans="1:7" outlineLevel="1" x14ac:dyDescent="0.3">
      <c r="A167" s="79" t="s">
        <v>571</v>
      </c>
      <c r="E167" s="75"/>
    </row>
    <row r="168" spans="1:7" outlineLevel="1" x14ac:dyDescent="0.3">
      <c r="A168" s="79" t="s">
        <v>572</v>
      </c>
      <c r="E168" s="75"/>
    </row>
    <row r="169" spans="1:7" ht="15" customHeight="1" x14ac:dyDescent="0.3">
      <c r="A169" s="90"/>
      <c r="B169" s="91" t="s">
        <v>573</v>
      </c>
      <c r="C169" s="90" t="s">
        <v>425</v>
      </c>
      <c r="D169" s="90" t="s">
        <v>426</v>
      </c>
      <c r="E169" s="97"/>
      <c r="F169" s="92" t="s">
        <v>395</v>
      </c>
      <c r="G169" s="92"/>
    </row>
    <row r="170" spans="1:7" x14ac:dyDescent="0.3">
      <c r="A170" s="79" t="s">
        <v>574</v>
      </c>
      <c r="B170" s="101" t="s">
        <v>575</v>
      </c>
      <c r="C170" s="113">
        <v>6.0979251908460701E-2</v>
      </c>
      <c r="D170" s="113">
        <v>7.1563568216206006E-2</v>
      </c>
      <c r="E170" s="114"/>
      <c r="F170" s="113">
        <v>0.132542820124667</v>
      </c>
    </row>
    <row r="171" spans="1:7" x14ac:dyDescent="0.3">
      <c r="A171" s="79" t="s">
        <v>576</v>
      </c>
      <c r="B171" s="101" t="s">
        <v>577</v>
      </c>
      <c r="C171" s="188">
        <v>9.6588513897197095E-2</v>
      </c>
      <c r="D171" s="188">
        <v>7.0284257982870399E-2</v>
      </c>
      <c r="E171" s="114"/>
      <c r="F171" s="188">
        <v>0.16687277188006699</v>
      </c>
    </row>
    <row r="172" spans="1:7" x14ac:dyDescent="0.3">
      <c r="A172" s="79" t="s">
        <v>578</v>
      </c>
      <c r="B172" s="101" t="s">
        <v>579</v>
      </c>
      <c r="C172" s="188">
        <v>8.2585418094463001E-2</v>
      </c>
      <c r="D172" s="188">
        <v>6.7212994704731494E-2</v>
      </c>
      <c r="E172" s="113"/>
      <c r="F172" s="188">
        <v>0.14979841279919501</v>
      </c>
    </row>
    <row r="173" spans="1:7" x14ac:dyDescent="0.3">
      <c r="A173" s="79" t="s">
        <v>580</v>
      </c>
      <c r="B173" s="101" t="s">
        <v>581</v>
      </c>
      <c r="C173" s="188">
        <v>0.10998863874076199</v>
      </c>
      <c r="D173" s="188">
        <v>9.57508346444534E-2</v>
      </c>
      <c r="E173" s="113"/>
      <c r="F173" s="188">
        <v>0.205739473385215</v>
      </c>
    </row>
    <row r="174" spans="1:7" x14ac:dyDescent="0.3">
      <c r="A174" s="79" t="s">
        <v>582</v>
      </c>
      <c r="B174" s="101" t="s">
        <v>583</v>
      </c>
      <c r="C174" s="188">
        <v>0.23955605160649701</v>
      </c>
      <c r="D174" s="188">
        <v>0.105490470204362</v>
      </c>
      <c r="E174" s="113"/>
      <c r="F174" s="188">
        <v>0.34504652181085899</v>
      </c>
    </row>
    <row r="175" spans="1:7" outlineLevel="1" x14ac:dyDescent="0.3">
      <c r="A175" s="79" t="s">
        <v>584</v>
      </c>
      <c r="B175" s="98"/>
      <c r="C175" s="113"/>
      <c r="D175" s="113"/>
      <c r="E175" s="113"/>
      <c r="F175" s="113"/>
    </row>
    <row r="176" spans="1:7" outlineLevel="1" x14ac:dyDescent="0.3">
      <c r="A176" s="79" t="s">
        <v>585</v>
      </c>
      <c r="B176" s="98"/>
      <c r="C176" s="113"/>
      <c r="D176" s="113"/>
      <c r="E176" s="113"/>
      <c r="F176" s="113"/>
    </row>
    <row r="177" spans="1:7" outlineLevel="1" x14ac:dyDescent="0.3">
      <c r="A177" s="79" t="s">
        <v>586</v>
      </c>
      <c r="B177" s="101"/>
      <c r="C177" s="113"/>
      <c r="D177" s="113"/>
      <c r="E177" s="113"/>
      <c r="F177" s="113"/>
    </row>
    <row r="178" spans="1:7" outlineLevel="1" x14ac:dyDescent="0.3">
      <c r="A178" s="79" t="s">
        <v>587</v>
      </c>
      <c r="B178" s="101"/>
      <c r="C178" s="113"/>
      <c r="D178" s="113"/>
      <c r="E178" s="113"/>
      <c r="F178" s="113"/>
    </row>
    <row r="179" spans="1:7" ht="15" customHeight="1" x14ac:dyDescent="0.3">
      <c r="A179" s="90"/>
      <c r="B179" s="123" t="s">
        <v>588</v>
      </c>
      <c r="C179" s="90" t="s">
        <v>425</v>
      </c>
      <c r="D179" s="90" t="s">
        <v>426</v>
      </c>
      <c r="E179" s="90"/>
      <c r="F179" s="90" t="s">
        <v>395</v>
      </c>
      <c r="G179" s="92"/>
    </row>
    <row r="180" spans="1:7" x14ac:dyDescent="0.3">
      <c r="A180" s="79" t="s">
        <v>589</v>
      </c>
      <c r="B180" s="160" t="s">
        <v>590</v>
      </c>
      <c r="C180" s="178">
        <v>0</v>
      </c>
      <c r="D180" s="178">
        <v>0</v>
      </c>
      <c r="E180" s="148"/>
      <c r="F180" s="178">
        <v>0</v>
      </c>
    </row>
    <row r="181" spans="1:7" outlineLevel="1" x14ac:dyDescent="0.3">
      <c r="A181" s="79" t="s">
        <v>1276</v>
      </c>
      <c r="B181" s="144" t="s">
        <v>1275</v>
      </c>
      <c r="C181" s="178">
        <v>0</v>
      </c>
      <c r="D181" s="178">
        <v>0</v>
      </c>
      <c r="E181" s="148"/>
      <c r="F181" s="178">
        <v>0</v>
      </c>
    </row>
    <row r="182" spans="1:7" outlineLevel="1" x14ac:dyDescent="0.3">
      <c r="A182" s="79" t="s">
        <v>591</v>
      </c>
      <c r="B182" s="102"/>
      <c r="C182" s="113"/>
      <c r="D182" s="113"/>
      <c r="E182" s="114"/>
      <c r="F182" s="188"/>
    </row>
    <row r="183" spans="1:7" outlineLevel="1" x14ac:dyDescent="0.3">
      <c r="A183" s="79" t="s">
        <v>592</v>
      </c>
      <c r="B183" s="102"/>
      <c r="C183" s="113"/>
      <c r="D183" s="113"/>
      <c r="E183" s="114"/>
      <c r="F183" s="113"/>
    </row>
    <row r="184" spans="1:7" outlineLevel="1" x14ac:dyDescent="0.3">
      <c r="A184" s="79" t="s">
        <v>593</v>
      </c>
      <c r="B184" s="102"/>
      <c r="C184" s="113"/>
      <c r="D184" s="113"/>
      <c r="E184" s="114"/>
      <c r="F184" s="113"/>
    </row>
    <row r="185" spans="1:7" ht="20.399999999999999" x14ac:dyDescent="0.3">
      <c r="A185" s="103"/>
      <c r="B185" s="104" t="s">
        <v>392</v>
      </c>
      <c r="C185" s="103"/>
      <c r="D185" s="103"/>
      <c r="E185" s="103"/>
      <c r="F185" s="105"/>
      <c r="G185" s="105"/>
    </row>
    <row r="186" spans="1:7" ht="15" customHeight="1" x14ac:dyDescent="0.3">
      <c r="A186" s="90"/>
      <c r="B186" s="91" t="s">
        <v>594</v>
      </c>
      <c r="C186" s="90" t="s">
        <v>595</v>
      </c>
      <c r="D186" s="90" t="s">
        <v>596</v>
      </c>
      <c r="E186" s="97"/>
      <c r="F186" s="90" t="s">
        <v>425</v>
      </c>
      <c r="G186" s="90" t="s">
        <v>597</v>
      </c>
    </row>
    <row r="187" spans="1:7" x14ac:dyDescent="0.3">
      <c r="A187" s="79" t="s">
        <v>598</v>
      </c>
      <c r="B187" s="100" t="s">
        <v>599</v>
      </c>
      <c r="C187" s="133">
        <v>162.93394750990799</v>
      </c>
      <c r="E187" s="106"/>
      <c r="F187" s="107"/>
      <c r="G187" s="107"/>
    </row>
    <row r="188" spans="1:7" x14ac:dyDescent="0.3">
      <c r="A188" s="106"/>
      <c r="B188" s="108"/>
      <c r="C188" s="106"/>
      <c r="D188" s="106"/>
      <c r="E188" s="106"/>
      <c r="F188" s="107"/>
      <c r="G188" s="107"/>
    </row>
    <row r="189" spans="1:7" x14ac:dyDescent="0.3">
      <c r="B189" s="100" t="s">
        <v>600</v>
      </c>
      <c r="C189" s="106"/>
      <c r="D189" s="106"/>
      <c r="E189" s="106"/>
      <c r="F189" s="107"/>
      <c r="G189" s="107"/>
    </row>
    <row r="190" spans="1:7" x14ac:dyDescent="0.3">
      <c r="A190" s="79" t="s">
        <v>601</v>
      </c>
      <c r="B190" s="147" t="s">
        <v>1369</v>
      </c>
      <c r="C190" s="133">
        <v>2144.2915428532301</v>
      </c>
      <c r="D190" s="136">
        <v>43067</v>
      </c>
      <c r="E190" s="106"/>
      <c r="F190" s="132">
        <f>IF($C$214=0,"",IF(C190="[for completion]","",IF(C190="","",C190/$C$214)))</f>
        <v>0.14062912994174345</v>
      </c>
      <c r="G190" s="132">
        <f>IF($D$214=0,"",IF(D190="[for completion]","",IF(D190="","",D190/$D$214)))</f>
        <v>0.46020110490153127</v>
      </c>
    </row>
    <row r="191" spans="1:7" x14ac:dyDescent="0.3">
      <c r="A191" s="79" t="s">
        <v>602</v>
      </c>
      <c r="B191" s="147" t="s">
        <v>1370</v>
      </c>
      <c r="C191" s="150">
        <v>7087.4620726919702</v>
      </c>
      <c r="D191" s="136">
        <v>40152</v>
      </c>
      <c r="E191" s="106"/>
      <c r="F191" s="132">
        <f t="shared" ref="F191:F213" si="1">IF($C$214=0,"",IF(C191="[for completion]","",IF(C191="","",C191/$C$214)))</f>
        <v>0.46481721578379542</v>
      </c>
      <c r="G191" s="132">
        <f t="shared" ref="G191:G213" si="2">IF($D$214=0,"",IF(D191="[for completion]","",IF(D191="","",D191/$D$214)))</f>
        <v>0.42905228513725785</v>
      </c>
    </row>
    <row r="192" spans="1:7" x14ac:dyDescent="0.3">
      <c r="A192" s="79" t="s">
        <v>603</v>
      </c>
      <c r="B192" s="147" t="s">
        <v>1371</v>
      </c>
      <c r="C192" s="150">
        <v>2731.44983182438</v>
      </c>
      <c r="D192" s="136">
        <v>7380</v>
      </c>
      <c r="E192" s="106"/>
      <c r="F192" s="132">
        <f t="shared" si="1"/>
        <v>0.17913674780336339</v>
      </c>
      <c r="G192" s="132">
        <f t="shared" si="2"/>
        <v>7.8860476795999279E-2</v>
      </c>
    </row>
    <row r="193" spans="1:7" x14ac:dyDescent="0.3">
      <c r="A193" s="79" t="s">
        <v>604</v>
      </c>
      <c r="B193" s="147" t="s">
        <v>1372</v>
      </c>
      <c r="C193" s="150">
        <v>1401.23193232672</v>
      </c>
      <c r="D193" s="136">
        <v>2131</v>
      </c>
      <c r="E193" s="106"/>
      <c r="F193" s="132">
        <f t="shared" si="1"/>
        <v>9.1897031514423258E-2</v>
      </c>
      <c r="G193" s="132">
        <f t="shared" si="2"/>
        <v>2.2771229817381361E-2</v>
      </c>
    </row>
    <row r="194" spans="1:7" x14ac:dyDescent="0.3">
      <c r="A194" s="79" t="s">
        <v>605</v>
      </c>
      <c r="B194" s="147" t="s">
        <v>1373</v>
      </c>
      <c r="C194" s="150">
        <v>1521.21836673335</v>
      </c>
      <c r="D194" s="136">
        <v>807</v>
      </c>
      <c r="E194" s="106"/>
      <c r="F194" s="132">
        <f t="shared" si="1"/>
        <v>9.9766105070048156E-2</v>
      </c>
      <c r="G194" s="132">
        <f t="shared" si="2"/>
        <v>8.6233610805381312E-3</v>
      </c>
    </row>
    <row r="195" spans="1:7" x14ac:dyDescent="0.3">
      <c r="A195" s="79" t="s">
        <v>606</v>
      </c>
      <c r="B195" s="147" t="s">
        <v>1374</v>
      </c>
      <c r="C195" s="150">
        <v>362.19386338999999</v>
      </c>
      <c r="D195" s="136">
        <v>46</v>
      </c>
      <c r="E195" s="106"/>
      <c r="F195" s="132">
        <f t="shared" si="1"/>
        <v>2.3753769886626246E-2</v>
      </c>
      <c r="G195" s="132">
        <f t="shared" si="2"/>
        <v>4.9154226729213643E-4</v>
      </c>
    </row>
    <row r="196" spans="1:7" x14ac:dyDescent="0.3">
      <c r="A196" s="79" t="s">
        <v>607</v>
      </c>
      <c r="B196" s="100"/>
      <c r="C196" s="133"/>
      <c r="D196" s="136"/>
      <c r="E196" s="106"/>
      <c r="F196" s="132" t="str">
        <f t="shared" si="1"/>
        <v/>
      </c>
      <c r="G196" s="132" t="str">
        <f t="shared" si="2"/>
        <v/>
      </c>
    </row>
    <row r="197" spans="1:7" x14ac:dyDescent="0.3">
      <c r="A197" s="79" t="s">
        <v>608</v>
      </c>
      <c r="B197" s="100"/>
      <c r="C197" s="133"/>
      <c r="D197" s="136"/>
      <c r="E197" s="106"/>
      <c r="F197" s="132" t="str">
        <f t="shared" si="1"/>
        <v/>
      </c>
      <c r="G197" s="132" t="str">
        <f t="shared" si="2"/>
        <v/>
      </c>
    </row>
    <row r="198" spans="1:7" x14ac:dyDescent="0.3">
      <c r="A198" s="79" t="s">
        <v>609</v>
      </c>
      <c r="B198" s="100"/>
      <c r="C198" s="133"/>
      <c r="D198" s="136"/>
      <c r="E198" s="106"/>
      <c r="F198" s="132" t="str">
        <f t="shared" si="1"/>
        <v/>
      </c>
      <c r="G198" s="132" t="str">
        <f t="shared" si="2"/>
        <v/>
      </c>
    </row>
    <row r="199" spans="1:7" x14ac:dyDescent="0.3">
      <c r="A199" s="79" t="s">
        <v>610</v>
      </c>
      <c r="B199" s="100"/>
      <c r="C199" s="133"/>
      <c r="D199" s="136"/>
      <c r="E199" s="100"/>
      <c r="F199" s="132" t="str">
        <f t="shared" si="1"/>
        <v/>
      </c>
      <c r="G199" s="132" t="str">
        <f t="shared" si="2"/>
        <v/>
      </c>
    </row>
    <row r="200" spans="1:7" x14ac:dyDescent="0.3">
      <c r="A200" s="79" t="s">
        <v>611</v>
      </c>
      <c r="B200" s="100"/>
      <c r="C200" s="133"/>
      <c r="D200" s="136"/>
      <c r="E200" s="100"/>
      <c r="F200" s="132" t="str">
        <f t="shared" si="1"/>
        <v/>
      </c>
      <c r="G200" s="132" t="str">
        <f t="shared" si="2"/>
        <v/>
      </c>
    </row>
    <row r="201" spans="1:7" x14ac:dyDescent="0.3">
      <c r="A201" s="79" t="s">
        <v>612</v>
      </c>
      <c r="B201" s="100"/>
      <c r="C201" s="133"/>
      <c r="D201" s="136"/>
      <c r="E201" s="100"/>
      <c r="F201" s="132" t="str">
        <f t="shared" si="1"/>
        <v/>
      </c>
      <c r="G201" s="132" t="str">
        <f t="shared" si="2"/>
        <v/>
      </c>
    </row>
    <row r="202" spans="1:7" x14ac:dyDescent="0.3">
      <c r="A202" s="79" t="s">
        <v>613</v>
      </c>
      <c r="B202" s="100"/>
      <c r="C202" s="133"/>
      <c r="D202" s="136"/>
      <c r="E202" s="100"/>
      <c r="F202" s="132" t="str">
        <f t="shared" si="1"/>
        <v/>
      </c>
      <c r="G202" s="132" t="str">
        <f t="shared" si="2"/>
        <v/>
      </c>
    </row>
    <row r="203" spans="1:7" x14ac:dyDescent="0.3">
      <c r="A203" s="79" t="s">
        <v>614</v>
      </c>
      <c r="B203" s="100"/>
      <c r="C203" s="133"/>
      <c r="D203" s="136"/>
      <c r="E203" s="100"/>
      <c r="F203" s="132" t="str">
        <f t="shared" si="1"/>
        <v/>
      </c>
      <c r="G203" s="132" t="str">
        <f t="shared" si="2"/>
        <v/>
      </c>
    </row>
    <row r="204" spans="1:7" x14ac:dyDescent="0.3">
      <c r="A204" s="79" t="s">
        <v>615</v>
      </c>
      <c r="B204" s="100"/>
      <c r="C204" s="133"/>
      <c r="D204" s="136"/>
      <c r="E204" s="100"/>
      <c r="F204" s="132" t="str">
        <f t="shared" si="1"/>
        <v/>
      </c>
      <c r="G204" s="132" t="str">
        <f t="shared" si="2"/>
        <v/>
      </c>
    </row>
    <row r="205" spans="1:7" x14ac:dyDescent="0.3">
      <c r="A205" s="79" t="s">
        <v>616</v>
      </c>
      <c r="B205" s="100"/>
      <c r="C205" s="133"/>
      <c r="D205" s="136"/>
      <c r="F205" s="132" t="str">
        <f t="shared" si="1"/>
        <v/>
      </c>
      <c r="G205" s="132" t="str">
        <f t="shared" si="2"/>
        <v/>
      </c>
    </row>
    <row r="206" spans="1:7" x14ac:dyDescent="0.3">
      <c r="A206" s="79" t="s">
        <v>617</v>
      </c>
      <c r="B206" s="100"/>
      <c r="C206" s="133"/>
      <c r="D206" s="136"/>
      <c r="E206" s="95"/>
      <c r="F206" s="132" t="str">
        <f t="shared" si="1"/>
        <v/>
      </c>
      <c r="G206" s="132" t="str">
        <f t="shared" si="2"/>
        <v/>
      </c>
    </row>
    <row r="207" spans="1:7" x14ac:dyDescent="0.3">
      <c r="A207" s="79" t="s">
        <v>618</v>
      </c>
      <c r="B207" s="100"/>
      <c r="C207" s="133"/>
      <c r="D207" s="136"/>
      <c r="E207" s="95"/>
      <c r="F207" s="132" t="str">
        <f t="shared" si="1"/>
        <v/>
      </c>
      <c r="G207" s="132" t="str">
        <f t="shared" si="2"/>
        <v/>
      </c>
    </row>
    <row r="208" spans="1:7" x14ac:dyDescent="0.3">
      <c r="A208" s="79" t="s">
        <v>619</v>
      </c>
      <c r="B208" s="100"/>
      <c r="C208" s="133"/>
      <c r="D208" s="136"/>
      <c r="E208" s="95"/>
      <c r="F208" s="132" t="str">
        <f t="shared" si="1"/>
        <v/>
      </c>
      <c r="G208" s="132" t="str">
        <f t="shared" si="2"/>
        <v/>
      </c>
    </row>
    <row r="209" spans="1:7" x14ac:dyDescent="0.3">
      <c r="A209" s="79" t="s">
        <v>620</v>
      </c>
      <c r="B209" s="100"/>
      <c r="C209" s="133"/>
      <c r="D209" s="136"/>
      <c r="E209" s="95"/>
      <c r="F209" s="132" t="str">
        <f t="shared" si="1"/>
        <v/>
      </c>
      <c r="G209" s="132" t="str">
        <f t="shared" si="2"/>
        <v/>
      </c>
    </row>
    <row r="210" spans="1:7" x14ac:dyDescent="0.3">
      <c r="A210" s="79" t="s">
        <v>621</v>
      </c>
      <c r="B210" s="100"/>
      <c r="C210" s="133"/>
      <c r="D210" s="136"/>
      <c r="E210" s="95"/>
      <c r="F210" s="132" t="str">
        <f t="shared" si="1"/>
        <v/>
      </c>
      <c r="G210" s="132" t="str">
        <f t="shared" si="2"/>
        <v/>
      </c>
    </row>
    <row r="211" spans="1:7" x14ac:dyDescent="0.3">
      <c r="A211" s="79" t="s">
        <v>622</v>
      </c>
      <c r="B211" s="100"/>
      <c r="C211" s="133"/>
      <c r="D211" s="136"/>
      <c r="E211" s="95"/>
      <c r="F211" s="132" t="str">
        <f t="shared" si="1"/>
        <v/>
      </c>
      <c r="G211" s="132" t="str">
        <f t="shared" si="2"/>
        <v/>
      </c>
    </row>
    <row r="212" spans="1:7" x14ac:dyDescent="0.3">
      <c r="A212" s="79" t="s">
        <v>623</v>
      </c>
      <c r="B212" s="100"/>
      <c r="C212" s="133"/>
      <c r="D212" s="136"/>
      <c r="E212" s="95"/>
      <c r="F212" s="132" t="str">
        <f t="shared" si="1"/>
        <v/>
      </c>
      <c r="G212" s="132" t="str">
        <f t="shared" si="2"/>
        <v/>
      </c>
    </row>
    <row r="213" spans="1:7" x14ac:dyDescent="0.3">
      <c r="A213" s="79" t="s">
        <v>624</v>
      </c>
      <c r="B213" s="100"/>
      <c r="C213" s="133"/>
      <c r="D213" s="136"/>
      <c r="E213" s="95"/>
      <c r="F213" s="132" t="str">
        <f t="shared" si="1"/>
        <v/>
      </c>
      <c r="G213" s="132" t="str">
        <f t="shared" si="2"/>
        <v/>
      </c>
    </row>
    <row r="214" spans="1:7" x14ac:dyDescent="0.3">
      <c r="A214" s="79" t="s">
        <v>625</v>
      </c>
      <c r="B214" s="109" t="s">
        <v>86</v>
      </c>
      <c r="C214" s="139">
        <f>SUM(C190:C213)</f>
        <v>15247.847609819652</v>
      </c>
      <c r="D214" s="137">
        <f>SUM(D190:D213)</f>
        <v>93583</v>
      </c>
      <c r="E214" s="95"/>
      <c r="F214" s="138">
        <f>SUM(F190:F213)</f>
        <v>1</v>
      </c>
      <c r="G214" s="138">
        <f>SUM(G190:G213)</f>
        <v>1</v>
      </c>
    </row>
    <row r="215" spans="1:7" ht="15" customHeight="1" x14ac:dyDescent="0.3">
      <c r="A215" s="90"/>
      <c r="B215" s="90" t="s">
        <v>626</v>
      </c>
      <c r="C215" s="90" t="s">
        <v>595</v>
      </c>
      <c r="D215" s="90" t="s">
        <v>596</v>
      </c>
      <c r="E215" s="97"/>
      <c r="F215" s="90" t="s">
        <v>425</v>
      </c>
      <c r="G215" s="90" t="s">
        <v>597</v>
      </c>
    </row>
    <row r="216" spans="1:7" x14ac:dyDescent="0.3">
      <c r="A216" s="79" t="s">
        <v>627</v>
      </c>
      <c r="B216" s="79" t="s">
        <v>628</v>
      </c>
      <c r="C216" s="113">
        <v>0.72480430834183496</v>
      </c>
      <c r="F216" s="135"/>
      <c r="G216" s="135"/>
    </row>
    <row r="217" spans="1:7" x14ac:dyDescent="0.3">
      <c r="F217" s="135"/>
      <c r="G217" s="135"/>
    </row>
    <row r="218" spans="1:7" x14ac:dyDescent="0.3">
      <c r="B218" s="100" t="s">
        <v>629</v>
      </c>
      <c r="F218" s="135"/>
      <c r="G218" s="135"/>
    </row>
    <row r="219" spans="1:7" x14ac:dyDescent="0.3">
      <c r="A219" s="79" t="s">
        <v>630</v>
      </c>
      <c r="B219" s="79" t="s">
        <v>631</v>
      </c>
      <c r="C219" s="133">
        <v>2137.8218200740198</v>
      </c>
      <c r="D219" s="136">
        <v>25244</v>
      </c>
      <c r="F219" s="132">
        <f t="shared" ref="F219:F226" si="3">IF($C$227=0,"",IF(C219="[for completion]","",C219/$C$227))</f>
        <v>0.14020482593866279</v>
      </c>
      <c r="G219" s="132">
        <f t="shared" ref="G219:G226" si="4">IF($D$227=0,"",IF(D219="[for completion]","",D219/$D$227))</f>
        <v>0.26974984772875416</v>
      </c>
    </row>
    <row r="220" spans="1:7" x14ac:dyDescent="0.3">
      <c r="A220" s="79" t="s">
        <v>632</v>
      </c>
      <c r="B220" s="79" t="s">
        <v>633</v>
      </c>
      <c r="C220" s="150">
        <v>1635.7788122125801</v>
      </c>
      <c r="D220" s="136">
        <v>10292</v>
      </c>
      <c r="F220" s="132">
        <f t="shared" si="3"/>
        <v>0.10727932584787472</v>
      </c>
      <c r="G220" s="132">
        <f t="shared" si="4"/>
        <v>0.10997723945588408</v>
      </c>
    </row>
    <row r="221" spans="1:7" x14ac:dyDescent="0.3">
      <c r="A221" s="79" t="s">
        <v>634</v>
      </c>
      <c r="B221" s="79" t="s">
        <v>635</v>
      </c>
      <c r="C221" s="150">
        <v>1988.52440748804</v>
      </c>
      <c r="D221" s="136">
        <v>11372</v>
      </c>
      <c r="F221" s="132">
        <f t="shared" si="3"/>
        <v>0.13041344971256305</v>
      </c>
      <c r="G221" s="132">
        <f t="shared" si="4"/>
        <v>0.12151779703578641</v>
      </c>
    </row>
    <row r="222" spans="1:7" x14ac:dyDescent="0.3">
      <c r="A222" s="79" t="s">
        <v>636</v>
      </c>
      <c r="B222" s="79" t="s">
        <v>637</v>
      </c>
      <c r="C222" s="150">
        <v>1939.66491972164</v>
      </c>
      <c r="D222" s="136">
        <v>10829</v>
      </c>
      <c r="F222" s="132">
        <f t="shared" si="3"/>
        <v>0.12720909661193694</v>
      </c>
      <c r="G222" s="132">
        <f t="shared" si="4"/>
        <v>0.11571546114144662</v>
      </c>
    </row>
    <row r="223" spans="1:7" x14ac:dyDescent="0.3">
      <c r="A223" s="79" t="s">
        <v>638</v>
      </c>
      <c r="B223" s="79" t="s">
        <v>639</v>
      </c>
      <c r="C223" s="150">
        <v>1976.33664371236</v>
      </c>
      <c r="D223" s="136">
        <v>10396</v>
      </c>
      <c r="F223" s="132">
        <f t="shared" si="3"/>
        <v>0.12961413927298135</v>
      </c>
      <c r="G223" s="132">
        <f t="shared" si="4"/>
        <v>0.11108855240802283</v>
      </c>
    </row>
    <row r="224" spans="1:7" x14ac:dyDescent="0.3">
      <c r="A224" s="79" t="s">
        <v>640</v>
      </c>
      <c r="B224" s="79" t="s">
        <v>641</v>
      </c>
      <c r="C224" s="150">
        <v>1989.05885993629</v>
      </c>
      <c r="D224" s="136">
        <v>9575</v>
      </c>
      <c r="F224" s="132">
        <f t="shared" si="3"/>
        <v>0.13044850072185474</v>
      </c>
      <c r="G224" s="132">
        <f t="shared" si="4"/>
        <v>0.10231559150700448</v>
      </c>
    </row>
    <row r="225" spans="1:7" x14ac:dyDescent="0.3">
      <c r="A225" s="79" t="s">
        <v>642</v>
      </c>
      <c r="B225" s="79" t="s">
        <v>643</v>
      </c>
      <c r="C225" s="150">
        <v>1388.05590446472</v>
      </c>
      <c r="D225" s="136">
        <v>6335</v>
      </c>
      <c r="F225" s="132">
        <f t="shared" si="3"/>
        <v>9.1032907724681658E-2</v>
      </c>
      <c r="G225" s="132">
        <f t="shared" si="4"/>
        <v>6.7693918767297481E-2</v>
      </c>
    </row>
    <row r="226" spans="1:7" x14ac:dyDescent="0.3">
      <c r="A226" s="79" t="s">
        <v>644</v>
      </c>
      <c r="B226" s="79" t="s">
        <v>645</v>
      </c>
      <c r="C226" s="150">
        <v>2192.6062422099999</v>
      </c>
      <c r="D226" s="136">
        <v>9540</v>
      </c>
      <c r="F226" s="132">
        <f t="shared" si="3"/>
        <v>0.14379775416944462</v>
      </c>
      <c r="G226" s="132">
        <f t="shared" si="4"/>
        <v>0.10194159195580393</v>
      </c>
    </row>
    <row r="227" spans="1:7" x14ac:dyDescent="0.3">
      <c r="A227" s="79" t="s">
        <v>646</v>
      </c>
      <c r="B227" s="109" t="s">
        <v>86</v>
      </c>
      <c r="C227" s="133">
        <f>SUM(C219:C226)</f>
        <v>15247.847609819652</v>
      </c>
      <c r="D227" s="136">
        <f>SUM(D219:D226)</f>
        <v>93583</v>
      </c>
      <c r="F227" s="113">
        <f>SUM(F219:F226)</f>
        <v>0.99999999999999989</v>
      </c>
      <c r="G227" s="113">
        <f>SUM(G219:G226)</f>
        <v>1</v>
      </c>
    </row>
    <row r="228" spans="1:7" outlineLevel="1" x14ac:dyDescent="0.3">
      <c r="A228" s="79" t="s">
        <v>647</v>
      </c>
      <c r="B228" s="96" t="s">
        <v>648</v>
      </c>
      <c r="C228" s="133"/>
      <c r="D228" s="136"/>
      <c r="F228" s="132"/>
      <c r="G228" s="132"/>
    </row>
    <row r="229" spans="1:7" outlineLevel="1" x14ac:dyDescent="0.3">
      <c r="A229" s="79" t="s">
        <v>649</v>
      </c>
      <c r="B229" s="96" t="s">
        <v>650</v>
      </c>
      <c r="C229" s="133"/>
      <c r="D229" s="136"/>
      <c r="F229" s="132"/>
      <c r="G229" s="132"/>
    </row>
    <row r="230" spans="1:7" outlineLevel="1" x14ac:dyDescent="0.3">
      <c r="A230" s="79" t="s">
        <v>651</v>
      </c>
      <c r="B230" s="96" t="s">
        <v>652</v>
      </c>
      <c r="C230" s="133"/>
      <c r="D230" s="136"/>
      <c r="F230" s="132"/>
      <c r="G230" s="132"/>
    </row>
    <row r="231" spans="1:7" outlineLevel="1" x14ac:dyDescent="0.3">
      <c r="A231" s="79" t="s">
        <v>653</v>
      </c>
      <c r="B231" s="96" t="s">
        <v>654</v>
      </c>
      <c r="C231" s="133"/>
      <c r="D231" s="136"/>
      <c r="F231" s="132"/>
      <c r="G231" s="132"/>
    </row>
    <row r="232" spans="1:7" outlineLevel="1" x14ac:dyDescent="0.3">
      <c r="A232" s="79" t="s">
        <v>655</v>
      </c>
      <c r="B232" s="96" t="s">
        <v>656</v>
      </c>
      <c r="C232" s="133"/>
      <c r="D232" s="136"/>
      <c r="F232" s="132"/>
      <c r="G232" s="132"/>
    </row>
    <row r="233" spans="1:7" outlineLevel="1" x14ac:dyDescent="0.3">
      <c r="A233" s="79" t="s">
        <v>657</v>
      </c>
      <c r="B233" s="96" t="s">
        <v>658</v>
      </c>
      <c r="C233" s="133"/>
      <c r="D233" s="136"/>
      <c r="F233" s="132"/>
      <c r="G233" s="132"/>
    </row>
    <row r="234" spans="1:7" outlineLevel="1" x14ac:dyDescent="0.3">
      <c r="A234" s="79" t="s">
        <v>659</v>
      </c>
      <c r="B234" s="96"/>
      <c r="F234" s="132"/>
      <c r="G234" s="132"/>
    </row>
    <row r="235" spans="1:7" outlineLevel="1" x14ac:dyDescent="0.3">
      <c r="A235" s="79" t="s">
        <v>660</v>
      </c>
      <c r="B235" s="96"/>
      <c r="F235" s="132"/>
      <c r="G235" s="132"/>
    </row>
    <row r="236" spans="1:7" outlineLevel="1" x14ac:dyDescent="0.3">
      <c r="A236" s="79" t="s">
        <v>661</v>
      </c>
      <c r="B236" s="96"/>
      <c r="F236" s="132"/>
      <c r="G236" s="132"/>
    </row>
    <row r="237" spans="1:7" ht="15" customHeight="1" x14ac:dyDescent="0.3">
      <c r="A237" s="90"/>
      <c r="B237" s="90" t="s">
        <v>662</v>
      </c>
      <c r="C237" s="90" t="s">
        <v>595</v>
      </c>
      <c r="D237" s="90" t="s">
        <v>596</v>
      </c>
      <c r="E237" s="97"/>
      <c r="F237" s="90" t="s">
        <v>425</v>
      </c>
      <c r="G237" s="90" t="s">
        <v>597</v>
      </c>
    </row>
    <row r="238" spans="1:7" x14ac:dyDescent="0.3">
      <c r="A238" s="79" t="s">
        <v>663</v>
      </c>
      <c r="B238" s="79" t="s">
        <v>628</v>
      </c>
      <c r="C238" s="113">
        <v>0.62950016724714797</v>
      </c>
      <c r="F238" s="135"/>
      <c r="G238" s="135"/>
    </row>
    <row r="239" spans="1:7" x14ac:dyDescent="0.3">
      <c r="F239" s="135"/>
      <c r="G239" s="135"/>
    </row>
    <row r="240" spans="1:7" x14ac:dyDescent="0.3">
      <c r="B240" s="100" t="s">
        <v>629</v>
      </c>
      <c r="F240" s="135"/>
      <c r="G240" s="135"/>
    </row>
    <row r="241" spans="1:7" x14ac:dyDescent="0.3">
      <c r="A241" s="79" t="s">
        <v>664</v>
      </c>
      <c r="B241" s="79" t="s">
        <v>631</v>
      </c>
      <c r="C241" s="133">
        <v>3314.6146180134001</v>
      </c>
      <c r="D241" s="136">
        <v>34225</v>
      </c>
      <c r="F241" s="132">
        <f>IF($C$249=0,"",IF(C241="[Mark as ND1 if not relevant]","",C241/$C$249))</f>
        <v>0.21738245966458758</v>
      </c>
      <c r="G241" s="132">
        <f>IF($D$249=0,"",IF(D241="[Mark as ND1 if not relevant]","",D241/$D$249))</f>
        <v>0.36571813256681235</v>
      </c>
    </row>
    <row r="242" spans="1:7" x14ac:dyDescent="0.3">
      <c r="A242" s="79" t="s">
        <v>665</v>
      </c>
      <c r="B242" s="79" t="s">
        <v>633</v>
      </c>
      <c r="C242" s="150">
        <v>2099.6318666805</v>
      </c>
      <c r="D242" s="136">
        <v>13086</v>
      </c>
      <c r="F242" s="132">
        <f t="shared" ref="F242:F248" si="5">IF($C$249=0,"",IF(C242="[Mark as ND1 if not relevant]","",C242/$C$249))</f>
        <v>0.13770021319785036</v>
      </c>
      <c r="G242" s="132">
        <f t="shared" ref="G242:G248" si="6">IF($D$249=0,"",IF(D242="[Mark as ND1 if not relevant]","",D242/$D$249))</f>
        <v>0.13983308934314992</v>
      </c>
    </row>
    <row r="243" spans="1:7" x14ac:dyDescent="0.3">
      <c r="A243" s="79" t="s">
        <v>666</v>
      </c>
      <c r="B243" s="79" t="s">
        <v>635</v>
      </c>
      <c r="C243" s="150">
        <v>2321.4373264707501</v>
      </c>
      <c r="D243" s="136">
        <v>12106</v>
      </c>
      <c r="F243" s="132">
        <f t="shared" si="5"/>
        <v>0.15224688663439537</v>
      </c>
      <c r="G243" s="132">
        <f t="shared" si="6"/>
        <v>0.12936110190953484</v>
      </c>
    </row>
    <row r="244" spans="1:7" x14ac:dyDescent="0.3">
      <c r="A244" s="79" t="s">
        <v>667</v>
      </c>
      <c r="B244" s="79" t="s">
        <v>637</v>
      </c>
      <c r="C244" s="150">
        <v>2096.5955462339898</v>
      </c>
      <c r="D244" s="136">
        <v>10715</v>
      </c>
      <c r="F244" s="132">
        <f t="shared" si="5"/>
        <v>0.13750108211232226</v>
      </c>
      <c r="G244" s="132">
        <f t="shared" si="6"/>
        <v>0.11449729117467916</v>
      </c>
    </row>
    <row r="245" spans="1:7" x14ac:dyDescent="0.3">
      <c r="A245" s="79" t="s">
        <v>668</v>
      </c>
      <c r="B245" s="79" t="s">
        <v>639</v>
      </c>
      <c r="C245" s="150">
        <v>1969.6129177563</v>
      </c>
      <c r="D245" s="136">
        <v>9246</v>
      </c>
      <c r="F245" s="132">
        <f t="shared" si="5"/>
        <v>0.12917317697271996</v>
      </c>
      <c r="G245" s="132">
        <f t="shared" si="6"/>
        <v>9.8799995725719417E-2</v>
      </c>
    </row>
    <row r="246" spans="1:7" x14ac:dyDescent="0.3">
      <c r="A246" s="79" t="s">
        <v>669</v>
      </c>
      <c r="B246" s="79" t="s">
        <v>641</v>
      </c>
      <c r="C246" s="150">
        <v>1444.1653709350001</v>
      </c>
      <c r="D246" s="136">
        <v>6131</v>
      </c>
      <c r="F246" s="132">
        <f t="shared" si="5"/>
        <v>9.4712736373686823E-2</v>
      </c>
      <c r="G246" s="132">
        <f t="shared" si="6"/>
        <v>6.5514035668871484E-2</v>
      </c>
    </row>
    <row r="247" spans="1:7" x14ac:dyDescent="0.3">
      <c r="A247" s="79" t="s">
        <v>670</v>
      </c>
      <c r="B247" s="79" t="s">
        <v>643</v>
      </c>
      <c r="C247" s="150">
        <v>793.04624362972095</v>
      </c>
      <c r="D247" s="136">
        <v>3286</v>
      </c>
      <c r="F247" s="132">
        <f t="shared" si="5"/>
        <v>5.2010373130893364E-2</v>
      </c>
      <c r="G247" s="132">
        <f t="shared" si="6"/>
        <v>3.5113215006999134E-2</v>
      </c>
    </row>
    <row r="248" spans="1:7" x14ac:dyDescent="0.3">
      <c r="A248" s="79" t="s">
        <v>671</v>
      </c>
      <c r="B248" s="79" t="s">
        <v>645</v>
      </c>
      <c r="C248" s="150">
        <v>1208.7437201</v>
      </c>
      <c r="D248" s="136">
        <v>4788</v>
      </c>
      <c r="F248" s="132">
        <f t="shared" si="5"/>
        <v>7.9273071913544407E-2</v>
      </c>
      <c r="G248" s="132">
        <f t="shared" si="6"/>
        <v>5.1163138604233674E-2</v>
      </c>
    </row>
    <row r="249" spans="1:7" x14ac:dyDescent="0.3">
      <c r="A249" s="79" t="s">
        <v>672</v>
      </c>
      <c r="B249" s="109" t="s">
        <v>86</v>
      </c>
      <c r="C249" s="133">
        <f>SUM(C241:C248)</f>
        <v>15247.847609819659</v>
      </c>
      <c r="D249" s="136">
        <f>SUM(D241:D248)</f>
        <v>93583</v>
      </c>
      <c r="F249" s="113">
        <f>SUM(F241:F248)</f>
        <v>1.0000000000000002</v>
      </c>
      <c r="G249" s="113">
        <f>SUM(G241:G248)</f>
        <v>1</v>
      </c>
    </row>
    <row r="250" spans="1:7" outlineLevel="1" x14ac:dyDescent="0.3">
      <c r="A250" s="79" t="s">
        <v>673</v>
      </c>
      <c r="B250" s="96" t="s">
        <v>648</v>
      </c>
      <c r="C250" s="133"/>
      <c r="D250" s="136"/>
      <c r="F250" s="132"/>
      <c r="G250" s="132"/>
    </row>
    <row r="251" spans="1:7" outlineLevel="1" x14ac:dyDescent="0.3">
      <c r="A251" s="79" t="s">
        <v>674</v>
      </c>
      <c r="B251" s="96" t="s">
        <v>650</v>
      </c>
      <c r="C251" s="133"/>
      <c r="D251" s="136"/>
      <c r="F251" s="132"/>
      <c r="G251" s="132"/>
    </row>
    <row r="252" spans="1:7" outlineLevel="1" x14ac:dyDescent="0.3">
      <c r="A252" s="79" t="s">
        <v>675</v>
      </c>
      <c r="B252" s="96" t="s">
        <v>652</v>
      </c>
      <c r="C252" s="133"/>
      <c r="D252" s="136"/>
      <c r="F252" s="132"/>
      <c r="G252" s="132"/>
    </row>
    <row r="253" spans="1:7" outlineLevel="1" x14ac:dyDescent="0.3">
      <c r="A253" s="79" t="s">
        <v>676</v>
      </c>
      <c r="B253" s="96" t="s">
        <v>654</v>
      </c>
      <c r="C253" s="133"/>
      <c r="D253" s="136"/>
      <c r="F253" s="132"/>
      <c r="G253" s="132"/>
    </row>
    <row r="254" spans="1:7" outlineLevel="1" x14ac:dyDescent="0.3">
      <c r="A254" s="79" t="s">
        <v>677</v>
      </c>
      <c r="B254" s="96" t="s">
        <v>656</v>
      </c>
      <c r="C254" s="133"/>
      <c r="D254" s="136"/>
      <c r="F254" s="132"/>
      <c r="G254" s="132"/>
    </row>
    <row r="255" spans="1:7" outlineLevel="1" x14ac:dyDescent="0.3">
      <c r="A255" s="79" t="s">
        <v>678</v>
      </c>
      <c r="B255" s="96" t="s">
        <v>658</v>
      </c>
      <c r="C255" s="133"/>
      <c r="D255" s="136"/>
      <c r="F255" s="132"/>
      <c r="G255" s="132"/>
    </row>
    <row r="256" spans="1:7" outlineLevel="1" x14ac:dyDescent="0.3">
      <c r="A256" s="79" t="s">
        <v>679</v>
      </c>
      <c r="B256" s="96"/>
      <c r="F256" s="93"/>
      <c r="G256" s="93"/>
    </row>
    <row r="257" spans="1:14" outlineLevel="1" x14ac:dyDescent="0.3">
      <c r="A257" s="79" t="s">
        <v>680</v>
      </c>
      <c r="B257" s="96"/>
      <c r="F257" s="93"/>
      <c r="G257" s="93"/>
    </row>
    <row r="258" spans="1:14" outlineLevel="1" x14ac:dyDescent="0.3">
      <c r="A258" s="79" t="s">
        <v>681</v>
      </c>
      <c r="B258" s="96"/>
      <c r="F258" s="93"/>
      <c r="G258" s="93"/>
    </row>
    <row r="259" spans="1:14" ht="15" customHeight="1" x14ac:dyDescent="0.3">
      <c r="A259" s="90"/>
      <c r="B259" s="172" t="s">
        <v>682</v>
      </c>
      <c r="C259" s="90" t="s">
        <v>425</v>
      </c>
      <c r="D259" s="90"/>
      <c r="E259" s="97"/>
      <c r="F259" s="90"/>
      <c r="G259" s="90"/>
    </row>
    <row r="260" spans="1:14" x14ac:dyDescent="0.3">
      <c r="A260" s="79" t="s">
        <v>683</v>
      </c>
      <c r="B260" s="79" t="s">
        <v>684</v>
      </c>
      <c r="C260" s="113" t="s">
        <v>764</v>
      </c>
      <c r="E260" s="95"/>
      <c r="F260" s="95"/>
      <c r="G260" s="95"/>
    </row>
    <row r="261" spans="1:14" x14ac:dyDescent="0.3">
      <c r="A261" s="79" t="s">
        <v>685</v>
      </c>
      <c r="B261" s="79" t="s">
        <v>686</v>
      </c>
      <c r="C261" s="113" t="s">
        <v>764</v>
      </c>
      <c r="E261" s="95"/>
      <c r="F261" s="95"/>
    </row>
    <row r="262" spans="1:14" x14ac:dyDescent="0.3">
      <c r="A262" s="79" t="s">
        <v>687</v>
      </c>
      <c r="B262" s="79" t="s">
        <v>688</v>
      </c>
      <c r="C262" s="113" t="s">
        <v>764</v>
      </c>
      <c r="E262" s="95"/>
      <c r="F262" s="95"/>
    </row>
    <row r="263" spans="1:14" s="159" customFormat="1" x14ac:dyDescent="0.3">
      <c r="A263" s="160" t="s">
        <v>689</v>
      </c>
      <c r="B263" s="160" t="s">
        <v>1004</v>
      </c>
      <c r="C263" s="161">
        <v>0.14423409056126499</v>
      </c>
      <c r="D263" s="160"/>
      <c r="E263" s="144"/>
      <c r="F263" s="144"/>
      <c r="G263" s="158"/>
    </row>
    <row r="264" spans="1:14" x14ac:dyDescent="0.3">
      <c r="A264" s="160" t="s">
        <v>780</v>
      </c>
      <c r="B264" s="100" t="s">
        <v>774</v>
      </c>
      <c r="C264" s="113" t="s">
        <v>764</v>
      </c>
      <c r="D264" s="106"/>
      <c r="E264" s="106"/>
      <c r="F264" s="107"/>
      <c r="G264" s="107"/>
      <c r="H264" s="75"/>
      <c r="I264" s="79"/>
      <c r="J264" s="79"/>
      <c r="K264" s="79"/>
      <c r="L264" s="75"/>
      <c r="M264" s="75"/>
      <c r="N264" s="75"/>
    </row>
    <row r="265" spans="1:14" x14ac:dyDescent="0.3">
      <c r="A265" s="160" t="s">
        <v>1005</v>
      </c>
      <c r="B265" s="79" t="s">
        <v>84</v>
      </c>
      <c r="C265" s="113">
        <v>0.85576590943873498</v>
      </c>
      <c r="E265" s="95"/>
      <c r="F265" s="95"/>
    </row>
    <row r="266" spans="1:14" outlineLevel="1" x14ac:dyDescent="0.3">
      <c r="A266" s="79" t="s">
        <v>690</v>
      </c>
      <c r="B266" s="234" t="s">
        <v>692</v>
      </c>
      <c r="C266" s="140" t="s" cm="1">
        <v>764</v>
      </c>
      <c r="E266" s="95"/>
      <c r="F266" s="95"/>
    </row>
    <row r="267" spans="1:14" outlineLevel="1" x14ac:dyDescent="0.3">
      <c r="A267" s="160" t="s">
        <v>691</v>
      </c>
      <c r="B267" s="234" t="s">
        <v>694</v>
      </c>
      <c r="C267" s="140" t="s" cm="1">
        <v>764</v>
      </c>
      <c r="E267" s="95"/>
      <c r="F267" s="95"/>
    </row>
    <row r="268" spans="1:14" outlineLevel="1" x14ac:dyDescent="0.3">
      <c r="A268" s="160" t="s">
        <v>693</v>
      </c>
      <c r="B268" s="234" t="s">
        <v>1502</v>
      </c>
      <c r="C268" s="140">
        <v>4.7614808324319802E-2</v>
      </c>
      <c r="E268" s="95"/>
      <c r="F268" s="95"/>
    </row>
    <row r="269" spans="1:14" outlineLevel="1" x14ac:dyDescent="0.3">
      <c r="A269" s="160" t="s">
        <v>695</v>
      </c>
      <c r="B269" s="234" t="s">
        <v>697</v>
      </c>
      <c r="C269" s="140">
        <v>1.10761080023673E-2</v>
      </c>
      <c r="E269" s="95"/>
      <c r="F269" s="95"/>
    </row>
    <row r="270" spans="1:14" outlineLevel="1" x14ac:dyDescent="0.3">
      <c r="A270" s="160" t="s">
        <v>696</v>
      </c>
      <c r="B270" s="234" t="s">
        <v>88</v>
      </c>
      <c r="C270" s="113"/>
      <c r="E270" s="95"/>
      <c r="F270" s="95"/>
    </row>
    <row r="271" spans="1:14" outlineLevel="1" x14ac:dyDescent="0.3">
      <c r="A271" s="160" t="s">
        <v>698</v>
      </c>
      <c r="B271" s="96" t="s">
        <v>88</v>
      </c>
      <c r="C271" s="113"/>
      <c r="E271" s="95"/>
      <c r="F271" s="95"/>
    </row>
    <row r="272" spans="1:14" outlineLevel="1" x14ac:dyDescent="0.3">
      <c r="A272" s="160" t="s">
        <v>699</v>
      </c>
      <c r="B272" s="96" t="s">
        <v>88</v>
      </c>
      <c r="C272" s="113"/>
      <c r="E272" s="95"/>
      <c r="F272" s="95"/>
    </row>
    <row r="273" spans="1:7" outlineLevel="1" x14ac:dyDescent="0.3">
      <c r="A273" s="160" t="s">
        <v>700</v>
      </c>
      <c r="B273" s="96" t="s">
        <v>88</v>
      </c>
      <c r="C273" s="113"/>
      <c r="E273" s="95"/>
      <c r="F273" s="95"/>
    </row>
    <row r="274" spans="1:7" outlineLevel="1" x14ac:dyDescent="0.3">
      <c r="A274" s="160" t="s">
        <v>701</v>
      </c>
      <c r="B274" s="96" t="s">
        <v>88</v>
      </c>
      <c r="C274" s="113"/>
      <c r="E274" s="95"/>
      <c r="F274" s="95"/>
    </row>
    <row r="275" spans="1:7" outlineLevel="1" x14ac:dyDescent="0.3">
      <c r="A275" s="160" t="s">
        <v>702</v>
      </c>
      <c r="B275" s="96" t="s">
        <v>88</v>
      </c>
      <c r="C275" s="113"/>
      <c r="E275" s="95"/>
      <c r="F275" s="95"/>
    </row>
    <row r="276" spans="1:7" ht="15" customHeight="1" x14ac:dyDescent="0.3">
      <c r="A276" s="90"/>
      <c r="B276" s="172" t="s">
        <v>703</v>
      </c>
      <c r="C276" s="90" t="s">
        <v>425</v>
      </c>
      <c r="D276" s="90"/>
      <c r="E276" s="97"/>
      <c r="F276" s="90"/>
      <c r="G276" s="92"/>
    </row>
    <row r="277" spans="1:7" x14ac:dyDescent="0.3">
      <c r="A277" s="79" t="s">
        <v>7</v>
      </c>
      <c r="B277" s="79" t="s">
        <v>775</v>
      </c>
      <c r="C277" s="113">
        <v>0.66424734847447398</v>
      </c>
      <c r="E277" s="75"/>
      <c r="F277" s="75"/>
    </row>
    <row r="278" spans="1:7" x14ac:dyDescent="0.3">
      <c r="A278" s="79" t="s">
        <v>704</v>
      </c>
      <c r="B278" s="79" t="s">
        <v>705</v>
      </c>
      <c r="C278" s="113" t="s">
        <v>761</v>
      </c>
      <c r="E278" s="75"/>
      <c r="F278" s="75"/>
    </row>
    <row r="279" spans="1:7" x14ac:dyDescent="0.3">
      <c r="A279" s="79" t="s">
        <v>706</v>
      </c>
      <c r="B279" s="79" t="s">
        <v>84</v>
      </c>
      <c r="C279" s="113">
        <v>0.33575265152552602</v>
      </c>
      <c r="E279" s="75"/>
      <c r="F279" s="75"/>
    </row>
    <row r="280" spans="1:7" outlineLevel="1" x14ac:dyDescent="0.3">
      <c r="A280" s="79" t="s">
        <v>707</v>
      </c>
      <c r="C280" s="113"/>
      <c r="E280" s="75"/>
      <c r="F280" s="75"/>
    </row>
    <row r="281" spans="1:7" outlineLevel="1" x14ac:dyDescent="0.3">
      <c r="A281" s="79" t="s">
        <v>708</v>
      </c>
      <c r="C281" s="113"/>
      <c r="E281" s="75"/>
      <c r="F281" s="75"/>
    </row>
    <row r="282" spans="1:7" outlineLevel="1" x14ac:dyDescent="0.3">
      <c r="A282" s="79" t="s">
        <v>709</v>
      </c>
      <c r="C282" s="113"/>
      <c r="E282" s="75"/>
      <c r="F282" s="75"/>
    </row>
    <row r="283" spans="1:7" outlineLevel="1" x14ac:dyDescent="0.3">
      <c r="A283" s="79" t="s">
        <v>710</v>
      </c>
      <c r="C283" s="113"/>
      <c r="E283" s="75"/>
      <c r="F283" s="75"/>
    </row>
    <row r="284" spans="1:7" outlineLevel="1" x14ac:dyDescent="0.3">
      <c r="A284" s="79" t="s">
        <v>711</v>
      </c>
      <c r="C284" s="113"/>
      <c r="E284" s="75"/>
      <c r="F284" s="75"/>
    </row>
    <row r="285" spans="1:7" outlineLevel="1" x14ac:dyDescent="0.3">
      <c r="A285" s="79" t="s">
        <v>712</v>
      </c>
      <c r="C285" s="113"/>
      <c r="E285" s="75"/>
      <c r="F285" s="75"/>
    </row>
    <row r="286" spans="1:7" s="141" customFormat="1" x14ac:dyDescent="0.3">
      <c r="A286" s="91"/>
      <c r="B286" s="91" t="s">
        <v>1042</v>
      </c>
      <c r="C286" s="91" t="s">
        <v>58</v>
      </c>
      <c r="D286" s="91" t="s">
        <v>886</v>
      </c>
      <c r="E286" s="91"/>
      <c r="F286" s="91" t="s">
        <v>425</v>
      </c>
      <c r="G286" s="91" t="s">
        <v>890</v>
      </c>
    </row>
    <row r="287" spans="1:7" s="141" customFormat="1" x14ac:dyDescent="0.3">
      <c r="A287" s="174" t="s">
        <v>892</v>
      </c>
      <c r="B287" s="152" t="s">
        <v>518</v>
      </c>
      <c r="C287" s="150" t="s">
        <v>29</v>
      </c>
      <c r="D287" s="231" t="s">
        <v>29</v>
      </c>
      <c r="E287" s="153"/>
      <c r="F287" s="149" t="str">
        <f>IF($C$305=0,"",IF(C287="[For completion]","",C287/$C$305))</f>
        <v/>
      </c>
      <c r="G287" s="149" t="str">
        <f>IF($D$305=0,"",IF(D287="[For completion]","",D287/$D$305))</f>
        <v/>
      </c>
    </row>
    <row r="288" spans="1:7" s="141" customFormat="1" x14ac:dyDescent="0.3">
      <c r="A288" s="174" t="s">
        <v>893</v>
      </c>
      <c r="B288" s="152" t="s">
        <v>518</v>
      </c>
      <c r="C288" s="150" t="s">
        <v>29</v>
      </c>
      <c r="D288" s="231" t="s">
        <v>29</v>
      </c>
      <c r="E288" s="153"/>
      <c r="F288" s="149" t="str">
        <f t="shared" ref="F288:F304" si="7">IF($C$305=0,"",IF(C288="[For completion]","",C288/$C$305))</f>
        <v/>
      </c>
      <c r="G288" s="149" t="str">
        <f t="shared" ref="G288:G304" si="8">IF($D$305=0,"",IF(D288="[For completion]","",D288/$D$305))</f>
        <v/>
      </c>
    </row>
    <row r="289" spans="1:7" s="141" customFormat="1" x14ac:dyDescent="0.3">
      <c r="A289" s="174" t="s">
        <v>894</v>
      </c>
      <c r="B289" s="152" t="s">
        <v>518</v>
      </c>
      <c r="C289" s="150" t="s">
        <v>29</v>
      </c>
      <c r="D289" s="231" t="s">
        <v>29</v>
      </c>
      <c r="E289" s="153"/>
      <c r="F289" s="149" t="str">
        <f t="shared" si="7"/>
        <v/>
      </c>
      <c r="G289" s="149" t="str">
        <f t="shared" si="8"/>
        <v/>
      </c>
    </row>
    <row r="290" spans="1:7" s="141" customFormat="1" x14ac:dyDescent="0.3">
      <c r="A290" s="174" t="s">
        <v>895</v>
      </c>
      <c r="B290" s="152" t="s">
        <v>518</v>
      </c>
      <c r="C290" s="150" t="s">
        <v>29</v>
      </c>
      <c r="D290" s="231" t="s">
        <v>29</v>
      </c>
      <c r="E290" s="153"/>
      <c r="F290" s="149" t="str">
        <f t="shared" si="7"/>
        <v/>
      </c>
      <c r="G290" s="149" t="str">
        <f t="shared" si="8"/>
        <v/>
      </c>
    </row>
    <row r="291" spans="1:7" s="141" customFormat="1" x14ac:dyDescent="0.3">
      <c r="A291" s="174" t="s">
        <v>896</v>
      </c>
      <c r="B291" s="152" t="s">
        <v>518</v>
      </c>
      <c r="C291" s="150" t="s">
        <v>29</v>
      </c>
      <c r="D291" s="231" t="s">
        <v>29</v>
      </c>
      <c r="E291" s="153"/>
      <c r="F291" s="149" t="str">
        <f t="shared" si="7"/>
        <v/>
      </c>
      <c r="G291" s="149" t="str">
        <f t="shared" si="8"/>
        <v/>
      </c>
    </row>
    <row r="292" spans="1:7" s="141" customFormat="1" x14ac:dyDescent="0.3">
      <c r="A292" s="174" t="s">
        <v>897</v>
      </c>
      <c r="B292" s="152" t="s">
        <v>518</v>
      </c>
      <c r="C292" s="150" t="s">
        <v>29</v>
      </c>
      <c r="D292" s="231" t="s">
        <v>29</v>
      </c>
      <c r="E292" s="153"/>
      <c r="F292" s="149" t="str">
        <f t="shared" si="7"/>
        <v/>
      </c>
      <c r="G292" s="149" t="str">
        <f t="shared" si="8"/>
        <v/>
      </c>
    </row>
    <row r="293" spans="1:7" s="141" customFormat="1" x14ac:dyDescent="0.3">
      <c r="A293" s="174" t="s">
        <v>898</v>
      </c>
      <c r="B293" s="152" t="s">
        <v>518</v>
      </c>
      <c r="C293" s="150" t="s">
        <v>29</v>
      </c>
      <c r="D293" s="231" t="s">
        <v>29</v>
      </c>
      <c r="E293" s="153"/>
      <c r="F293" s="149" t="str">
        <f t="shared" si="7"/>
        <v/>
      </c>
      <c r="G293" s="149" t="str">
        <f t="shared" si="8"/>
        <v/>
      </c>
    </row>
    <row r="294" spans="1:7" s="141" customFormat="1" x14ac:dyDescent="0.3">
      <c r="A294" s="174" t="s">
        <v>899</v>
      </c>
      <c r="B294" s="152" t="s">
        <v>518</v>
      </c>
      <c r="C294" s="150" t="s">
        <v>29</v>
      </c>
      <c r="D294" s="231" t="s">
        <v>29</v>
      </c>
      <c r="E294" s="153"/>
      <c r="F294" s="149" t="str">
        <f t="shared" si="7"/>
        <v/>
      </c>
      <c r="G294" s="149" t="str">
        <f t="shared" si="8"/>
        <v/>
      </c>
    </row>
    <row r="295" spans="1:7" s="141" customFormat="1" x14ac:dyDescent="0.3">
      <c r="A295" s="174" t="s">
        <v>900</v>
      </c>
      <c r="B295" s="165" t="s">
        <v>518</v>
      </c>
      <c r="C295" s="150" t="s">
        <v>29</v>
      </c>
      <c r="D295" s="231" t="s">
        <v>29</v>
      </c>
      <c r="E295" s="153"/>
      <c r="F295" s="149" t="str">
        <f t="shared" si="7"/>
        <v/>
      </c>
      <c r="G295" s="149" t="str">
        <f t="shared" si="8"/>
        <v/>
      </c>
    </row>
    <row r="296" spans="1:7" s="141" customFormat="1" x14ac:dyDescent="0.3">
      <c r="A296" s="174" t="s">
        <v>901</v>
      </c>
      <c r="B296" s="152" t="s">
        <v>518</v>
      </c>
      <c r="C296" s="150" t="s">
        <v>29</v>
      </c>
      <c r="D296" s="231" t="s">
        <v>29</v>
      </c>
      <c r="E296" s="153"/>
      <c r="F296" s="149" t="str">
        <f t="shared" si="7"/>
        <v/>
      </c>
      <c r="G296" s="149" t="str">
        <f t="shared" si="8"/>
        <v/>
      </c>
    </row>
    <row r="297" spans="1:7" s="141" customFormat="1" x14ac:dyDescent="0.3">
      <c r="A297" s="174" t="s">
        <v>902</v>
      </c>
      <c r="B297" s="152" t="s">
        <v>518</v>
      </c>
      <c r="C297" s="150" t="s">
        <v>29</v>
      </c>
      <c r="D297" s="231" t="s">
        <v>29</v>
      </c>
      <c r="E297" s="153"/>
      <c r="F297" s="149" t="str">
        <f t="shared" si="7"/>
        <v/>
      </c>
      <c r="G297" s="149" t="str">
        <f t="shared" si="8"/>
        <v/>
      </c>
    </row>
    <row r="298" spans="1:7" s="141" customFormat="1" x14ac:dyDescent="0.3">
      <c r="A298" s="174" t="s">
        <v>903</v>
      </c>
      <c r="B298" s="152" t="s">
        <v>518</v>
      </c>
      <c r="C298" s="150" t="s">
        <v>29</v>
      </c>
      <c r="D298" s="231" t="s">
        <v>29</v>
      </c>
      <c r="E298" s="153"/>
      <c r="F298" s="149" t="str">
        <f t="shared" si="7"/>
        <v/>
      </c>
      <c r="G298" s="149" t="str">
        <f t="shared" si="8"/>
        <v/>
      </c>
    </row>
    <row r="299" spans="1:7" s="141" customFormat="1" x14ac:dyDescent="0.3">
      <c r="A299" s="174" t="s">
        <v>904</v>
      </c>
      <c r="B299" s="152" t="s">
        <v>518</v>
      </c>
      <c r="C299" s="150" t="s">
        <v>29</v>
      </c>
      <c r="D299" s="231" t="s">
        <v>29</v>
      </c>
      <c r="E299" s="153"/>
      <c r="F299" s="149" t="str">
        <f t="shared" si="7"/>
        <v/>
      </c>
      <c r="G299" s="149" t="str">
        <f t="shared" si="8"/>
        <v/>
      </c>
    </row>
    <row r="300" spans="1:7" s="141" customFormat="1" x14ac:dyDescent="0.3">
      <c r="A300" s="174" t="s">
        <v>905</v>
      </c>
      <c r="B300" s="152" t="s">
        <v>518</v>
      </c>
      <c r="C300" s="150" t="s">
        <v>29</v>
      </c>
      <c r="D300" s="231" t="s">
        <v>29</v>
      </c>
      <c r="E300" s="153"/>
      <c r="F300" s="149" t="str">
        <f t="shared" si="7"/>
        <v/>
      </c>
      <c r="G300" s="149" t="str">
        <f t="shared" si="8"/>
        <v/>
      </c>
    </row>
    <row r="301" spans="1:7" s="141" customFormat="1" x14ac:dyDescent="0.3">
      <c r="A301" s="174" t="s">
        <v>906</v>
      </c>
      <c r="B301" s="152" t="s">
        <v>518</v>
      </c>
      <c r="C301" s="150" t="s">
        <v>29</v>
      </c>
      <c r="D301" s="231" t="s">
        <v>29</v>
      </c>
      <c r="E301" s="153"/>
      <c r="F301" s="149" t="str">
        <f t="shared" si="7"/>
        <v/>
      </c>
      <c r="G301" s="149" t="str">
        <f t="shared" si="8"/>
        <v/>
      </c>
    </row>
    <row r="302" spans="1:7" s="141" customFormat="1" x14ac:dyDescent="0.3">
      <c r="A302" s="174" t="s">
        <v>907</v>
      </c>
      <c r="B302" s="152" t="s">
        <v>518</v>
      </c>
      <c r="C302" s="150" t="s">
        <v>29</v>
      </c>
      <c r="D302" s="231" t="s">
        <v>29</v>
      </c>
      <c r="E302" s="153"/>
      <c r="F302" s="149" t="str">
        <f t="shared" si="7"/>
        <v/>
      </c>
      <c r="G302" s="149" t="str">
        <f t="shared" si="8"/>
        <v/>
      </c>
    </row>
    <row r="303" spans="1:7" s="141" customFormat="1" x14ac:dyDescent="0.3">
      <c r="A303" s="174" t="s">
        <v>908</v>
      </c>
      <c r="B303" s="152" t="s">
        <v>518</v>
      </c>
      <c r="C303" s="150" t="s">
        <v>29</v>
      </c>
      <c r="D303" s="231" t="s">
        <v>29</v>
      </c>
      <c r="E303" s="153"/>
      <c r="F303" s="149" t="str">
        <f t="shared" si="7"/>
        <v/>
      </c>
      <c r="G303" s="149" t="str">
        <f t="shared" si="8"/>
        <v/>
      </c>
    </row>
    <row r="304" spans="1:7" s="141" customFormat="1" x14ac:dyDescent="0.3">
      <c r="A304" s="174" t="s">
        <v>909</v>
      </c>
      <c r="B304" s="152" t="s">
        <v>931</v>
      </c>
      <c r="C304" s="150" t="s">
        <v>29</v>
      </c>
      <c r="D304" s="231" t="s">
        <v>29</v>
      </c>
      <c r="E304" s="153"/>
      <c r="F304" s="149" t="str">
        <f t="shared" si="7"/>
        <v/>
      </c>
      <c r="G304" s="149" t="str">
        <f t="shared" si="8"/>
        <v/>
      </c>
    </row>
    <row r="305" spans="1:7" s="141" customFormat="1" x14ac:dyDescent="0.3">
      <c r="A305" s="174" t="s">
        <v>910</v>
      </c>
      <c r="B305" s="152" t="s">
        <v>86</v>
      </c>
      <c r="C305" s="150">
        <f>SUM(C287:C304)</f>
        <v>0</v>
      </c>
      <c r="D305" s="151">
        <f>SUM(D287:D304)</f>
        <v>0</v>
      </c>
      <c r="E305" s="153"/>
      <c r="F305" s="168">
        <f>SUM(F287:F304)</f>
        <v>0</v>
      </c>
      <c r="G305" s="168">
        <f>SUM(G287:G304)</f>
        <v>0</v>
      </c>
    </row>
    <row r="306" spans="1:7" s="141" customFormat="1" x14ac:dyDescent="0.3">
      <c r="A306" s="174" t="s">
        <v>911</v>
      </c>
      <c r="B306" s="152"/>
      <c r="C306" s="151"/>
      <c r="D306" s="151"/>
      <c r="E306" s="153"/>
      <c r="F306" s="153"/>
      <c r="G306" s="153"/>
    </row>
    <row r="307" spans="1:7" s="141" customFormat="1" x14ac:dyDescent="0.3">
      <c r="A307" s="174" t="s">
        <v>912</v>
      </c>
      <c r="B307" s="152"/>
      <c r="C307" s="151"/>
      <c r="D307" s="151"/>
      <c r="E307" s="153"/>
      <c r="F307" s="153"/>
      <c r="G307" s="153"/>
    </row>
    <row r="308" spans="1:7" s="141" customFormat="1" x14ac:dyDescent="0.3">
      <c r="A308" s="174" t="s">
        <v>913</v>
      </c>
      <c r="B308" s="152"/>
      <c r="C308" s="151"/>
      <c r="D308" s="151"/>
      <c r="E308" s="153"/>
      <c r="F308" s="153"/>
      <c r="G308" s="153"/>
    </row>
    <row r="309" spans="1:7" s="155" customFormat="1" x14ac:dyDescent="0.3">
      <c r="A309" s="91"/>
      <c r="B309" s="91" t="s">
        <v>1066</v>
      </c>
      <c r="C309" s="91" t="s">
        <v>58</v>
      </c>
      <c r="D309" s="91" t="s">
        <v>886</v>
      </c>
      <c r="E309" s="91"/>
      <c r="F309" s="91" t="s">
        <v>425</v>
      </c>
      <c r="G309" s="91" t="s">
        <v>890</v>
      </c>
    </row>
    <row r="310" spans="1:7" s="155" customFormat="1" x14ac:dyDescent="0.3">
      <c r="A310" s="174" t="s">
        <v>914</v>
      </c>
      <c r="B310" s="165" t="s">
        <v>518</v>
      </c>
      <c r="C310" s="150" t="s">
        <v>29</v>
      </c>
      <c r="D310" s="231" t="s">
        <v>29</v>
      </c>
      <c r="E310" s="166"/>
      <c r="F310" s="149" t="str">
        <f>IF($C$328=0,"",IF(C310="[For completion]","",C310/$C$328))</f>
        <v/>
      </c>
      <c r="G310" s="149" t="str">
        <f>IF($D$328=0,"",IF(D310="[For completion]","",D310/$D$328))</f>
        <v/>
      </c>
    </row>
    <row r="311" spans="1:7" s="155" customFormat="1" x14ac:dyDescent="0.3">
      <c r="A311" s="174" t="s">
        <v>915</v>
      </c>
      <c r="B311" s="165" t="s">
        <v>518</v>
      </c>
      <c r="C311" s="150" t="s">
        <v>29</v>
      </c>
      <c r="D311" s="231" t="s">
        <v>29</v>
      </c>
      <c r="E311" s="166"/>
      <c r="F311" s="189" t="str">
        <f t="shared" ref="F311:F327" si="9">IF($C$328=0,"",IF(C311="[For completion]","",C311/$C$328))</f>
        <v/>
      </c>
      <c r="G311" s="189" t="str">
        <f t="shared" ref="G311:G327" si="10">IF($D$328=0,"",IF(D311="[For completion]","",D311/$D$328))</f>
        <v/>
      </c>
    </row>
    <row r="312" spans="1:7" s="155" customFormat="1" x14ac:dyDescent="0.3">
      <c r="A312" s="174" t="s">
        <v>916</v>
      </c>
      <c r="B312" s="165" t="s">
        <v>518</v>
      </c>
      <c r="C312" s="150" t="s">
        <v>29</v>
      </c>
      <c r="D312" s="231" t="s">
        <v>29</v>
      </c>
      <c r="E312" s="166"/>
      <c r="F312" s="189" t="str">
        <f t="shared" si="9"/>
        <v/>
      </c>
      <c r="G312" s="189" t="str">
        <f t="shared" si="10"/>
        <v/>
      </c>
    </row>
    <row r="313" spans="1:7" s="155" customFormat="1" x14ac:dyDescent="0.3">
      <c r="A313" s="174" t="s">
        <v>917</v>
      </c>
      <c r="B313" s="165" t="s">
        <v>518</v>
      </c>
      <c r="C313" s="150" t="s">
        <v>29</v>
      </c>
      <c r="D313" s="231" t="s">
        <v>29</v>
      </c>
      <c r="E313" s="166"/>
      <c r="F313" s="189" t="str">
        <f t="shared" si="9"/>
        <v/>
      </c>
      <c r="G313" s="189" t="str">
        <f t="shared" si="10"/>
        <v/>
      </c>
    </row>
    <row r="314" spans="1:7" s="155" customFormat="1" x14ac:dyDescent="0.3">
      <c r="A314" s="174" t="s">
        <v>918</v>
      </c>
      <c r="B314" s="165" t="s">
        <v>518</v>
      </c>
      <c r="C314" s="150" t="s">
        <v>29</v>
      </c>
      <c r="D314" s="231" t="s">
        <v>29</v>
      </c>
      <c r="E314" s="166"/>
      <c r="F314" s="189" t="str">
        <f t="shared" si="9"/>
        <v/>
      </c>
      <c r="G314" s="189" t="str">
        <f t="shared" si="10"/>
        <v/>
      </c>
    </row>
    <row r="315" spans="1:7" s="155" customFormat="1" x14ac:dyDescent="0.3">
      <c r="A315" s="174" t="s">
        <v>919</v>
      </c>
      <c r="B315" s="165" t="s">
        <v>518</v>
      </c>
      <c r="C315" s="150" t="s">
        <v>29</v>
      </c>
      <c r="D315" s="231" t="s">
        <v>29</v>
      </c>
      <c r="E315" s="166"/>
      <c r="F315" s="189" t="str">
        <f t="shared" si="9"/>
        <v/>
      </c>
      <c r="G315" s="189" t="str">
        <f t="shared" si="10"/>
        <v/>
      </c>
    </row>
    <row r="316" spans="1:7" s="155" customFormat="1" x14ac:dyDescent="0.3">
      <c r="A316" s="174" t="s">
        <v>920</v>
      </c>
      <c r="B316" s="165" t="s">
        <v>518</v>
      </c>
      <c r="C316" s="150" t="s">
        <v>29</v>
      </c>
      <c r="D316" s="231" t="s">
        <v>29</v>
      </c>
      <c r="E316" s="166"/>
      <c r="F316" s="189" t="str">
        <f t="shared" si="9"/>
        <v/>
      </c>
      <c r="G316" s="189" t="str">
        <f t="shared" si="10"/>
        <v/>
      </c>
    </row>
    <row r="317" spans="1:7" s="155" customFormat="1" x14ac:dyDescent="0.3">
      <c r="A317" s="174" t="s">
        <v>921</v>
      </c>
      <c r="B317" s="165" t="s">
        <v>518</v>
      </c>
      <c r="C317" s="150" t="s">
        <v>29</v>
      </c>
      <c r="D317" s="231" t="s">
        <v>29</v>
      </c>
      <c r="E317" s="166"/>
      <c r="F317" s="189" t="str">
        <f t="shared" si="9"/>
        <v/>
      </c>
      <c r="G317" s="189" t="str">
        <f t="shared" si="10"/>
        <v/>
      </c>
    </row>
    <row r="318" spans="1:7" s="155" customFormat="1" x14ac:dyDescent="0.3">
      <c r="A318" s="174" t="s">
        <v>922</v>
      </c>
      <c r="B318" s="165" t="s">
        <v>518</v>
      </c>
      <c r="C318" s="150" t="s">
        <v>29</v>
      </c>
      <c r="D318" s="231" t="s">
        <v>29</v>
      </c>
      <c r="E318" s="166"/>
      <c r="F318" s="189" t="str">
        <f t="shared" si="9"/>
        <v/>
      </c>
      <c r="G318" s="189" t="str">
        <f t="shared" si="10"/>
        <v/>
      </c>
    </row>
    <row r="319" spans="1:7" s="155" customFormat="1" x14ac:dyDescent="0.3">
      <c r="A319" s="174" t="s">
        <v>923</v>
      </c>
      <c r="B319" s="165" t="s">
        <v>518</v>
      </c>
      <c r="C319" s="150" t="s">
        <v>29</v>
      </c>
      <c r="D319" s="231" t="s">
        <v>29</v>
      </c>
      <c r="E319" s="166"/>
      <c r="F319" s="189" t="str">
        <f t="shared" si="9"/>
        <v/>
      </c>
      <c r="G319" s="189" t="str">
        <f t="shared" si="10"/>
        <v/>
      </c>
    </row>
    <row r="320" spans="1:7" s="155" customFormat="1" x14ac:dyDescent="0.3">
      <c r="A320" s="174" t="s">
        <v>961</v>
      </c>
      <c r="B320" s="165" t="s">
        <v>518</v>
      </c>
      <c r="C320" s="150" t="s">
        <v>29</v>
      </c>
      <c r="D320" s="231" t="s">
        <v>29</v>
      </c>
      <c r="E320" s="166"/>
      <c r="F320" s="189" t="str">
        <f t="shared" si="9"/>
        <v/>
      </c>
      <c r="G320" s="189" t="str">
        <f t="shared" si="10"/>
        <v/>
      </c>
    </row>
    <row r="321" spans="1:7" s="155" customFormat="1" x14ac:dyDescent="0.3">
      <c r="A321" s="174" t="s">
        <v>962</v>
      </c>
      <c r="B321" s="165" t="s">
        <v>518</v>
      </c>
      <c r="C321" s="150" t="s">
        <v>29</v>
      </c>
      <c r="D321" s="231" t="s">
        <v>29</v>
      </c>
      <c r="E321" s="166"/>
      <c r="F321" s="189" t="str">
        <f>IF($C$328=0,"",IF(C321="[For completion]","",C321/$C$328))</f>
        <v/>
      </c>
      <c r="G321" s="189" t="str">
        <f t="shared" si="10"/>
        <v/>
      </c>
    </row>
    <row r="322" spans="1:7" s="155" customFormat="1" x14ac:dyDescent="0.3">
      <c r="A322" s="174" t="s">
        <v>963</v>
      </c>
      <c r="B322" s="165" t="s">
        <v>518</v>
      </c>
      <c r="C322" s="150" t="s">
        <v>29</v>
      </c>
      <c r="D322" s="231" t="s">
        <v>29</v>
      </c>
      <c r="E322" s="166"/>
      <c r="F322" s="189" t="str">
        <f t="shared" si="9"/>
        <v/>
      </c>
      <c r="G322" s="189" t="str">
        <f t="shared" si="10"/>
        <v/>
      </c>
    </row>
    <row r="323" spans="1:7" s="155" customFormat="1" x14ac:dyDescent="0.3">
      <c r="A323" s="174" t="s">
        <v>964</v>
      </c>
      <c r="B323" s="165" t="s">
        <v>518</v>
      </c>
      <c r="C323" s="150" t="s">
        <v>29</v>
      </c>
      <c r="D323" s="231" t="s">
        <v>29</v>
      </c>
      <c r="E323" s="166"/>
      <c r="F323" s="189" t="str">
        <f t="shared" si="9"/>
        <v/>
      </c>
      <c r="G323" s="189" t="str">
        <f t="shared" si="10"/>
        <v/>
      </c>
    </row>
    <row r="324" spans="1:7" s="155" customFormat="1" x14ac:dyDescent="0.3">
      <c r="A324" s="174" t="s">
        <v>965</v>
      </c>
      <c r="B324" s="165" t="s">
        <v>518</v>
      </c>
      <c r="C324" s="150" t="s">
        <v>29</v>
      </c>
      <c r="D324" s="231" t="s">
        <v>29</v>
      </c>
      <c r="E324" s="166"/>
      <c r="F324" s="189" t="str">
        <f t="shared" si="9"/>
        <v/>
      </c>
      <c r="G324" s="189" t="str">
        <f t="shared" si="10"/>
        <v/>
      </c>
    </row>
    <row r="325" spans="1:7" s="155" customFormat="1" x14ac:dyDescent="0.3">
      <c r="A325" s="174" t="s">
        <v>966</v>
      </c>
      <c r="B325" s="165" t="s">
        <v>518</v>
      </c>
      <c r="C325" s="150" t="s">
        <v>29</v>
      </c>
      <c r="D325" s="231" t="s">
        <v>29</v>
      </c>
      <c r="E325" s="166"/>
      <c r="F325" s="189" t="str">
        <f t="shared" si="9"/>
        <v/>
      </c>
      <c r="G325" s="189" t="str">
        <f t="shared" si="10"/>
        <v/>
      </c>
    </row>
    <row r="326" spans="1:7" s="155" customFormat="1" x14ac:dyDescent="0.3">
      <c r="A326" s="174" t="s">
        <v>967</v>
      </c>
      <c r="B326" s="165" t="s">
        <v>518</v>
      </c>
      <c r="C326" s="150" t="s">
        <v>29</v>
      </c>
      <c r="D326" s="231" t="s">
        <v>29</v>
      </c>
      <c r="E326" s="166"/>
      <c r="F326" s="189" t="str">
        <f t="shared" si="9"/>
        <v/>
      </c>
      <c r="G326" s="189" t="str">
        <f t="shared" si="10"/>
        <v/>
      </c>
    </row>
    <row r="327" spans="1:7" s="155" customFormat="1" x14ac:dyDescent="0.3">
      <c r="A327" s="174" t="s">
        <v>968</v>
      </c>
      <c r="B327" s="165" t="s">
        <v>931</v>
      </c>
      <c r="C327" s="150" t="s">
        <v>29</v>
      </c>
      <c r="D327" s="231" t="s">
        <v>29</v>
      </c>
      <c r="E327" s="166"/>
      <c r="F327" s="189" t="str">
        <f t="shared" si="9"/>
        <v/>
      </c>
      <c r="G327" s="189" t="str">
        <f t="shared" si="10"/>
        <v/>
      </c>
    </row>
    <row r="328" spans="1:7" s="155" customFormat="1" x14ac:dyDescent="0.3">
      <c r="A328" s="174" t="s">
        <v>969</v>
      </c>
      <c r="B328" s="165" t="s">
        <v>86</v>
      </c>
      <c r="C328" s="150">
        <f>SUM(C310:C327)</f>
        <v>0</v>
      </c>
      <c r="D328" s="164">
        <f>SUM(D310:D327)</f>
        <v>0</v>
      </c>
      <c r="E328" s="166"/>
      <c r="F328" s="168">
        <f>SUM(F310:F327)</f>
        <v>0</v>
      </c>
      <c r="G328" s="168">
        <f>SUM(G310:G327)</f>
        <v>0</v>
      </c>
    </row>
    <row r="329" spans="1:7" s="155" customFormat="1" x14ac:dyDescent="0.3">
      <c r="A329" s="174" t="s">
        <v>924</v>
      </c>
      <c r="B329" s="165"/>
      <c r="C329" s="164"/>
      <c r="D329" s="164"/>
      <c r="E329" s="166"/>
      <c r="F329" s="166"/>
      <c r="G329" s="166"/>
    </row>
    <row r="330" spans="1:7" s="155" customFormat="1" x14ac:dyDescent="0.3">
      <c r="A330" s="174" t="s">
        <v>970</v>
      </c>
      <c r="B330" s="165"/>
      <c r="C330" s="164"/>
      <c r="D330" s="164"/>
      <c r="E330" s="166"/>
      <c r="F330" s="166"/>
      <c r="G330" s="166"/>
    </row>
    <row r="331" spans="1:7" s="155" customFormat="1" x14ac:dyDescent="0.3">
      <c r="A331" s="174" t="s">
        <v>971</v>
      </c>
      <c r="B331" s="165"/>
      <c r="C331" s="164"/>
      <c r="D331" s="164"/>
      <c r="E331" s="166"/>
      <c r="F331" s="166"/>
      <c r="G331" s="166"/>
    </row>
    <row r="332" spans="1:7" s="141" customFormat="1" x14ac:dyDescent="0.3">
      <c r="A332" s="91"/>
      <c r="B332" s="91" t="s">
        <v>1043</v>
      </c>
      <c r="C332" s="91" t="s">
        <v>58</v>
      </c>
      <c r="D332" s="91" t="s">
        <v>886</v>
      </c>
      <c r="E332" s="91"/>
      <c r="F332" s="91" t="s">
        <v>425</v>
      </c>
      <c r="G332" s="91" t="s">
        <v>890</v>
      </c>
    </row>
    <row r="333" spans="1:7" s="141" customFormat="1" x14ac:dyDescent="0.3">
      <c r="A333" s="174" t="s">
        <v>972</v>
      </c>
      <c r="B333" s="152" t="s">
        <v>879</v>
      </c>
      <c r="C333" s="150" t="s">
        <v>29</v>
      </c>
      <c r="D333" s="231" t="s">
        <v>29</v>
      </c>
      <c r="E333" s="153"/>
      <c r="F333" s="149" t="str">
        <f>IF($C$346=0,"",IF(C333="[For completion]","",C333/$C$346))</f>
        <v/>
      </c>
      <c r="G333" s="149" t="str">
        <f>IF($D$346=0,"",IF(D333="[For completion]","",D333/$D$346))</f>
        <v/>
      </c>
    </row>
    <row r="334" spans="1:7" s="141" customFormat="1" x14ac:dyDescent="0.3">
      <c r="A334" s="174" t="s">
        <v>973</v>
      </c>
      <c r="B334" s="152" t="s">
        <v>880</v>
      </c>
      <c r="C334" s="150" t="s">
        <v>29</v>
      </c>
      <c r="D334" s="231" t="s">
        <v>29</v>
      </c>
      <c r="E334" s="153"/>
      <c r="F334" s="189" t="str">
        <f t="shared" ref="F334:F345" si="11">IF($C$346=0,"",IF(C334="[For completion]","",C334/$C$346))</f>
        <v/>
      </c>
      <c r="G334" s="189" t="str">
        <f t="shared" ref="G334:G345" si="12">IF($D$346=0,"",IF(D334="[For completion]","",D334/$D$346))</f>
        <v/>
      </c>
    </row>
    <row r="335" spans="1:7" s="141" customFormat="1" x14ac:dyDescent="0.3">
      <c r="A335" s="174" t="s">
        <v>974</v>
      </c>
      <c r="B335" s="179" t="s">
        <v>1047</v>
      </c>
      <c r="C335" s="150" t="s">
        <v>29</v>
      </c>
      <c r="D335" s="231" t="s">
        <v>29</v>
      </c>
      <c r="E335" s="153"/>
      <c r="F335" s="189" t="str">
        <f t="shared" si="11"/>
        <v/>
      </c>
      <c r="G335" s="189" t="str">
        <f t="shared" si="12"/>
        <v/>
      </c>
    </row>
    <row r="336" spans="1:7" s="141" customFormat="1" x14ac:dyDescent="0.3">
      <c r="A336" s="174" t="s">
        <v>975</v>
      </c>
      <c r="B336" s="152" t="s">
        <v>881</v>
      </c>
      <c r="C336" s="150" t="s">
        <v>29</v>
      </c>
      <c r="D336" s="231" t="s">
        <v>29</v>
      </c>
      <c r="E336" s="153"/>
      <c r="F336" s="189" t="str">
        <f t="shared" si="11"/>
        <v/>
      </c>
      <c r="G336" s="189" t="str">
        <f t="shared" si="12"/>
        <v/>
      </c>
    </row>
    <row r="337" spans="1:7" s="141" customFormat="1" x14ac:dyDescent="0.3">
      <c r="A337" s="174" t="s">
        <v>976</v>
      </c>
      <c r="B337" s="152" t="s">
        <v>882</v>
      </c>
      <c r="C337" s="150" t="s">
        <v>29</v>
      </c>
      <c r="D337" s="231" t="s">
        <v>29</v>
      </c>
      <c r="E337" s="153"/>
      <c r="F337" s="189" t="str">
        <f t="shared" si="11"/>
        <v/>
      </c>
      <c r="G337" s="189" t="str">
        <f t="shared" si="12"/>
        <v/>
      </c>
    </row>
    <row r="338" spans="1:7" s="141" customFormat="1" x14ac:dyDescent="0.3">
      <c r="A338" s="174" t="s">
        <v>977</v>
      </c>
      <c r="B338" s="152" t="s">
        <v>883</v>
      </c>
      <c r="C338" s="150" t="s">
        <v>29</v>
      </c>
      <c r="D338" s="231" t="s">
        <v>29</v>
      </c>
      <c r="E338" s="153"/>
      <c r="F338" s="189" t="str">
        <f t="shared" si="11"/>
        <v/>
      </c>
      <c r="G338" s="189" t="str">
        <f t="shared" si="12"/>
        <v/>
      </c>
    </row>
    <row r="339" spans="1:7" s="141" customFormat="1" x14ac:dyDescent="0.3">
      <c r="A339" s="174" t="s">
        <v>978</v>
      </c>
      <c r="B339" s="152" t="s">
        <v>884</v>
      </c>
      <c r="C339" s="150" t="s">
        <v>29</v>
      </c>
      <c r="D339" s="231" t="s">
        <v>29</v>
      </c>
      <c r="E339" s="153"/>
      <c r="F339" s="189" t="str">
        <f t="shared" si="11"/>
        <v/>
      </c>
      <c r="G339" s="189" t="str">
        <f t="shared" si="12"/>
        <v/>
      </c>
    </row>
    <row r="340" spans="1:7" s="141" customFormat="1" x14ac:dyDescent="0.3">
      <c r="A340" s="174" t="s">
        <v>979</v>
      </c>
      <c r="B340" s="152" t="s">
        <v>885</v>
      </c>
      <c r="C340" s="150" t="s">
        <v>29</v>
      </c>
      <c r="D340" s="231" t="s">
        <v>29</v>
      </c>
      <c r="E340" s="153"/>
      <c r="F340" s="189" t="str">
        <f t="shared" si="11"/>
        <v/>
      </c>
      <c r="G340" s="189" t="str">
        <f t="shared" si="12"/>
        <v/>
      </c>
    </row>
    <row r="341" spans="1:7" s="141" customFormat="1" x14ac:dyDescent="0.3">
      <c r="A341" s="191" t="s">
        <v>980</v>
      </c>
      <c r="B341" s="192" t="s">
        <v>1298</v>
      </c>
      <c r="C341" s="150" t="s">
        <v>29</v>
      </c>
      <c r="D341" s="231" t="s">
        <v>29</v>
      </c>
      <c r="E341" s="201"/>
      <c r="F341" s="189" t="str">
        <f t="shared" si="11"/>
        <v/>
      </c>
      <c r="G341" s="189" t="str">
        <f t="shared" si="12"/>
        <v/>
      </c>
    </row>
    <row r="342" spans="1:7" s="141" customFormat="1" x14ac:dyDescent="0.3">
      <c r="A342" s="191" t="s">
        <v>981</v>
      </c>
      <c r="B342" s="191" t="s">
        <v>1301</v>
      </c>
      <c r="C342" s="150" t="s">
        <v>29</v>
      </c>
      <c r="D342" s="231" t="s">
        <v>29</v>
      </c>
      <c r="E342" s="65"/>
      <c r="F342" s="189" t="str">
        <f t="shared" si="11"/>
        <v/>
      </c>
      <c r="G342" s="189" t="str">
        <f t="shared" si="12"/>
        <v/>
      </c>
    </row>
    <row r="343" spans="1:7" s="141" customFormat="1" x14ac:dyDescent="0.3">
      <c r="A343" s="191" t="s">
        <v>982</v>
      </c>
      <c r="B343" s="191" t="s">
        <v>1299</v>
      </c>
      <c r="C343" s="150" t="s">
        <v>29</v>
      </c>
      <c r="D343" s="231" t="s">
        <v>29</v>
      </c>
      <c r="E343" s="65"/>
      <c r="F343" s="189" t="str">
        <f t="shared" si="11"/>
        <v/>
      </c>
      <c r="G343" s="189" t="str">
        <f t="shared" si="12"/>
        <v/>
      </c>
    </row>
    <row r="344" spans="1:7" s="185" customFormat="1" x14ac:dyDescent="0.3">
      <c r="A344" s="191" t="s">
        <v>1295</v>
      </c>
      <c r="B344" s="192" t="s">
        <v>1300</v>
      </c>
      <c r="C344" s="150" t="s">
        <v>29</v>
      </c>
      <c r="D344" s="231" t="s">
        <v>29</v>
      </c>
      <c r="E344" s="201"/>
      <c r="F344" s="189" t="str">
        <f t="shared" si="11"/>
        <v/>
      </c>
      <c r="G344" s="189" t="str">
        <f t="shared" si="12"/>
        <v/>
      </c>
    </row>
    <row r="345" spans="1:7" s="185" customFormat="1" x14ac:dyDescent="0.3">
      <c r="A345" s="191" t="s">
        <v>1296</v>
      </c>
      <c r="B345" s="191" t="s">
        <v>931</v>
      </c>
      <c r="C345" s="150" t="s">
        <v>29</v>
      </c>
      <c r="D345" s="231" t="s">
        <v>29</v>
      </c>
      <c r="E345" s="65"/>
      <c r="F345" s="189" t="str">
        <f t="shared" si="11"/>
        <v/>
      </c>
      <c r="G345" s="189" t="str">
        <f t="shared" si="12"/>
        <v/>
      </c>
    </row>
    <row r="346" spans="1:7" s="185" customFormat="1" x14ac:dyDescent="0.3">
      <c r="A346" s="191" t="s">
        <v>1297</v>
      </c>
      <c r="B346" s="192" t="s">
        <v>86</v>
      </c>
      <c r="C346" s="150">
        <f>SUM(C333:C345)</f>
        <v>0</v>
      </c>
      <c r="D346" s="191">
        <f>SUM(D333:D345)</f>
        <v>0</v>
      </c>
      <c r="E346" s="201"/>
      <c r="F346" s="202">
        <f>SUM(F333:F345)</f>
        <v>0</v>
      </c>
      <c r="G346" s="202">
        <f>SUM(G333:G345)</f>
        <v>0</v>
      </c>
    </row>
    <row r="347" spans="1:7" s="185" customFormat="1" x14ac:dyDescent="0.3">
      <c r="A347" s="191" t="s">
        <v>983</v>
      </c>
      <c r="B347" s="192"/>
      <c r="C347" s="150"/>
      <c r="D347" s="191"/>
      <c r="E347" s="201"/>
      <c r="F347" s="202"/>
      <c r="G347" s="202"/>
    </row>
    <row r="348" spans="1:7" s="185" customFormat="1" x14ac:dyDescent="0.3">
      <c r="A348" s="191" t="s">
        <v>1302</v>
      </c>
      <c r="B348" s="192"/>
      <c r="C348" s="150"/>
      <c r="D348" s="191"/>
      <c r="E348" s="201"/>
      <c r="F348" s="202"/>
      <c r="G348" s="202"/>
    </row>
    <row r="349" spans="1:7" s="185" customFormat="1" x14ac:dyDescent="0.3">
      <c r="A349" s="191" t="s">
        <v>1303</v>
      </c>
      <c r="B349" s="65"/>
      <c r="C349" s="65"/>
      <c r="D349" s="65"/>
      <c r="E349" s="65"/>
      <c r="F349" s="65"/>
      <c r="G349" s="65"/>
    </row>
    <row r="350" spans="1:7" s="185" customFormat="1" x14ac:dyDescent="0.3">
      <c r="A350" s="191" t="s">
        <v>1304</v>
      </c>
      <c r="B350" s="65"/>
      <c r="C350" s="65"/>
      <c r="D350" s="65"/>
      <c r="E350" s="65"/>
      <c r="F350" s="65"/>
      <c r="G350" s="65"/>
    </row>
    <row r="351" spans="1:7" s="185" customFormat="1" x14ac:dyDescent="0.3">
      <c r="A351" s="191" t="s">
        <v>1305</v>
      </c>
      <c r="B351" s="192"/>
      <c r="C351" s="150"/>
      <c r="D351" s="191"/>
      <c r="E351" s="201"/>
      <c r="F351" s="202"/>
      <c r="G351" s="202"/>
    </row>
    <row r="352" spans="1:7" s="185" customFormat="1" x14ac:dyDescent="0.3">
      <c r="A352" s="191" t="s">
        <v>1306</v>
      </c>
      <c r="B352" s="192"/>
      <c r="C352" s="150"/>
      <c r="D352" s="191"/>
      <c r="E352" s="201"/>
      <c r="F352" s="202"/>
      <c r="G352" s="202"/>
    </row>
    <row r="353" spans="1:7" s="185" customFormat="1" x14ac:dyDescent="0.3">
      <c r="A353" s="191" t="s">
        <v>1307</v>
      </c>
      <c r="B353" s="192"/>
      <c r="C353" s="150"/>
      <c r="D353" s="191"/>
      <c r="E353" s="201"/>
      <c r="F353" s="202"/>
      <c r="G353" s="202"/>
    </row>
    <row r="354" spans="1:7" s="185" customFormat="1" x14ac:dyDescent="0.3">
      <c r="A354" s="191" t="s">
        <v>1308</v>
      </c>
      <c r="B354" s="192"/>
      <c r="C354" s="150"/>
      <c r="D354" s="191"/>
      <c r="E354" s="201"/>
      <c r="F354" s="202"/>
      <c r="G354" s="202"/>
    </row>
    <row r="355" spans="1:7" s="141" customFormat="1" x14ac:dyDescent="0.3">
      <c r="A355" s="191" t="s">
        <v>1309</v>
      </c>
      <c r="B355" s="192"/>
      <c r="C355" s="191"/>
      <c r="D355" s="191"/>
      <c r="E355" s="201"/>
      <c r="F355" s="201"/>
      <c r="G355" s="201"/>
    </row>
    <row r="356" spans="1:7" s="185" customFormat="1" x14ac:dyDescent="0.3">
      <c r="A356" s="191" t="s">
        <v>1321</v>
      </c>
      <c r="B356" s="192"/>
      <c r="C356" s="191"/>
      <c r="D356" s="191"/>
      <c r="E356" s="201"/>
      <c r="F356" s="201"/>
      <c r="G356" s="201"/>
    </row>
    <row r="357" spans="1:7" s="141" customFormat="1" x14ac:dyDescent="0.3">
      <c r="A357" s="91"/>
      <c r="B357" s="91" t="s">
        <v>1044</v>
      </c>
      <c r="C357" s="91" t="s">
        <v>58</v>
      </c>
      <c r="D357" s="91" t="s">
        <v>886</v>
      </c>
      <c r="E357" s="91"/>
      <c r="F357" s="91" t="s">
        <v>425</v>
      </c>
      <c r="G357" s="91" t="s">
        <v>890</v>
      </c>
    </row>
    <row r="358" spans="1:7" s="141" customFormat="1" x14ac:dyDescent="0.3">
      <c r="A358" s="174" t="s">
        <v>1102</v>
      </c>
      <c r="B358" s="165" t="s">
        <v>925</v>
      </c>
      <c r="C358" s="150" t="s">
        <v>29</v>
      </c>
      <c r="D358" s="231" t="s">
        <v>29</v>
      </c>
      <c r="E358" s="166"/>
      <c r="F358" s="149" t="str">
        <f>IF($C$365=0,"",IF(C358="[For completion]","",C358/$C$365))</f>
        <v/>
      </c>
      <c r="G358" s="149" t="str">
        <f>IF($D$365=0,"",IF(D358="[For completion]","",D358/$D$365))</f>
        <v/>
      </c>
    </row>
    <row r="359" spans="1:7" s="141" customFormat="1" x14ac:dyDescent="0.3">
      <c r="A359" s="174" t="s">
        <v>1103</v>
      </c>
      <c r="B359" s="162" t="s">
        <v>926</v>
      </c>
      <c r="C359" s="150" t="s">
        <v>29</v>
      </c>
      <c r="D359" s="231" t="s">
        <v>29</v>
      </c>
      <c r="E359" s="166"/>
      <c r="F359" s="149" t="str">
        <f t="shared" ref="F359:F364" si="13">IF($C$365=0,"",IF(C359="[For completion]","",C359/$C$365))</f>
        <v/>
      </c>
      <c r="G359" s="149" t="str">
        <f t="shared" ref="G359:G364" si="14">IF($D$365=0,"",IF(D359="[For completion]","",D359/$D$365))</f>
        <v/>
      </c>
    </row>
    <row r="360" spans="1:7" s="141" customFormat="1" x14ac:dyDescent="0.3">
      <c r="A360" s="174" t="s">
        <v>1104</v>
      </c>
      <c r="B360" s="165" t="s">
        <v>927</v>
      </c>
      <c r="C360" s="150" t="s">
        <v>29</v>
      </c>
      <c r="D360" s="231" t="s">
        <v>29</v>
      </c>
      <c r="E360" s="166"/>
      <c r="F360" s="149" t="str">
        <f t="shared" si="13"/>
        <v/>
      </c>
      <c r="G360" s="149" t="str">
        <f t="shared" si="14"/>
        <v/>
      </c>
    </row>
    <row r="361" spans="1:7" s="141" customFormat="1" x14ac:dyDescent="0.3">
      <c r="A361" s="174" t="s">
        <v>1105</v>
      </c>
      <c r="B361" s="165" t="s">
        <v>928</v>
      </c>
      <c r="C361" s="150" t="s">
        <v>29</v>
      </c>
      <c r="D361" s="231" t="s">
        <v>29</v>
      </c>
      <c r="E361" s="166"/>
      <c r="F361" s="149" t="str">
        <f t="shared" si="13"/>
        <v/>
      </c>
      <c r="G361" s="149" t="str">
        <f t="shared" si="14"/>
        <v/>
      </c>
    </row>
    <row r="362" spans="1:7" s="141" customFormat="1" x14ac:dyDescent="0.3">
      <c r="A362" s="174" t="s">
        <v>1106</v>
      </c>
      <c r="B362" s="165" t="s">
        <v>929</v>
      </c>
      <c r="C362" s="150" t="s">
        <v>29</v>
      </c>
      <c r="D362" s="231" t="s">
        <v>29</v>
      </c>
      <c r="E362" s="166"/>
      <c r="F362" s="149" t="str">
        <f t="shared" si="13"/>
        <v/>
      </c>
      <c r="G362" s="149" t="str">
        <f t="shared" si="14"/>
        <v/>
      </c>
    </row>
    <row r="363" spans="1:7" s="141" customFormat="1" x14ac:dyDescent="0.3">
      <c r="A363" s="174" t="s">
        <v>1107</v>
      </c>
      <c r="B363" s="165" t="s">
        <v>930</v>
      </c>
      <c r="C363" s="150" t="s">
        <v>29</v>
      </c>
      <c r="D363" s="231" t="s">
        <v>29</v>
      </c>
      <c r="E363" s="166"/>
      <c r="F363" s="149" t="str">
        <f t="shared" si="13"/>
        <v/>
      </c>
      <c r="G363" s="149" t="str">
        <f t="shared" si="14"/>
        <v/>
      </c>
    </row>
    <row r="364" spans="1:7" s="141" customFormat="1" x14ac:dyDescent="0.3">
      <c r="A364" s="174" t="s">
        <v>1108</v>
      </c>
      <c r="B364" s="165" t="s">
        <v>887</v>
      </c>
      <c r="C364" s="150" t="s">
        <v>29</v>
      </c>
      <c r="D364" s="231" t="s">
        <v>29</v>
      </c>
      <c r="E364" s="166"/>
      <c r="F364" s="149" t="str">
        <f t="shared" si="13"/>
        <v/>
      </c>
      <c r="G364" s="149" t="str">
        <f t="shared" si="14"/>
        <v/>
      </c>
    </row>
    <row r="365" spans="1:7" s="141" customFormat="1" x14ac:dyDescent="0.3">
      <c r="A365" s="174" t="s">
        <v>1109</v>
      </c>
      <c r="B365" s="165" t="s">
        <v>86</v>
      </c>
      <c r="C365" s="150">
        <f>SUM(C358:C364)</f>
        <v>0</v>
      </c>
      <c r="D365" s="164">
        <f>SUM(D358:D364)</f>
        <v>0</v>
      </c>
      <c r="E365" s="166"/>
      <c r="F365" s="168">
        <f>SUM(F358:F364)</f>
        <v>0</v>
      </c>
      <c r="G365" s="168">
        <f>SUM(G358:G364)</f>
        <v>0</v>
      </c>
    </row>
    <row r="366" spans="1:7" s="141" customFormat="1" x14ac:dyDescent="0.3">
      <c r="A366" s="174" t="s">
        <v>984</v>
      </c>
      <c r="B366" s="165"/>
      <c r="C366" s="164"/>
      <c r="D366" s="164"/>
      <c r="E366" s="166"/>
      <c r="F366" s="166"/>
      <c r="G366" s="166"/>
    </row>
    <row r="367" spans="1:7" s="141" customFormat="1" x14ac:dyDescent="0.3">
      <c r="A367" s="91"/>
      <c r="B367" s="91" t="s">
        <v>1045</v>
      </c>
      <c r="C367" s="91" t="s">
        <v>58</v>
      </c>
      <c r="D367" s="91" t="s">
        <v>886</v>
      </c>
      <c r="E367" s="91"/>
      <c r="F367" s="91" t="s">
        <v>425</v>
      </c>
      <c r="G367" s="91" t="s">
        <v>890</v>
      </c>
    </row>
    <row r="368" spans="1:7" s="141" customFormat="1" x14ac:dyDescent="0.3">
      <c r="A368" s="174" t="s">
        <v>1110</v>
      </c>
      <c r="B368" s="165" t="s">
        <v>1010</v>
      </c>
      <c r="C368" s="150" t="s">
        <v>29</v>
      </c>
      <c r="D368" s="231" t="s">
        <v>29</v>
      </c>
      <c r="E368" s="166"/>
      <c r="F368" s="149" t="str">
        <f>IF($C$372=0,"",IF(C368="[For completion]","",C368/$C$372))</f>
        <v/>
      </c>
      <c r="G368" s="149" t="str">
        <f>IF($D$372=0,"",IF(D368="[For completion]","",D368/$D$372))</f>
        <v/>
      </c>
    </row>
    <row r="369" spans="1:7" s="141" customFormat="1" x14ac:dyDescent="0.3">
      <c r="A369" s="174" t="s">
        <v>1111</v>
      </c>
      <c r="B369" s="162" t="s">
        <v>1016</v>
      </c>
      <c r="C369" s="150" t="s">
        <v>29</v>
      </c>
      <c r="D369" s="231" t="s">
        <v>29</v>
      </c>
      <c r="E369" s="166"/>
      <c r="F369" s="149" t="str">
        <f>IF($C$372=0,"",IF(C369="[For completion]","",C369/$C$372))</f>
        <v/>
      </c>
      <c r="G369" s="149" t="str">
        <f>IF($D$372=0,"",IF(D369="[For completion]","",D369/$D$372))</f>
        <v/>
      </c>
    </row>
    <row r="370" spans="1:7" s="141" customFormat="1" x14ac:dyDescent="0.3">
      <c r="A370" s="174" t="s">
        <v>1112</v>
      </c>
      <c r="B370" s="165" t="s">
        <v>887</v>
      </c>
      <c r="C370" s="150" t="s">
        <v>29</v>
      </c>
      <c r="D370" s="231" t="s">
        <v>29</v>
      </c>
      <c r="E370" s="166"/>
      <c r="F370" s="149" t="str">
        <f>IF($C$372=0,"",IF(C370="[For completion]","",C370/$C$372))</f>
        <v/>
      </c>
      <c r="G370" s="149" t="str">
        <f>IF($D$372=0,"",IF(D370="[For completion]","",D370/$D$372))</f>
        <v/>
      </c>
    </row>
    <row r="371" spans="1:7" s="141" customFormat="1" x14ac:dyDescent="0.3">
      <c r="A371" s="174" t="s">
        <v>1113</v>
      </c>
      <c r="B371" s="164" t="s">
        <v>931</v>
      </c>
      <c r="C371" s="150" t="s">
        <v>29</v>
      </c>
      <c r="D371" s="231" t="s">
        <v>29</v>
      </c>
      <c r="E371" s="166"/>
      <c r="F371" s="149" t="str">
        <f>IF($C$372=0,"",IF(C371="[For completion]","",C371/$C$372))</f>
        <v/>
      </c>
      <c r="G371" s="149" t="str">
        <f>IF($D$372=0,"",IF(D371="[For completion]","",D371/$D$372))</f>
        <v/>
      </c>
    </row>
    <row r="372" spans="1:7" s="141" customFormat="1" x14ac:dyDescent="0.3">
      <c r="A372" s="174" t="s">
        <v>1114</v>
      </c>
      <c r="B372" s="165" t="s">
        <v>86</v>
      </c>
      <c r="C372" s="150">
        <f>SUM(C368:C371)</f>
        <v>0</v>
      </c>
      <c r="D372" s="164">
        <f>SUM(D368:D371)</f>
        <v>0</v>
      </c>
      <c r="E372" s="166"/>
      <c r="F372" s="168">
        <f>SUM(F368:F371)</f>
        <v>0</v>
      </c>
      <c r="G372" s="168">
        <f>SUM(G368:G371)</f>
        <v>0</v>
      </c>
    </row>
    <row r="373" spans="1:7" s="141" customFormat="1" x14ac:dyDescent="0.3">
      <c r="A373" s="174" t="s">
        <v>1115</v>
      </c>
      <c r="B373" s="165"/>
      <c r="C373" s="164"/>
      <c r="D373" s="164"/>
      <c r="E373" s="166"/>
      <c r="F373" s="166"/>
      <c r="G373" s="166"/>
    </row>
    <row r="374" spans="1:7" s="141" customFormat="1" x14ac:dyDescent="0.3">
      <c r="A374" s="91"/>
      <c r="B374" s="91" t="s">
        <v>1289</v>
      </c>
      <c r="C374" s="91" t="s">
        <v>1286</v>
      </c>
      <c r="D374" s="91" t="s">
        <v>1287</v>
      </c>
      <c r="E374" s="91"/>
      <c r="F374" s="91" t="s">
        <v>1288</v>
      </c>
      <c r="G374" s="91"/>
    </row>
    <row r="375" spans="1:7" s="141" customFormat="1" x14ac:dyDescent="0.3">
      <c r="A375" s="174" t="s">
        <v>1116</v>
      </c>
      <c r="B375" s="165" t="s">
        <v>925</v>
      </c>
      <c r="C375" s="232" t="s">
        <v>29</v>
      </c>
      <c r="D375" s="231" t="s">
        <v>29</v>
      </c>
      <c r="E375" s="180"/>
      <c r="F375" s="233" t="s">
        <v>29</v>
      </c>
      <c r="G375" s="149" t="str">
        <f>IF($D$393=0,"",IF(D375="[For completion]","",D375/$D$393))</f>
        <v/>
      </c>
    </row>
    <row r="376" spans="1:7" s="141" customFormat="1" x14ac:dyDescent="0.3">
      <c r="A376" s="174" t="s">
        <v>1117</v>
      </c>
      <c r="B376" s="165" t="s">
        <v>926</v>
      </c>
      <c r="C376" s="232" t="s">
        <v>29</v>
      </c>
      <c r="D376" s="231" t="s">
        <v>29</v>
      </c>
      <c r="E376" s="180"/>
      <c r="F376" s="233" t="s">
        <v>29</v>
      </c>
      <c r="G376" s="149" t="str">
        <f t="shared" ref="G376:G393" si="15">IF($D$393=0,"",IF(D376="[For completion]","",D376/$D$393))</f>
        <v/>
      </c>
    </row>
    <row r="377" spans="1:7" s="141" customFormat="1" x14ac:dyDescent="0.3">
      <c r="A377" s="174" t="s">
        <v>1118</v>
      </c>
      <c r="B377" s="165" t="s">
        <v>927</v>
      </c>
      <c r="C377" s="232" t="s">
        <v>29</v>
      </c>
      <c r="D377" s="231" t="s">
        <v>29</v>
      </c>
      <c r="E377" s="180"/>
      <c r="F377" s="233" t="s">
        <v>29</v>
      </c>
      <c r="G377" s="149" t="str">
        <f t="shared" si="15"/>
        <v/>
      </c>
    </row>
    <row r="378" spans="1:7" s="141" customFormat="1" x14ac:dyDescent="0.3">
      <c r="A378" s="174" t="s">
        <v>1119</v>
      </c>
      <c r="B378" s="165" t="s">
        <v>928</v>
      </c>
      <c r="C378" s="232" t="s">
        <v>29</v>
      </c>
      <c r="D378" s="231" t="s">
        <v>29</v>
      </c>
      <c r="E378" s="180"/>
      <c r="F378" s="233" t="s">
        <v>29</v>
      </c>
      <c r="G378" s="149" t="str">
        <f t="shared" si="15"/>
        <v/>
      </c>
    </row>
    <row r="379" spans="1:7" s="141" customFormat="1" x14ac:dyDescent="0.3">
      <c r="A379" s="174" t="s">
        <v>1120</v>
      </c>
      <c r="B379" s="165" t="s">
        <v>929</v>
      </c>
      <c r="C379" s="232" t="s">
        <v>29</v>
      </c>
      <c r="D379" s="231" t="s">
        <v>29</v>
      </c>
      <c r="E379" s="180"/>
      <c r="F379" s="233" t="s">
        <v>29</v>
      </c>
      <c r="G379" s="149" t="str">
        <f t="shared" si="15"/>
        <v/>
      </c>
    </row>
    <row r="380" spans="1:7" s="141" customFormat="1" x14ac:dyDescent="0.3">
      <c r="A380" s="174" t="s">
        <v>1121</v>
      </c>
      <c r="B380" s="165" t="s">
        <v>930</v>
      </c>
      <c r="C380" s="232" t="s">
        <v>29</v>
      </c>
      <c r="D380" s="231" t="s">
        <v>29</v>
      </c>
      <c r="E380" s="180"/>
      <c r="F380" s="233" t="s">
        <v>29</v>
      </c>
      <c r="G380" s="149" t="str">
        <f t="shared" si="15"/>
        <v/>
      </c>
    </row>
    <row r="381" spans="1:7" s="141" customFormat="1" x14ac:dyDescent="0.3">
      <c r="A381" s="174" t="s">
        <v>1122</v>
      </c>
      <c r="B381" s="165" t="s">
        <v>887</v>
      </c>
      <c r="C381" s="232" t="s">
        <v>29</v>
      </c>
      <c r="D381" s="231" t="s">
        <v>29</v>
      </c>
      <c r="E381" s="180"/>
      <c r="F381" s="233" t="s">
        <v>29</v>
      </c>
      <c r="G381" s="149" t="str">
        <f t="shared" si="15"/>
        <v/>
      </c>
    </row>
    <row r="382" spans="1:7" s="141" customFormat="1" x14ac:dyDescent="0.3">
      <c r="A382" s="174" t="s">
        <v>1123</v>
      </c>
      <c r="B382" s="165" t="s">
        <v>931</v>
      </c>
      <c r="C382" s="232" t="s">
        <v>29</v>
      </c>
      <c r="D382" s="231" t="s">
        <v>29</v>
      </c>
      <c r="E382" s="180"/>
      <c r="F382" s="233" t="s">
        <v>29</v>
      </c>
      <c r="G382" s="149" t="str">
        <f t="shared" si="15"/>
        <v/>
      </c>
    </row>
    <row r="383" spans="1:7" s="141" customFormat="1" x14ac:dyDescent="0.3">
      <c r="A383" s="174" t="s">
        <v>1124</v>
      </c>
      <c r="B383" s="165" t="s">
        <v>86</v>
      </c>
      <c r="C383" s="203">
        <v>0</v>
      </c>
      <c r="D383" s="203">
        <v>0</v>
      </c>
      <c r="E383" s="180"/>
      <c r="F383" s="191"/>
      <c r="G383" s="149" t="str">
        <f t="shared" si="15"/>
        <v/>
      </c>
    </row>
    <row r="384" spans="1:7" s="141" customFormat="1" x14ac:dyDescent="0.3">
      <c r="A384" s="174" t="s">
        <v>1125</v>
      </c>
      <c r="B384" s="165" t="s">
        <v>1285</v>
      </c>
      <c r="C384" s="160"/>
      <c r="D384" s="160"/>
      <c r="E384" s="160"/>
      <c r="F384" s="177"/>
      <c r="G384" s="149" t="str">
        <f t="shared" si="15"/>
        <v/>
      </c>
    </row>
    <row r="385" spans="1:7" s="141" customFormat="1" x14ac:dyDescent="0.3">
      <c r="A385" s="174" t="s">
        <v>1126</v>
      </c>
      <c r="B385" s="179"/>
      <c r="C385" s="150"/>
      <c r="D385" s="174"/>
      <c r="E385" s="180"/>
      <c r="F385" s="149"/>
      <c r="G385" s="149" t="str">
        <f t="shared" si="15"/>
        <v/>
      </c>
    </row>
    <row r="386" spans="1:7" s="141" customFormat="1" x14ac:dyDescent="0.3">
      <c r="A386" s="174" t="s">
        <v>1127</v>
      </c>
      <c r="B386" s="179"/>
      <c r="C386" s="150"/>
      <c r="D386" s="174"/>
      <c r="E386" s="180"/>
      <c r="F386" s="149"/>
      <c r="G386" s="149" t="str">
        <f t="shared" si="15"/>
        <v/>
      </c>
    </row>
    <row r="387" spans="1:7" s="141" customFormat="1" x14ac:dyDescent="0.3">
      <c r="A387" s="174" t="s">
        <v>1128</v>
      </c>
      <c r="B387" s="179"/>
      <c r="C387" s="150"/>
      <c r="D387" s="174"/>
      <c r="E387" s="180"/>
      <c r="F387" s="149"/>
      <c r="G387" s="149" t="str">
        <f t="shared" si="15"/>
        <v/>
      </c>
    </row>
    <row r="388" spans="1:7" s="141" customFormat="1" x14ac:dyDescent="0.3">
      <c r="A388" s="174" t="s">
        <v>1129</v>
      </c>
      <c r="B388" s="179"/>
      <c r="C388" s="150"/>
      <c r="D388" s="174"/>
      <c r="E388" s="180"/>
      <c r="F388" s="149"/>
      <c r="G388" s="149" t="str">
        <f t="shared" si="15"/>
        <v/>
      </c>
    </row>
    <row r="389" spans="1:7" s="141" customFormat="1" x14ac:dyDescent="0.3">
      <c r="A389" s="174" t="s">
        <v>1130</v>
      </c>
      <c r="B389" s="179"/>
      <c r="C389" s="150"/>
      <c r="D389" s="174"/>
      <c r="E389" s="180"/>
      <c r="F389" s="149"/>
      <c r="G389" s="149" t="str">
        <f t="shared" si="15"/>
        <v/>
      </c>
    </row>
    <row r="390" spans="1:7" s="141" customFormat="1" x14ac:dyDescent="0.3">
      <c r="A390" s="174" t="s">
        <v>1131</v>
      </c>
      <c r="B390" s="179"/>
      <c r="C390" s="150"/>
      <c r="D390" s="174"/>
      <c r="E390" s="180"/>
      <c r="F390" s="149"/>
      <c r="G390" s="149" t="str">
        <f t="shared" si="15"/>
        <v/>
      </c>
    </row>
    <row r="391" spans="1:7" s="141" customFormat="1" x14ac:dyDescent="0.3">
      <c r="A391" s="174" t="s">
        <v>1132</v>
      </c>
      <c r="B391" s="179"/>
      <c r="C391" s="150"/>
      <c r="D391" s="174"/>
      <c r="E391" s="180"/>
      <c r="F391" s="149"/>
      <c r="G391" s="149" t="str">
        <f t="shared" si="15"/>
        <v/>
      </c>
    </row>
    <row r="392" spans="1:7" s="141" customFormat="1" x14ac:dyDescent="0.3">
      <c r="A392" s="174" t="s">
        <v>1133</v>
      </c>
      <c r="B392" s="179"/>
      <c r="C392" s="150"/>
      <c r="D392" s="174"/>
      <c r="E392" s="180"/>
      <c r="F392" s="149"/>
      <c r="G392" s="149" t="str">
        <f t="shared" si="15"/>
        <v/>
      </c>
    </row>
    <row r="393" spans="1:7" s="141" customFormat="1" x14ac:dyDescent="0.3">
      <c r="A393" s="174" t="s">
        <v>1134</v>
      </c>
      <c r="B393" s="179"/>
      <c r="C393" s="150"/>
      <c r="D393" s="174"/>
      <c r="E393" s="180"/>
      <c r="F393" s="149"/>
      <c r="G393" s="149" t="str">
        <f t="shared" si="15"/>
        <v/>
      </c>
    </row>
    <row r="394" spans="1:7" s="141" customFormat="1" x14ac:dyDescent="0.3">
      <c r="A394" s="174" t="s">
        <v>1135</v>
      </c>
      <c r="B394" s="174"/>
      <c r="C394" s="181"/>
      <c r="D394" s="174"/>
      <c r="E394" s="180"/>
      <c r="F394" s="180"/>
      <c r="G394" s="180"/>
    </row>
    <row r="395" spans="1:7" s="141" customFormat="1" x14ac:dyDescent="0.3">
      <c r="A395" s="174" t="s">
        <v>1136</v>
      </c>
      <c r="B395" s="174"/>
      <c r="C395" s="181"/>
      <c r="D395" s="174"/>
      <c r="E395" s="180"/>
      <c r="F395" s="180"/>
      <c r="G395" s="180"/>
    </row>
    <row r="396" spans="1:7" s="141" customFormat="1" x14ac:dyDescent="0.3">
      <c r="A396" s="174" t="s">
        <v>1137</v>
      </c>
      <c r="B396" s="174"/>
      <c r="C396" s="181"/>
      <c r="D396" s="174"/>
      <c r="E396" s="180"/>
      <c r="F396" s="180"/>
      <c r="G396" s="180"/>
    </row>
    <row r="397" spans="1:7" s="141" customFormat="1" x14ac:dyDescent="0.3">
      <c r="A397" s="174" t="s">
        <v>1138</v>
      </c>
      <c r="B397" s="174"/>
      <c r="C397" s="181"/>
      <c r="D397" s="174"/>
      <c r="E397" s="180"/>
      <c r="F397" s="180"/>
      <c r="G397" s="180"/>
    </row>
    <row r="398" spans="1:7" s="141" customFormat="1" x14ac:dyDescent="0.3">
      <c r="A398" s="174" t="s">
        <v>1139</v>
      </c>
      <c r="B398" s="174"/>
      <c r="C398" s="181"/>
      <c r="D398" s="174"/>
      <c r="E398" s="180"/>
      <c r="F398" s="180"/>
      <c r="G398" s="180"/>
    </row>
    <row r="399" spans="1:7" s="141" customFormat="1" x14ac:dyDescent="0.3">
      <c r="A399" s="174" t="s">
        <v>1140</v>
      </c>
      <c r="B399" s="174"/>
      <c r="C399" s="181"/>
      <c r="D399" s="174"/>
      <c r="E399" s="180"/>
      <c r="F399" s="180"/>
      <c r="G399" s="180"/>
    </row>
    <row r="400" spans="1:7" s="141" customFormat="1" x14ac:dyDescent="0.3">
      <c r="A400" s="174" t="s">
        <v>1141</v>
      </c>
      <c r="B400" s="174"/>
      <c r="C400" s="181"/>
      <c r="D400" s="174"/>
      <c r="E400" s="180"/>
      <c r="F400" s="180"/>
      <c r="G400" s="180"/>
    </row>
    <row r="401" spans="1:7" s="141" customFormat="1" x14ac:dyDescent="0.3">
      <c r="A401" s="174" t="s">
        <v>1142</v>
      </c>
      <c r="B401" s="174"/>
      <c r="C401" s="181"/>
      <c r="D401" s="174"/>
      <c r="E401" s="180"/>
      <c r="F401" s="180"/>
      <c r="G401" s="180"/>
    </row>
    <row r="402" spans="1:7" s="141" customFormat="1" x14ac:dyDescent="0.3">
      <c r="A402" s="174" t="s">
        <v>1143</v>
      </c>
      <c r="B402" s="174"/>
      <c r="C402" s="181"/>
      <c r="D402" s="174"/>
      <c r="E402" s="180"/>
      <c r="F402" s="180"/>
      <c r="G402" s="180"/>
    </row>
    <row r="403" spans="1:7" s="141" customFormat="1" x14ac:dyDescent="0.3">
      <c r="A403" s="174" t="s">
        <v>1144</v>
      </c>
      <c r="B403" s="174"/>
      <c r="C403" s="181"/>
      <c r="D403" s="174"/>
      <c r="E403" s="180"/>
      <c r="F403" s="180"/>
      <c r="G403" s="180"/>
    </row>
    <row r="404" spans="1:7" s="141" customFormat="1" x14ac:dyDescent="0.3">
      <c r="A404" s="174" t="s">
        <v>1145</v>
      </c>
      <c r="B404" s="174"/>
      <c r="C404" s="181"/>
      <c r="D404" s="174"/>
      <c r="E404" s="180"/>
      <c r="F404" s="180"/>
      <c r="G404" s="180"/>
    </row>
    <row r="405" spans="1:7" s="141" customFormat="1" x14ac:dyDescent="0.3">
      <c r="A405" s="174" t="s">
        <v>1146</v>
      </c>
      <c r="B405" s="174"/>
      <c r="C405" s="181"/>
      <c r="D405" s="174"/>
      <c r="E405" s="180"/>
      <c r="F405" s="180"/>
      <c r="G405" s="180"/>
    </row>
    <row r="406" spans="1:7" s="141" customFormat="1" x14ac:dyDescent="0.3">
      <c r="A406" s="174" t="s">
        <v>1147</v>
      </c>
      <c r="B406" s="174"/>
      <c r="C406" s="181"/>
      <c r="D406" s="174"/>
      <c r="E406" s="180"/>
      <c r="F406" s="180"/>
      <c r="G406" s="180"/>
    </row>
    <row r="407" spans="1:7" s="141" customFormat="1" x14ac:dyDescent="0.3">
      <c r="A407" s="174" t="s">
        <v>1148</v>
      </c>
      <c r="B407" s="174"/>
      <c r="C407" s="181"/>
      <c r="D407" s="174"/>
      <c r="E407" s="180"/>
      <c r="F407" s="180"/>
      <c r="G407" s="180"/>
    </row>
    <row r="408" spans="1:7" s="141" customFormat="1" x14ac:dyDescent="0.3">
      <c r="A408" s="174" t="s">
        <v>1149</v>
      </c>
      <c r="B408" s="174"/>
      <c r="C408" s="181"/>
      <c r="D408" s="174"/>
      <c r="E408" s="180"/>
      <c r="F408" s="180"/>
      <c r="G408" s="180"/>
    </row>
    <row r="409" spans="1:7" s="141" customFormat="1" x14ac:dyDescent="0.3">
      <c r="A409" s="174" t="s">
        <v>1150</v>
      </c>
      <c r="B409" s="174"/>
      <c r="C409" s="181"/>
      <c r="D409" s="174"/>
      <c r="E409" s="180"/>
      <c r="F409" s="180"/>
      <c r="G409" s="180"/>
    </row>
    <row r="410" spans="1:7" s="141" customFormat="1" x14ac:dyDescent="0.3">
      <c r="A410" s="174" t="s">
        <v>1151</v>
      </c>
      <c r="B410" s="174"/>
      <c r="C410" s="181"/>
      <c r="D410" s="174"/>
      <c r="E410" s="180"/>
      <c r="F410" s="180"/>
      <c r="G410" s="180"/>
    </row>
    <row r="411" spans="1:7" s="141" customFormat="1" x14ac:dyDescent="0.3">
      <c r="A411" s="174" t="s">
        <v>1152</v>
      </c>
      <c r="B411" s="174"/>
      <c r="C411" s="181"/>
      <c r="D411" s="174"/>
      <c r="E411" s="180"/>
      <c r="F411" s="180"/>
      <c r="G411" s="180"/>
    </row>
    <row r="412" spans="1:7" s="141" customFormat="1" x14ac:dyDescent="0.3">
      <c r="A412" s="174" t="s">
        <v>1153</v>
      </c>
      <c r="B412" s="174"/>
      <c r="C412" s="181"/>
      <c r="D412" s="174"/>
      <c r="E412" s="180"/>
      <c r="F412" s="180"/>
      <c r="G412" s="180"/>
    </row>
    <row r="413" spans="1:7" s="155" customFormat="1" x14ac:dyDescent="0.3">
      <c r="A413" s="174" t="s">
        <v>1154</v>
      </c>
      <c r="B413" s="174"/>
      <c r="C413" s="181"/>
      <c r="D413" s="174"/>
      <c r="E413" s="180"/>
      <c r="F413" s="180"/>
      <c r="G413" s="180"/>
    </row>
    <row r="414" spans="1:7" s="155" customFormat="1" x14ac:dyDescent="0.3">
      <c r="A414" s="174" t="s">
        <v>1155</v>
      </c>
      <c r="B414" s="174"/>
      <c r="C414" s="181"/>
      <c r="D414" s="174"/>
      <c r="E414" s="180"/>
      <c r="F414" s="180"/>
      <c r="G414" s="180"/>
    </row>
    <row r="415" spans="1:7" s="155" customFormat="1" x14ac:dyDescent="0.3">
      <c r="A415" s="174" t="s">
        <v>1156</v>
      </c>
      <c r="B415" s="174"/>
      <c r="C415" s="181"/>
      <c r="D415" s="174"/>
      <c r="E415" s="180"/>
      <c r="F415" s="180"/>
      <c r="G415" s="180"/>
    </row>
    <row r="416" spans="1:7" s="155" customFormat="1" x14ac:dyDescent="0.3">
      <c r="A416" s="174" t="s">
        <v>1157</v>
      </c>
      <c r="B416" s="174"/>
      <c r="C416" s="181"/>
      <c r="D416" s="174"/>
      <c r="E416" s="180"/>
      <c r="F416" s="180"/>
      <c r="G416" s="180"/>
    </row>
    <row r="417" spans="1:7" s="155" customFormat="1" x14ac:dyDescent="0.3">
      <c r="A417" s="174" t="s">
        <v>1158</v>
      </c>
      <c r="B417" s="174"/>
      <c r="C417" s="181"/>
      <c r="D417" s="174"/>
      <c r="E417" s="180"/>
      <c r="F417" s="180"/>
      <c r="G417" s="180"/>
    </row>
    <row r="418" spans="1:7" s="155" customFormat="1" x14ac:dyDescent="0.3">
      <c r="A418" s="174" t="s">
        <v>1159</v>
      </c>
      <c r="B418" s="174"/>
      <c r="C418" s="181"/>
      <c r="D418" s="174"/>
      <c r="E418" s="180"/>
      <c r="F418" s="180"/>
      <c r="G418" s="180"/>
    </row>
    <row r="419" spans="1:7" s="155" customFormat="1" x14ac:dyDescent="0.3">
      <c r="A419" s="174" t="s">
        <v>1160</v>
      </c>
      <c r="B419" s="174"/>
      <c r="C419" s="181"/>
      <c r="D419" s="174"/>
      <c r="E419" s="180"/>
      <c r="F419" s="180"/>
      <c r="G419" s="180"/>
    </row>
    <row r="420" spans="1:7" s="155" customFormat="1" x14ac:dyDescent="0.3">
      <c r="A420" s="174" t="s">
        <v>1161</v>
      </c>
      <c r="B420" s="174"/>
      <c r="C420" s="181"/>
      <c r="D420" s="174"/>
      <c r="E420" s="180"/>
      <c r="F420" s="180"/>
      <c r="G420" s="180"/>
    </row>
    <row r="421" spans="1:7" s="155" customFormat="1" x14ac:dyDescent="0.3">
      <c r="A421" s="174" t="s">
        <v>1162</v>
      </c>
      <c r="B421" s="174"/>
      <c r="C421" s="181"/>
      <c r="D421" s="174"/>
      <c r="E421" s="180"/>
      <c r="F421" s="180"/>
      <c r="G421" s="180"/>
    </row>
    <row r="422" spans="1:7" s="141" customFormat="1" x14ac:dyDescent="0.3">
      <c r="A422" s="174" t="s">
        <v>1163</v>
      </c>
      <c r="B422" s="174"/>
      <c r="C422" s="181"/>
      <c r="D422" s="174"/>
      <c r="E422" s="180"/>
      <c r="F422" s="180"/>
      <c r="G422" s="180"/>
    </row>
    <row r="423" spans="1:7" ht="20.399999999999999" x14ac:dyDescent="0.3">
      <c r="A423" s="103"/>
      <c r="B423" s="104" t="s">
        <v>713</v>
      </c>
      <c r="C423" s="103"/>
      <c r="D423" s="103"/>
      <c r="E423" s="103"/>
      <c r="F423" s="105"/>
      <c r="G423" s="105"/>
    </row>
    <row r="424" spans="1:7" ht="15" customHeight="1" x14ac:dyDescent="0.3">
      <c r="A424" s="90"/>
      <c r="B424" s="90" t="s">
        <v>1048</v>
      </c>
      <c r="C424" s="90" t="s">
        <v>595</v>
      </c>
      <c r="D424" s="90" t="s">
        <v>596</v>
      </c>
      <c r="E424" s="90"/>
      <c r="F424" s="90" t="s">
        <v>426</v>
      </c>
      <c r="G424" s="90" t="s">
        <v>597</v>
      </c>
    </row>
    <row r="425" spans="1:7" x14ac:dyDescent="0.3">
      <c r="A425" s="174" t="s">
        <v>932</v>
      </c>
      <c r="B425" s="79" t="s">
        <v>599</v>
      </c>
      <c r="C425" s="133">
        <v>670.06901492115105</v>
      </c>
      <c r="D425" s="106"/>
      <c r="E425" s="106"/>
      <c r="F425" s="107"/>
      <c r="G425" s="107"/>
    </row>
    <row r="426" spans="1:7" x14ac:dyDescent="0.3">
      <c r="A426" s="182"/>
      <c r="D426" s="106"/>
      <c r="E426" s="106"/>
      <c r="F426" s="107"/>
      <c r="G426" s="107"/>
    </row>
    <row r="427" spans="1:7" x14ac:dyDescent="0.3">
      <c r="A427" s="174"/>
      <c r="B427" s="79" t="s">
        <v>600</v>
      </c>
      <c r="D427" s="106"/>
      <c r="E427" s="106"/>
      <c r="F427" s="107"/>
      <c r="G427" s="107"/>
    </row>
    <row r="428" spans="1:7" x14ac:dyDescent="0.3">
      <c r="A428" s="174" t="s">
        <v>933</v>
      </c>
      <c r="B428" s="100" t="s">
        <v>1369</v>
      </c>
      <c r="C428" s="133">
        <v>248.06493252792899</v>
      </c>
      <c r="D428" s="136">
        <v>5337</v>
      </c>
      <c r="E428" s="106"/>
      <c r="F428" s="132">
        <f t="shared" ref="F428:F451" si="16">IF($C$452=0,"",IF(C428="[for completion]","",C428/$C$452))</f>
        <v>2.3382052283551558E-2</v>
      </c>
      <c r="G428" s="132">
        <f t="shared" ref="G428:G451" si="17">IF($D$452=0,"",IF(D428="[for completion]","",D428/$D$452))</f>
        <v>0.33708078064801367</v>
      </c>
    </row>
    <row r="429" spans="1:7" x14ac:dyDescent="0.3">
      <c r="A429" s="174" t="s">
        <v>934</v>
      </c>
      <c r="B429" s="100" t="s">
        <v>1370</v>
      </c>
      <c r="C429" s="150">
        <v>856.95650361257594</v>
      </c>
      <c r="D429" s="136">
        <v>4675</v>
      </c>
      <c r="E429" s="106"/>
      <c r="F429" s="132">
        <f t="shared" si="16"/>
        <v>8.0774826042543643E-2</v>
      </c>
      <c r="G429" s="132">
        <f t="shared" si="17"/>
        <v>0.29526937409208615</v>
      </c>
    </row>
    <row r="430" spans="1:7" x14ac:dyDescent="0.3">
      <c r="A430" s="174" t="s">
        <v>935</v>
      </c>
      <c r="B430" s="100" t="s">
        <v>1371</v>
      </c>
      <c r="C430" s="150">
        <v>692.49614338219203</v>
      </c>
      <c r="D430" s="136">
        <v>1779</v>
      </c>
      <c r="E430" s="106"/>
      <c r="F430" s="132">
        <f t="shared" si="16"/>
        <v>6.5273155966521862E-2</v>
      </c>
      <c r="G430" s="132">
        <f t="shared" si="17"/>
        <v>0.11236026021600455</v>
      </c>
    </row>
    <row r="431" spans="1:7" x14ac:dyDescent="0.3">
      <c r="A431" s="174" t="s">
        <v>936</v>
      </c>
      <c r="B431" s="100" t="s">
        <v>1372</v>
      </c>
      <c r="C431" s="150">
        <v>1296.7292836729</v>
      </c>
      <c r="D431" s="136">
        <v>1833</v>
      </c>
      <c r="E431" s="106"/>
      <c r="F431" s="132">
        <f t="shared" si="16"/>
        <v>0.12222683633462959</v>
      </c>
      <c r="G431" s="132">
        <f t="shared" si="17"/>
        <v>0.11577085833385967</v>
      </c>
    </row>
    <row r="432" spans="1:7" x14ac:dyDescent="0.3">
      <c r="A432" s="174" t="s">
        <v>937</v>
      </c>
      <c r="B432" s="100" t="s">
        <v>1373</v>
      </c>
      <c r="C432" s="150">
        <v>3901.5068827187702</v>
      </c>
      <c r="D432" s="136">
        <v>1891</v>
      </c>
      <c r="E432" s="106"/>
      <c r="F432" s="132">
        <f t="shared" si="16"/>
        <v>0.36774741591537019</v>
      </c>
      <c r="G432" s="132">
        <f t="shared" si="17"/>
        <v>0.11943409334933366</v>
      </c>
    </row>
    <row r="433" spans="1:7" x14ac:dyDescent="0.3">
      <c r="A433" s="174" t="s">
        <v>938</v>
      </c>
      <c r="B433" s="100" t="s">
        <v>1374</v>
      </c>
      <c r="C433" s="150">
        <v>3613.44896733223</v>
      </c>
      <c r="D433" s="136">
        <v>318</v>
      </c>
      <c r="E433" s="106"/>
      <c r="F433" s="132">
        <f t="shared" si="16"/>
        <v>0.34059571345738315</v>
      </c>
      <c r="G433" s="132">
        <f t="shared" si="17"/>
        <v>2.008463336070233E-2</v>
      </c>
    </row>
    <row r="434" spans="1:7" x14ac:dyDescent="0.3">
      <c r="A434" s="174" t="s">
        <v>939</v>
      </c>
      <c r="B434" s="100"/>
      <c r="C434" s="133"/>
      <c r="D434" s="136"/>
      <c r="E434" s="106"/>
      <c r="F434" s="132">
        <f t="shared" si="16"/>
        <v>0</v>
      </c>
      <c r="G434" s="132">
        <f t="shared" si="17"/>
        <v>0</v>
      </c>
    </row>
    <row r="435" spans="1:7" x14ac:dyDescent="0.3">
      <c r="A435" s="174" t="s">
        <v>940</v>
      </c>
      <c r="B435" s="100"/>
      <c r="C435" s="133"/>
      <c r="D435" s="136"/>
      <c r="E435" s="106"/>
      <c r="F435" s="132">
        <f t="shared" si="16"/>
        <v>0</v>
      </c>
      <c r="G435" s="132">
        <f t="shared" si="17"/>
        <v>0</v>
      </c>
    </row>
    <row r="436" spans="1:7" x14ac:dyDescent="0.3">
      <c r="A436" s="174" t="s">
        <v>941</v>
      </c>
      <c r="B436" s="147"/>
      <c r="C436" s="133"/>
      <c r="D436" s="136"/>
      <c r="E436" s="106"/>
      <c r="F436" s="132">
        <f t="shared" si="16"/>
        <v>0</v>
      </c>
      <c r="G436" s="132">
        <f t="shared" si="17"/>
        <v>0</v>
      </c>
    </row>
    <row r="437" spans="1:7" x14ac:dyDescent="0.3">
      <c r="A437" s="174" t="s">
        <v>1049</v>
      </c>
      <c r="B437" s="100"/>
      <c r="C437" s="133"/>
      <c r="D437" s="136"/>
      <c r="E437" s="100"/>
      <c r="F437" s="132">
        <f t="shared" si="16"/>
        <v>0</v>
      </c>
      <c r="G437" s="132">
        <f t="shared" si="17"/>
        <v>0</v>
      </c>
    </row>
    <row r="438" spans="1:7" x14ac:dyDescent="0.3">
      <c r="A438" s="174" t="s">
        <v>1050</v>
      </c>
      <c r="B438" s="100"/>
      <c r="C438" s="133"/>
      <c r="D438" s="136"/>
      <c r="E438" s="100"/>
      <c r="F438" s="132">
        <f t="shared" si="16"/>
        <v>0</v>
      </c>
      <c r="G438" s="132">
        <f t="shared" si="17"/>
        <v>0</v>
      </c>
    </row>
    <row r="439" spans="1:7" x14ac:dyDescent="0.3">
      <c r="A439" s="174" t="s">
        <v>1051</v>
      </c>
      <c r="B439" s="100"/>
      <c r="C439" s="133"/>
      <c r="D439" s="136"/>
      <c r="E439" s="100"/>
      <c r="F439" s="132">
        <f t="shared" si="16"/>
        <v>0</v>
      </c>
      <c r="G439" s="132">
        <f t="shared" si="17"/>
        <v>0</v>
      </c>
    </row>
    <row r="440" spans="1:7" x14ac:dyDescent="0.3">
      <c r="A440" s="174" t="s">
        <v>1052</v>
      </c>
      <c r="B440" s="100"/>
      <c r="C440" s="133"/>
      <c r="D440" s="136"/>
      <c r="E440" s="100"/>
      <c r="F440" s="132">
        <f t="shared" si="16"/>
        <v>0</v>
      </c>
      <c r="G440" s="132">
        <f t="shared" si="17"/>
        <v>0</v>
      </c>
    </row>
    <row r="441" spans="1:7" x14ac:dyDescent="0.3">
      <c r="A441" s="174" t="s">
        <v>1053</v>
      </c>
      <c r="B441" s="100"/>
      <c r="C441" s="133"/>
      <c r="D441" s="136"/>
      <c r="E441" s="100"/>
      <c r="F441" s="132">
        <f t="shared" si="16"/>
        <v>0</v>
      </c>
      <c r="G441" s="132">
        <f t="shared" si="17"/>
        <v>0</v>
      </c>
    </row>
    <row r="442" spans="1:7" x14ac:dyDescent="0.3">
      <c r="A442" s="174" t="s">
        <v>1054</v>
      </c>
      <c r="B442" s="100"/>
      <c r="C442" s="133"/>
      <c r="D442" s="136"/>
      <c r="E442" s="100"/>
      <c r="F442" s="132">
        <f t="shared" si="16"/>
        <v>0</v>
      </c>
      <c r="G442" s="132">
        <f t="shared" si="17"/>
        <v>0</v>
      </c>
    </row>
    <row r="443" spans="1:7" x14ac:dyDescent="0.3">
      <c r="A443" s="174" t="s">
        <v>1055</v>
      </c>
      <c r="B443" s="100"/>
      <c r="C443" s="133"/>
      <c r="D443" s="136"/>
      <c r="F443" s="132">
        <f t="shared" si="16"/>
        <v>0</v>
      </c>
      <c r="G443" s="132">
        <f t="shared" si="17"/>
        <v>0</v>
      </c>
    </row>
    <row r="444" spans="1:7" x14ac:dyDescent="0.3">
      <c r="A444" s="174" t="s">
        <v>1056</v>
      </c>
      <c r="B444" s="100"/>
      <c r="C444" s="133"/>
      <c r="D444" s="136"/>
      <c r="E444" s="95"/>
      <c r="F444" s="132">
        <f t="shared" si="16"/>
        <v>0</v>
      </c>
      <c r="G444" s="132">
        <f t="shared" si="17"/>
        <v>0</v>
      </c>
    </row>
    <row r="445" spans="1:7" x14ac:dyDescent="0.3">
      <c r="A445" s="174" t="s">
        <v>1057</v>
      </c>
      <c r="B445" s="100"/>
      <c r="C445" s="133"/>
      <c r="D445" s="136"/>
      <c r="E445" s="95"/>
      <c r="F445" s="132">
        <f t="shared" si="16"/>
        <v>0</v>
      </c>
      <c r="G445" s="132">
        <f t="shared" si="17"/>
        <v>0</v>
      </c>
    </row>
    <row r="446" spans="1:7" x14ac:dyDescent="0.3">
      <c r="A446" s="174" t="s">
        <v>1058</v>
      </c>
      <c r="B446" s="100"/>
      <c r="C446" s="133"/>
      <c r="D446" s="136"/>
      <c r="E446" s="95"/>
      <c r="F446" s="132">
        <f t="shared" si="16"/>
        <v>0</v>
      </c>
      <c r="G446" s="132">
        <f t="shared" si="17"/>
        <v>0</v>
      </c>
    </row>
    <row r="447" spans="1:7" x14ac:dyDescent="0.3">
      <c r="A447" s="174" t="s">
        <v>1059</v>
      </c>
      <c r="B447" s="100"/>
      <c r="C447" s="133"/>
      <c r="D447" s="136"/>
      <c r="E447" s="95"/>
      <c r="F447" s="132">
        <f t="shared" si="16"/>
        <v>0</v>
      </c>
      <c r="G447" s="132">
        <f t="shared" si="17"/>
        <v>0</v>
      </c>
    </row>
    <row r="448" spans="1:7" x14ac:dyDescent="0.3">
      <c r="A448" s="174" t="s">
        <v>1060</v>
      </c>
      <c r="B448" s="100"/>
      <c r="C448" s="133"/>
      <c r="D448" s="136"/>
      <c r="E448" s="95"/>
      <c r="F448" s="132">
        <f t="shared" si="16"/>
        <v>0</v>
      </c>
      <c r="G448" s="132">
        <f t="shared" si="17"/>
        <v>0</v>
      </c>
    </row>
    <row r="449" spans="1:7" x14ac:dyDescent="0.3">
      <c r="A449" s="174" t="s">
        <v>1061</v>
      </c>
      <c r="B449" s="100"/>
      <c r="C449" s="133"/>
      <c r="D449" s="136"/>
      <c r="E449" s="95"/>
      <c r="F449" s="132">
        <f t="shared" si="16"/>
        <v>0</v>
      </c>
      <c r="G449" s="132">
        <f t="shared" si="17"/>
        <v>0</v>
      </c>
    </row>
    <row r="450" spans="1:7" x14ac:dyDescent="0.3">
      <c r="A450" s="174" t="s">
        <v>1062</v>
      </c>
      <c r="B450" s="100"/>
      <c r="C450" s="133"/>
      <c r="D450" s="136"/>
      <c r="E450" s="95"/>
      <c r="F450" s="132">
        <f t="shared" si="16"/>
        <v>0</v>
      </c>
      <c r="G450" s="132">
        <f t="shared" si="17"/>
        <v>0</v>
      </c>
    </row>
    <row r="451" spans="1:7" x14ac:dyDescent="0.3">
      <c r="A451" s="174" t="s">
        <v>1063</v>
      </c>
      <c r="B451" s="100"/>
      <c r="C451" s="133"/>
      <c r="D451" s="136"/>
      <c r="E451" s="95"/>
      <c r="F451" s="132">
        <f t="shared" si="16"/>
        <v>0</v>
      </c>
      <c r="G451" s="132">
        <f t="shared" si="17"/>
        <v>0</v>
      </c>
    </row>
    <row r="452" spans="1:7" x14ac:dyDescent="0.3">
      <c r="A452" s="174" t="s">
        <v>1064</v>
      </c>
      <c r="B452" s="147" t="s">
        <v>86</v>
      </c>
      <c r="C452" s="139">
        <f>SUM(C428:C451)</f>
        <v>10609.202713246597</v>
      </c>
      <c r="D452" s="137">
        <f>SUM(D428:D451)</f>
        <v>15833</v>
      </c>
      <c r="E452" s="95"/>
      <c r="F452" s="138">
        <f>SUM(F428:F451)</f>
        <v>1</v>
      </c>
      <c r="G452" s="138">
        <f>SUM(G428:G451)</f>
        <v>1</v>
      </c>
    </row>
    <row r="453" spans="1:7" ht="15" customHeight="1" x14ac:dyDescent="0.3">
      <c r="A453" s="90"/>
      <c r="B453" s="90" t="s">
        <v>1065</v>
      </c>
      <c r="C453" s="90" t="s">
        <v>595</v>
      </c>
      <c r="D453" s="90" t="s">
        <v>596</v>
      </c>
      <c r="E453" s="90"/>
      <c r="F453" s="90" t="s">
        <v>426</v>
      </c>
      <c r="G453" s="90" t="s">
        <v>597</v>
      </c>
    </row>
    <row r="454" spans="1:7" x14ac:dyDescent="0.3">
      <c r="A454" s="174" t="s">
        <v>942</v>
      </c>
      <c r="B454" s="79" t="s">
        <v>628</v>
      </c>
      <c r="C454" s="113">
        <v>0.59662750012333299</v>
      </c>
      <c r="G454" s="79"/>
    </row>
    <row r="455" spans="1:7" x14ac:dyDescent="0.3">
      <c r="A455" s="174"/>
      <c r="G455" s="79"/>
    </row>
    <row r="456" spans="1:7" x14ac:dyDescent="0.3">
      <c r="A456" s="174"/>
      <c r="B456" s="100" t="s">
        <v>629</v>
      </c>
      <c r="G456" s="79"/>
    </row>
    <row r="457" spans="1:7" x14ac:dyDescent="0.3">
      <c r="A457" s="174" t="s">
        <v>943</v>
      </c>
      <c r="B457" s="79" t="s">
        <v>631</v>
      </c>
      <c r="C457" s="133">
        <v>3007.87085394414</v>
      </c>
      <c r="D457" s="136">
        <v>6712</v>
      </c>
      <c r="F457" s="132">
        <f>IF($C$465=0,"",IF(C457="[for completion]","",C457/$C$465))</f>
        <v>0.28351525889768586</v>
      </c>
      <c r="G457" s="132">
        <f>IF($D$465=0,"",IF(D457="[for completion]","",D457/$D$465))</f>
        <v>0.42392471420450956</v>
      </c>
    </row>
    <row r="458" spans="1:7" x14ac:dyDescent="0.3">
      <c r="A458" s="174" t="s">
        <v>944</v>
      </c>
      <c r="B458" s="79" t="s">
        <v>633</v>
      </c>
      <c r="C458" s="150">
        <v>1777.42631817797</v>
      </c>
      <c r="D458" s="136">
        <v>2209</v>
      </c>
      <c r="F458" s="132">
        <f t="shared" ref="F458:F464" si="18">IF($C$465=0,"",IF(C458="[for completion]","",C458/$C$465))</f>
        <v>0.16753627640262586</v>
      </c>
      <c r="G458" s="132">
        <f t="shared" ref="G458:G464" si="19">IF($D$465=0,"",IF(D458="[for completion]","",D458/$D$465))</f>
        <v>0.13951872671003601</v>
      </c>
    </row>
    <row r="459" spans="1:7" x14ac:dyDescent="0.3">
      <c r="A459" s="174" t="s">
        <v>945</v>
      </c>
      <c r="B459" s="79" t="s">
        <v>635</v>
      </c>
      <c r="C459" s="150">
        <v>1536.80564204141</v>
      </c>
      <c r="D459" s="136">
        <v>1991</v>
      </c>
      <c r="F459" s="132">
        <f t="shared" si="18"/>
        <v>0.14485590327372691</v>
      </c>
      <c r="G459" s="132">
        <f t="shared" si="19"/>
        <v>0.1257500157898061</v>
      </c>
    </row>
    <row r="460" spans="1:7" x14ac:dyDescent="0.3">
      <c r="A460" s="174" t="s">
        <v>946</v>
      </c>
      <c r="B460" s="79" t="s">
        <v>637</v>
      </c>
      <c r="C460" s="150">
        <v>1337.83630105818</v>
      </c>
      <c r="D460" s="136">
        <v>1482</v>
      </c>
      <c r="F460" s="132">
        <f t="shared" si="18"/>
        <v>0.12610149294138423</v>
      </c>
      <c r="G460" s="132">
        <f t="shared" si="19"/>
        <v>9.3601970567801424E-2</v>
      </c>
    </row>
    <row r="461" spans="1:7" x14ac:dyDescent="0.3">
      <c r="A461" s="174" t="s">
        <v>947</v>
      </c>
      <c r="B461" s="79" t="s">
        <v>639</v>
      </c>
      <c r="C461" s="150">
        <v>1169.7810728701099</v>
      </c>
      <c r="D461" s="136">
        <v>1130</v>
      </c>
      <c r="F461" s="132">
        <f t="shared" si="18"/>
        <v>0.11026097855680779</v>
      </c>
      <c r="G461" s="132">
        <f t="shared" si="19"/>
        <v>7.136992357733847E-2</v>
      </c>
    </row>
    <row r="462" spans="1:7" x14ac:dyDescent="0.3">
      <c r="A462" s="174" t="s">
        <v>948</v>
      </c>
      <c r="B462" s="79" t="s">
        <v>641</v>
      </c>
      <c r="C462" s="150">
        <v>676.07117427178696</v>
      </c>
      <c r="D462" s="136">
        <v>769</v>
      </c>
      <c r="F462" s="132">
        <f t="shared" si="18"/>
        <v>6.3724974679543828E-2</v>
      </c>
      <c r="G462" s="132">
        <f t="shared" si="19"/>
        <v>4.8569443567232994E-2</v>
      </c>
    </row>
    <row r="463" spans="1:7" x14ac:dyDescent="0.3">
      <c r="A463" s="174" t="s">
        <v>949</v>
      </c>
      <c r="B463" s="79" t="s">
        <v>643</v>
      </c>
      <c r="C463" s="150">
        <v>364.84466309499999</v>
      </c>
      <c r="D463" s="136">
        <v>462</v>
      </c>
      <c r="F463" s="132">
        <f t="shared" si="18"/>
        <v>3.4389451588049763E-2</v>
      </c>
      <c r="G463" s="132">
        <f t="shared" si="19"/>
        <v>2.9179561674982632E-2</v>
      </c>
    </row>
    <row r="464" spans="1:7" x14ac:dyDescent="0.3">
      <c r="A464" s="174" t="s">
        <v>950</v>
      </c>
      <c r="B464" s="79" t="s">
        <v>645</v>
      </c>
      <c r="C464" s="150">
        <v>738.56668778799997</v>
      </c>
      <c r="D464" s="136">
        <v>1078</v>
      </c>
      <c r="F464" s="132">
        <f t="shared" si="18"/>
        <v>6.9615663660175839E-2</v>
      </c>
      <c r="G464" s="132">
        <f t="shared" si="19"/>
        <v>6.8085643908292803E-2</v>
      </c>
    </row>
    <row r="465" spans="1:7" x14ac:dyDescent="0.3">
      <c r="A465" s="174" t="s">
        <v>951</v>
      </c>
      <c r="B465" s="109" t="s">
        <v>86</v>
      </c>
      <c r="C465" s="133">
        <f>SUM(C457:C464)</f>
        <v>10609.202713246596</v>
      </c>
      <c r="D465" s="136">
        <f>SUM(D457:D464)</f>
        <v>15833</v>
      </c>
      <c r="F465" s="113">
        <f>SUM(F457:F464)</f>
        <v>1</v>
      </c>
      <c r="G465" s="113">
        <f>SUM(G457:G464)</f>
        <v>1</v>
      </c>
    </row>
    <row r="466" spans="1:7" outlineLevel="1" x14ac:dyDescent="0.3">
      <c r="A466" s="174" t="s">
        <v>952</v>
      </c>
      <c r="B466" s="96" t="s">
        <v>648</v>
      </c>
      <c r="C466" s="133"/>
      <c r="D466" s="136"/>
      <c r="F466" s="132"/>
      <c r="G466" s="132"/>
    </row>
    <row r="467" spans="1:7" outlineLevel="1" x14ac:dyDescent="0.3">
      <c r="A467" s="174" t="s">
        <v>953</v>
      </c>
      <c r="B467" s="96" t="s">
        <v>650</v>
      </c>
      <c r="C467" s="133"/>
      <c r="D467" s="136"/>
      <c r="F467" s="132"/>
      <c r="G467" s="132"/>
    </row>
    <row r="468" spans="1:7" outlineLevel="1" x14ac:dyDescent="0.3">
      <c r="A468" s="174" t="s">
        <v>954</v>
      </c>
      <c r="B468" s="96" t="s">
        <v>652</v>
      </c>
      <c r="C468" s="133"/>
      <c r="D468" s="136"/>
      <c r="F468" s="132"/>
      <c r="G468" s="132"/>
    </row>
    <row r="469" spans="1:7" outlineLevel="1" x14ac:dyDescent="0.3">
      <c r="A469" s="174" t="s">
        <v>955</v>
      </c>
      <c r="B469" s="96" t="s">
        <v>654</v>
      </c>
      <c r="C469" s="133"/>
      <c r="D469" s="136"/>
      <c r="F469" s="132"/>
      <c r="G469" s="132"/>
    </row>
    <row r="470" spans="1:7" outlineLevel="1" x14ac:dyDescent="0.3">
      <c r="A470" s="174" t="s">
        <v>956</v>
      </c>
      <c r="B470" s="96" t="s">
        <v>656</v>
      </c>
      <c r="C470" s="133"/>
      <c r="D470" s="136"/>
      <c r="F470" s="132"/>
      <c r="G470" s="132"/>
    </row>
    <row r="471" spans="1:7" outlineLevel="1" x14ac:dyDescent="0.3">
      <c r="A471" s="174" t="s">
        <v>957</v>
      </c>
      <c r="B471" s="96" t="s">
        <v>658</v>
      </c>
      <c r="C471" s="133"/>
      <c r="D471" s="136"/>
      <c r="F471" s="132"/>
      <c r="G471" s="132"/>
    </row>
    <row r="472" spans="1:7" outlineLevel="1" x14ac:dyDescent="0.3">
      <c r="A472" s="174" t="s">
        <v>958</v>
      </c>
      <c r="B472" s="96"/>
      <c r="F472" s="93"/>
      <c r="G472" s="93"/>
    </row>
    <row r="473" spans="1:7" outlineLevel="1" x14ac:dyDescent="0.3">
      <c r="A473" s="174" t="s">
        <v>959</v>
      </c>
      <c r="B473" s="96"/>
      <c r="F473" s="93"/>
      <c r="G473" s="93"/>
    </row>
    <row r="474" spans="1:7" outlineLevel="1" x14ac:dyDescent="0.3">
      <c r="A474" s="174" t="s">
        <v>960</v>
      </c>
      <c r="B474" s="96"/>
      <c r="F474" s="95"/>
      <c r="G474" s="95"/>
    </row>
    <row r="475" spans="1:7" ht="15" customHeight="1" x14ac:dyDescent="0.3">
      <c r="A475" s="90"/>
      <c r="B475" s="90" t="s">
        <v>1069</v>
      </c>
      <c r="C475" s="90" t="s">
        <v>595</v>
      </c>
      <c r="D475" s="90" t="s">
        <v>596</v>
      </c>
      <c r="E475" s="90"/>
      <c r="F475" s="90" t="s">
        <v>426</v>
      </c>
      <c r="G475" s="90" t="s">
        <v>597</v>
      </c>
    </row>
    <row r="476" spans="1:7" x14ac:dyDescent="0.3">
      <c r="A476" s="174" t="s">
        <v>985</v>
      </c>
      <c r="B476" s="79" t="s">
        <v>628</v>
      </c>
      <c r="C476" s="113">
        <v>0.57172004732854398</v>
      </c>
      <c r="G476" s="79"/>
    </row>
    <row r="477" spans="1:7" x14ac:dyDescent="0.3">
      <c r="A477" s="174"/>
      <c r="G477" s="79"/>
    </row>
    <row r="478" spans="1:7" x14ac:dyDescent="0.3">
      <c r="A478" s="174"/>
      <c r="B478" s="100" t="s">
        <v>629</v>
      </c>
      <c r="G478" s="79"/>
    </row>
    <row r="479" spans="1:7" x14ac:dyDescent="0.3">
      <c r="A479" s="174" t="s">
        <v>986</v>
      </c>
      <c r="B479" s="79" t="s">
        <v>631</v>
      </c>
      <c r="C479" s="133">
        <v>3307.8570954361599</v>
      </c>
      <c r="D479" s="136">
        <v>7378</v>
      </c>
      <c r="F479" s="132">
        <f>IF($C$487=0,"",IF(C479="[Mark as ND1 if not relevant]","",C479/$C$487))</f>
        <v>0.31179129901118668</v>
      </c>
      <c r="G479" s="132">
        <f>IF($D$487=0,"",IF(D479="[Mark as ND1 if not relevant]","",D479/$D$487))</f>
        <v>0.46598875765805597</v>
      </c>
    </row>
    <row r="480" spans="1:7" x14ac:dyDescent="0.3">
      <c r="A480" s="174" t="s">
        <v>987</v>
      </c>
      <c r="B480" s="79" t="s">
        <v>633</v>
      </c>
      <c r="C480" s="150">
        <v>1920.6115053941601</v>
      </c>
      <c r="D480" s="136">
        <v>2336</v>
      </c>
      <c r="F480" s="132">
        <f t="shared" ref="F480:F486" si="20">IF($C$487=0,"",IF(C480="[Mark as ND1 if not relevant]","",C480/$C$487))</f>
        <v>0.18103259569129504</v>
      </c>
      <c r="G480" s="132">
        <f t="shared" ref="G480:G486" si="21">IF($D$487=0,"",IF(D480="[Mark as ND1 if not relevant]","",D480/$D$487))</f>
        <v>0.147539948209436</v>
      </c>
    </row>
    <row r="481" spans="1:7" x14ac:dyDescent="0.3">
      <c r="A481" s="174" t="s">
        <v>988</v>
      </c>
      <c r="B481" s="79" t="s">
        <v>635</v>
      </c>
      <c r="C481" s="150">
        <v>1505.9933973531899</v>
      </c>
      <c r="D481" s="136">
        <v>1841</v>
      </c>
      <c r="F481" s="132">
        <f t="shared" si="20"/>
        <v>0.14195160918857883</v>
      </c>
      <c r="G481" s="132">
        <f t="shared" si="21"/>
        <v>0.11627613212909746</v>
      </c>
    </row>
    <row r="482" spans="1:7" x14ac:dyDescent="0.3">
      <c r="A482" s="174" t="s">
        <v>989</v>
      </c>
      <c r="B482" s="79" t="s">
        <v>637</v>
      </c>
      <c r="C482" s="150">
        <v>1382.5315797932899</v>
      </c>
      <c r="D482" s="136">
        <v>1427</v>
      </c>
      <c r="F482" s="132">
        <f t="shared" si="20"/>
        <v>0.13031437113243854</v>
      </c>
      <c r="G482" s="132">
        <f t="shared" si="21"/>
        <v>9.0128213225541584E-2</v>
      </c>
    </row>
    <row r="483" spans="1:7" x14ac:dyDescent="0.3">
      <c r="A483" s="174" t="s">
        <v>990</v>
      </c>
      <c r="B483" s="79" t="s">
        <v>639</v>
      </c>
      <c r="C483" s="150">
        <v>1011.00821020529</v>
      </c>
      <c r="D483" s="136">
        <v>931</v>
      </c>
      <c r="F483" s="132">
        <f t="shared" si="20"/>
        <v>9.5295399431189212E-2</v>
      </c>
      <c r="G483" s="132">
        <f t="shared" si="21"/>
        <v>5.8801237920798333E-2</v>
      </c>
    </row>
    <row r="484" spans="1:7" x14ac:dyDescent="0.3">
      <c r="A484" s="174" t="s">
        <v>991</v>
      </c>
      <c r="B484" s="79" t="s">
        <v>641</v>
      </c>
      <c r="C484" s="150">
        <v>572.2807181915</v>
      </c>
      <c r="D484" s="136">
        <v>642</v>
      </c>
      <c r="F484" s="132">
        <f t="shared" si="20"/>
        <v>5.3941915680143775E-2</v>
      </c>
      <c r="G484" s="132">
        <f t="shared" si="21"/>
        <v>4.0548222067833005E-2</v>
      </c>
    </row>
    <row r="485" spans="1:7" x14ac:dyDescent="0.3">
      <c r="A485" s="174" t="s">
        <v>992</v>
      </c>
      <c r="B485" s="79" t="s">
        <v>643</v>
      </c>
      <c r="C485" s="150">
        <v>244.78640896499999</v>
      </c>
      <c r="D485" s="136">
        <v>337</v>
      </c>
      <c r="F485" s="132">
        <f t="shared" si="20"/>
        <v>2.3073025898483503E-2</v>
      </c>
      <c r="G485" s="132">
        <f t="shared" si="21"/>
        <v>2.1284658624392092E-2</v>
      </c>
    </row>
    <row r="486" spans="1:7" x14ac:dyDescent="0.3">
      <c r="A486" s="174" t="s">
        <v>993</v>
      </c>
      <c r="B486" s="79" t="s">
        <v>645</v>
      </c>
      <c r="C486" s="150">
        <v>664.13379790800002</v>
      </c>
      <c r="D486" s="136">
        <v>941</v>
      </c>
      <c r="F486" s="132">
        <f t="shared" si="20"/>
        <v>6.2599783966684558E-2</v>
      </c>
      <c r="G486" s="132">
        <f t="shared" si="21"/>
        <v>5.9432830164845574E-2</v>
      </c>
    </row>
    <row r="487" spans="1:7" x14ac:dyDescent="0.3">
      <c r="A487" s="174" t="s">
        <v>994</v>
      </c>
      <c r="B487" s="109" t="s">
        <v>86</v>
      </c>
      <c r="C487" s="133">
        <f>SUM(C479:C486)</f>
        <v>10609.202713246588</v>
      </c>
      <c r="D487" s="136">
        <f>SUM(D479:D486)</f>
        <v>15833</v>
      </c>
      <c r="F487" s="113">
        <f>SUM(F479:F486)</f>
        <v>1.0000000000000002</v>
      </c>
      <c r="G487" s="113">
        <f>SUM(G479:G486)</f>
        <v>1</v>
      </c>
    </row>
    <row r="488" spans="1:7" outlineLevel="1" x14ac:dyDescent="0.3">
      <c r="A488" s="174" t="s">
        <v>995</v>
      </c>
      <c r="B488" s="96" t="s">
        <v>648</v>
      </c>
      <c r="C488" s="133"/>
      <c r="D488" s="136"/>
      <c r="F488" s="132"/>
      <c r="G488" s="132"/>
    </row>
    <row r="489" spans="1:7" outlineLevel="1" x14ac:dyDescent="0.3">
      <c r="A489" s="174" t="s">
        <v>996</v>
      </c>
      <c r="B489" s="96" t="s">
        <v>650</v>
      </c>
      <c r="C489" s="133"/>
      <c r="D489" s="136"/>
      <c r="F489" s="132"/>
      <c r="G489" s="132"/>
    </row>
    <row r="490" spans="1:7" outlineLevel="1" x14ac:dyDescent="0.3">
      <c r="A490" s="174" t="s">
        <v>997</v>
      </c>
      <c r="B490" s="96" t="s">
        <v>652</v>
      </c>
      <c r="C490" s="133"/>
      <c r="D490" s="136"/>
      <c r="F490" s="132"/>
      <c r="G490" s="132"/>
    </row>
    <row r="491" spans="1:7" outlineLevel="1" x14ac:dyDescent="0.3">
      <c r="A491" s="174" t="s">
        <v>998</v>
      </c>
      <c r="B491" s="96" t="s">
        <v>654</v>
      </c>
      <c r="C491" s="133"/>
      <c r="D491" s="136"/>
      <c r="F491" s="132"/>
      <c r="G491" s="132"/>
    </row>
    <row r="492" spans="1:7" outlineLevel="1" x14ac:dyDescent="0.3">
      <c r="A492" s="174" t="s">
        <v>999</v>
      </c>
      <c r="B492" s="96" t="s">
        <v>656</v>
      </c>
      <c r="C492" s="133"/>
      <c r="D492" s="136"/>
      <c r="F492" s="132"/>
      <c r="G492" s="132"/>
    </row>
    <row r="493" spans="1:7" outlineLevel="1" x14ac:dyDescent="0.3">
      <c r="A493" s="174" t="s">
        <v>1000</v>
      </c>
      <c r="B493" s="96" t="s">
        <v>658</v>
      </c>
      <c r="C493" s="133"/>
      <c r="D493" s="136"/>
      <c r="F493" s="132"/>
      <c r="G493" s="132"/>
    </row>
    <row r="494" spans="1:7" outlineLevel="1" x14ac:dyDescent="0.3">
      <c r="A494" s="174" t="s">
        <v>1001</v>
      </c>
      <c r="B494" s="96"/>
      <c r="F494" s="132"/>
      <c r="G494" s="132"/>
    </row>
    <row r="495" spans="1:7" outlineLevel="1" x14ac:dyDescent="0.3">
      <c r="A495" s="174" t="s">
        <v>1002</v>
      </c>
      <c r="B495" s="96"/>
      <c r="F495" s="132"/>
      <c r="G495" s="132"/>
    </row>
    <row r="496" spans="1:7" outlineLevel="1" x14ac:dyDescent="0.3">
      <c r="A496" s="174" t="s">
        <v>1003</v>
      </c>
      <c r="B496" s="96"/>
      <c r="F496" s="132"/>
      <c r="G496" s="113"/>
    </row>
    <row r="497" spans="1:7" ht="15" customHeight="1" x14ac:dyDescent="0.3">
      <c r="A497" s="90"/>
      <c r="B497" s="90" t="s">
        <v>1070</v>
      </c>
      <c r="C497" s="90" t="s">
        <v>714</v>
      </c>
      <c r="D497" s="90"/>
      <c r="E497" s="90"/>
      <c r="F497" s="90"/>
      <c r="G497" s="92"/>
    </row>
    <row r="498" spans="1:7" x14ac:dyDescent="0.3">
      <c r="A498" s="174" t="s">
        <v>1071</v>
      </c>
      <c r="B498" s="100" t="s">
        <v>715</v>
      </c>
      <c r="C498" s="113">
        <v>0.104746566681075</v>
      </c>
      <c r="G498" s="79"/>
    </row>
    <row r="499" spans="1:7" x14ac:dyDescent="0.3">
      <c r="A499" s="174" t="s">
        <v>1072</v>
      </c>
      <c r="B499" s="100" t="s">
        <v>716</v>
      </c>
      <c r="C499" s="188">
        <v>6.1169547355423001E-2</v>
      </c>
      <c r="G499" s="79"/>
    </row>
    <row r="500" spans="1:7" x14ac:dyDescent="0.3">
      <c r="A500" s="174" t="s">
        <v>1073</v>
      </c>
      <c r="B500" s="100" t="s">
        <v>717</v>
      </c>
      <c r="C500" s="188">
        <v>0.106929120313333</v>
      </c>
      <c r="G500" s="79"/>
    </row>
    <row r="501" spans="1:7" x14ac:dyDescent="0.3">
      <c r="A501" s="174" t="s">
        <v>1074</v>
      </c>
      <c r="B501" s="100" t="s">
        <v>718</v>
      </c>
      <c r="C501" s="188">
        <v>0.13876281330918999</v>
      </c>
      <c r="G501" s="79"/>
    </row>
    <row r="502" spans="1:7" x14ac:dyDescent="0.3">
      <c r="A502" s="174" t="s">
        <v>1075</v>
      </c>
      <c r="B502" s="100" t="s">
        <v>719</v>
      </c>
      <c r="C502" s="188">
        <v>2.56893902091615E-2</v>
      </c>
      <c r="G502" s="79"/>
    </row>
    <row r="503" spans="1:7" x14ac:dyDescent="0.3">
      <c r="A503" s="174" t="s">
        <v>1076</v>
      </c>
      <c r="B503" s="100" t="s">
        <v>720</v>
      </c>
      <c r="C503" s="188">
        <v>3.27448285733331E-2</v>
      </c>
      <c r="G503" s="79"/>
    </row>
    <row r="504" spans="1:7" x14ac:dyDescent="0.3">
      <c r="A504" s="174" t="s">
        <v>1077</v>
      </c>
      <c r="B504" s="100" t="s">
        <v>721</v>
      </c>
      <c r="C504" s="188">
        <v>0.439418112573081</v>
      </c>
      <c r="G504" s="79"/>
    </row>
    <row r="505" spans="1:7" s="159" customFormat="1" x14ac:dyDescent="0.3">
      <c r="A505" s="174" t="s">
        <v>1078</v>
      </c>
      <c r="B505" s="147" t="s">
        <v>1006</v>
      </c>
      <c r="C505" s="188" t="s" cm="1">
        <v>764</v>
      </c>
      <c r="D505" s="160"/>
      <c r="E505" s="160"/>
      <c r="F505" s="160"/>
      <c r="G505" s="160"/>
    </row>
    <row r="506" spans="1:7" s="159" customFormat="1" x14ac:dyDescent="0.3">
      <c r="A506" s="174" t="s">
        <v>1079</v>
      </c>
      <c r="B506" s="147" t="s">
        <v>1007</v>
      </c>
      <c r="C506" s="188" t="s" cm="1">
        <v>764</v>
      </c>
      <c r="D506" s="160"/>
      <c r="E506" s="160"/>
      <c r="F506" s="160"/>
      <c r="G506" s="160"/>
    </row>
    <row r="507" spans="1:7" s="159" customFormat="1" x14ac:dyDescent="0.3">
      <c r="A507" s="174" t="s">
        <v>1080</v>
      </c>
      <c r="B507" s="147" t="s">
        <v>1008</v>
      </c>
      <c r="C507" s="188">
        <v>8.3221293311308998E-3</v>
      </c>
      <c r="D507" s="160"/>
      <c r="E507" s="160"/>
      <c r="F507" s="160"/>
      <c r="G507" s="160"/>
    </row>
    <row r="508" spans="1:7" x14ac:dyDescent="0.3">
      <c r="A508" s="174" t="s">
        <v>1081</v>
      </c>
      <c r="B508" s="147" t="s">
        <v>722</v>
      </c>
      <c r="C508" s="188">
        <v>3.8851485190351198E-2</v>
      </c>
      <c r="G508" s="79"/>
    </row>
    <row r="509" spans="1:7" x14ac:dyDescent="0.3">
      <c r="A509" s="174" t="s">
        <v>1082</v>
      </c>
      <c r="B509" s="147" t="s">
        <v>723</v>
      </c>
      <c r="C509" s="188">
        <v>3.5729266286779901E-2</v>
      </c>
      <c r="G509" s="79"/>
    </row>
    <row r="510" spans="1:7" x14ac:dyDescent="0.3">
      <c r="A510" s="174" t="s">
        <v>1083</v>
      </c>
      <c r="B510" s="147" t="s">
        <v>84</v>
      </c>
      <c r="C510" s="188">
        <v>7.6367401771427401E-3</v>
      </c>
      <c r="G510" s="79"/>
    </row>
    <row r="511" spans="1:7" outlineLevel="1" x14ac:dyDescent="0.3">
      <c r="A511" s="174" t="s">
        <v>1084</v>
      </c>
      <c r="B511" s="145" t="s">
        <v>1009</v>
      </c>
      <c r="C511" s="113">
        <v>0</v>
      </c>
      <c r="G511" s="79"/>
    </row>
    <row r="512" spans="1:7" outlineLevel="1" x14ac:dyDescent="0.3">
      <c r="A512" s="174" t="s">
        <v>1085</v>
      </c>
      <c r="B512" s="145" t="s">
        <v>88</v>
      </c>
      <c r="C512" s="113"/>
      <c r="G512" s="79"/>
    </row>
    <row r="513" spans="1:7" outlineLevel="1" x14ac:dyDescent="0.3">
      <c r="A513" s="174" t="s">
        <v>1086</v>
      </c>
      <c r="B513" s="96" t="s">
        <v>88</v>
      </c>
      <c r="C513" s="113"/>
      <c r="G513" s="79"/>
    </row>
    <row r="514" spans="1:7" outlineLevel="1" x14ac:dyDescent="0.3">
      <c r="A514" s="174" t="s">
        <v>1087</v>
      </c>
      <c r="B514" s="96" t="s">
        <v>88</v>
      </c>
      <c r="C514" s="113"/>
      <c r="G514" s="79"/>
    </row>
    <row r="515" spans="1:7" outlineLevel="1" x14ac:dyDescent="0.3">
      <c r="A515" s="174" t="s">
        <v>1088</v>
      </c>
      <c r="B515" s="96" t="s">
        <v>88</v>
      </c>
      <c r="C515" s="113"/>
      <c r="G515" s="79"/>
    </row>
    <row r="516" spans="1:7" outlineLevel="1" x14ac:dyDescent="0.3">
      <c r="A516" s="174" t="s">
        <v>1089</v>
      </c>
      <c r="B516" s="96" t="s">
        <v>88</v>
      </c>
      <c r="C516" s="113"/>
      <c r="G516" s="79"/>
    </row>
    <row r="517" spans="1:7" outlineLevel="1" x14ac:dyDescent="0.3">
      <c r="A517" s="174" t="s">
        <v>1090</v>
      </c>
      <c r="B517" s="96" t="s">
        <v>88</v>
      </c>
      <c r="C517" s="113"/>
      <c r="G517" s="79"/>
    </row>
    <row r="518" spans="1:7" outlineLevel="1" x14ac:dyDescent="0.3">
      <c r="A518" s="174" t="s">
        <v>1091</v>
      </c>
      <c r="B518" s="96" t="s">
        <v>88</v>
      </c>
      <c r="C518" s="113"/>
      <c r="G518" s="79"/>
    </row>
    <row r="519" spans="1:7" outlineLevel="1" x14ac:dyDescent="0.3">
      <c r="A519" s="174" t="s">
        <v>1092</v>
      </c>
      <c r="B519" s="96" t="s">
        <v>88</v>
      </c>
      <c r="C519" s="113"/>
      <c r="G519" s="79"/>
    </row>
    <row r="520" spans="1:7" outlineLevel="1" x14ac:dyDescent="0.3">
      <c r="A520" s="174" t="s">
        <v>1093</v>
      </c>
      <c r="B520" s="96" t="s">
        <v>88</v>
      </c>
      <c r="C520" s="113"/>
      <c r="G520" s="79"/>
    </row>
    <row r="521" spans="1:7" outlineLevel="1" x14ac:dyDescent="0.3">
      <c r="A521" s="174" t="s">
        <v>1094</v>
      </c>
      <c r="B521" s="96" t="s">
        <v>88</v>
      </c>
      <c r="C521" s="113"/>
      <c r="G521" s="79"/>
    </row>
    <row r="522" spans="1:7" outlineLevel="1" x14ac:dyDescent="0.3">
      <c r="A522" s="174" t="s">
        <v>1095</v>
      </c>
      <c r="B522" s="96" t="s">
        <v>88</v>
      </c>
      <c r="C522" s="113"/>
    </row>
    <row r="523" spans="1:7" outlineLevel="1" x14ac:dyDescent="0.3">
      <c r="A523" s="174" t="s">
        <v>1096</v>
      </c>
      <c r="B523" s="96" t="s">
        <v>88</v>
      </c>
      <c r="C523" s="113"/>
    </row>
    <row r="524" spans="1:7" outlineLevel="1" x14ac:dyDescent="0.3">
      <c r="A524" s="174" t="s">
        <v>1097</v>
      </c>
      <c r="B524" s="96" t="s">
        <v>88</v>
      </c>
      <c r="C524" s="113"/>
    </row>
    <row r="525" spans="1:7" s="141" customFormat="1" x14ac:dyDescent="0.3">
      <c r="A525" s="123"/>
      <c r="B525" s="123" t="s">
        <v>1098</v>
      </c>
      <c r="C525" s="90" t="s">
        <v>58</v>
      </c>
      <c r="D525" s="90" t="s">
        <v>888</v>
      </c>
      <c r="E525" s="90"/>
      <c r="F525" s="90" t="s">
        <v>426</v>
      </c>
      <c r="G525" s="90" t="s">
        <v>891</v>
      </c>
    </row>
    <row r="526" spans="1:7" s="141" customFormat="1" x14ac:dyDescent="0.3">
      <c r="A526" s="174" t="s">
        <v>1164</v>
      </c>
      <c r="B526" s="175" t="s">
        <v>518</v>
      </c>
      <c r="C526" s="150" t="s">
        <v>29</v>
      </c>
      <c r="D526" s="231" t="s">
        <v>29</v>
      </c>
      <c r="E526" s="153"/>
      <c r="F526" s="154" t="str">
        <f>IF($C$544=0,"",IF(C526="[for completion]","",IF(C526="","",C526/$C$544)))</f>
        <v/>
      </c>
      <c r="G526" s="154" t="str">
        <f>IF($D$544=0,"",IF(D526="[for completion]","",IF(D526="","",D526/$D$544)))</f>
        <v/>
      </c>
    </row>
    <row r="527" spans="1:7" s="141" customFormat="1" x14ac:dyDescent="0.3">
      <c r="A527" s="174" t="s">
        <v>1165</v>
      </c>
      <c r="B527" s="152" t="s">
        <v>518</v>
      </c>
      <c r="C527" s="150" t="s">
        <v>29</v>
      </c>
      <c r="D527" s="231" t="s">
        <v>29</v>
      </c>
      <c r="E527" s="153"/>
      <c r="F527" s="154" t="str">
        <f t="shared" ref="F527:F543" si="22">IF($C$544=0,"",IF(C527="[for completion]","",IF(C527="","",C527/$C$544)))</f>
        <v/>
      </c>
      <c r="G527" s="154" t="str">
        <f t="shared" ref="G527:G543" si="23">IF($D$544=0,"",IF(D527="[for completion]","",IF(D527="","",D527/$D$544)))</f>
        <v/>
      </c>
    </row>
    <row r="528" spans="1:7" s="141" customFormat="1" x14ac:dyDescent="0.3">
      <c r="A528" s="174" t="s">
        <v>1166</v>
      </c>
      <c r="B528" s="152" t="s">
        <v>518</v>
      </c>
      <c r="C528" s="150" t="s">
        <v>29</v>
      </c>
      <c r="D528" s="231" t="s">
        <v>29</v>
      </c>
      <c r="E528" s="153"/>
      <c r="F528" s="154" t="str">
        <f t="shared" si="22"/>
        <v/>
      </c>
      <c r="G528" s="154" t="str">
        <f t="shared" si="23"/>
        <v/>
      </c>
    </row>
    <row r="529" spans="1:7" s="141" customFormat="1" x14ac:dyDescent="0.3">
      <c r="A529" s="174" t="s">
        <v>1167</v>
      </c>
      <c r="B529" s="152" t="s">
        <v>518</v>
      </c>
      <c r="C529" s="150" t="s">
        <v>29</v>
      </c>
      <c r="D529" s="231" t="s">
        <v>29</v>
      </c>
      <c r="E529" s="153"/>
      <c r="F529" s="154" t="str">
        <f t="shared" si="22"/>
        <v/>
      </c>
      <c r="G529" s="154" t="str">
        <f t="shared" si="23"/>
        <v/>
      </c>
    </row>
    <row r="530" spans="1:7" s="141" customFormat="1" x14ac:dyDescent="0.3">
      <c r="A530" s="174" t="s">
        <v>1168</v>
      </c>
      <c r="B530" s="165" t="s">
        <v>518</v>
      </c>
      <c r="C530" s="150" t="s">
        <v>29</v>
      </c>
      <c r="D530" s="231" t="s">
        <v>29</v>
      </c>
      <c r="E530" s="153"/>
      <c r="F530" s="154" t="str">
        <f t="shared" si="22"/>
        <v/>
      </c>
      <c r="G530" s="154" t="str">
        <f t="shared" si="23"/>
        <v/>
      </c>
    </row>
    <row r="531" spans="1:7" s="141" customFormat="1" x14ac:dyDescent="0.3">
      <c r="A531" s="174" t="s">
        <v>1169</v>
      </c>
      <c r="B531" s="152" t="s">
        <v>518</v>
      </c>
      <c r="C531" s="150" t="s">
        <v>29</v>
      </c>
      <c r="D531" s="231" t="s">
        <v>29</v>
      </c>
      <c r="E531" s="153"/>
      <c r="F531" s="154" t="str">
        <f t="shared" si="22"/>
        <v/>
      </c>
      <c r="G531" s="154" t="str">
        <f t="shared" si="23"/>
        <v/>
      </c>
    </row>
    <row r="532" spans="1:7" s="141" customFormat="1" x14ac:dyDescent="0.3">
      <c r="A532" s="174" t="s">
        <v>1170</v>
      </c>
      <c r="B532" s="152" t="s">
        <v>518</v>
      </c>
      <c r="C532" s="150" t="s">
        <v>29</v>
      </c>
      <c r="D532" s="231" t="s">
        <v>29</v>
      </c>
      <c r="E532" s="153"/>
      <c r="F532" s="154" t="str">
        <f t="shared" si="22"/>
        <v/>
      </c>
      <c r="G532" s="154" t="str">
        <f t="shared" si="23"/>
        <v/>
      </c>
    </row>
    <row r="533" spans="1:7" s="141" customFormat="1" x14ac:dyDescent="0.3">
      <c r="A533" s="174" t="s">
        <v>1171</v>
      </c>
      <c r="B533" s="152" t="s">
        <v>518</v>
      </c>
      <c r="C533" s="150" t="s">
        <v>29</v>
      </c>
      <c r="D533" s="231" t="s">
        <v>29</v>
      </c>
      <c r="E533" s="153"/>
      <c r="F533" s="154" t="str">
        <f t="shared" si="22"/>
        <v/>
      </c>
      <c r="G533" s="154" t="str">
        <f t="shared" si="23"/>
        <v/>
      </c>
    </row>
    <row r="534" spans="1:7" s="141" customFormat="1" x14ac:dyDescent="0.3">
      <c r="A534" s="174" t="s">
        <v>1172</v>
      </c>
      <c r="B534" s="152" t="s">
        <v>518</v>
      </c>
      <c r="C534" s="150" t="s">
        <v>29</v>
      </c>
      <c r="D534" s="231" t="s">
        <v>29</v>
      </c>
      <c r="E534" s="153"/>
      <c r="F534" s="154" t="str">
        <f t="shared" si="22"/>
        <v/>
      </c>
      <c r="G534" s="154" t="str">
        <f t="shared" si="23"/>
        <v/>
      </c>
    </row>
    <row r="535" spans="1:7" s="141" customFormat="1" x14ac:dyDescent="0.3">
      <c r="A535" s="174" t="s">
        <v>1173</v>
      </c>
      <c r="B535" s="165" t="s">
        <v>518</v>
      </c>
      <c r="C535" s="150" t="s">
        <v>29</v>
      </c>
      <c r="D535" s="231" t="s">
        <v>29</v>
      </c>
      <c r="E535" s="153"/>
      <c r="F535" s="154" t="str">
        <f t="shared" si="22"/>
        <v/>
      </c>
      <c r="G535" s="154" t="str">
        <f t="shared" si="23"/>
        <v/>
      </c>
    </row>
    <row r="536" spans="1:7" s="141" customFormat="1" x14ac:dyDescent="0.3">
      <c r="A536" s="174" t="s">
        <v>1174</v>
      </c>
      <c r="B536" s="152" t="s">
        <v>518</v>
      </c>
      <c r="C536" s="150" t="s">
        <v>29</v>
      </c>
      <c r="D536" s="231" t="s">
        <v>29</v>
      </c>
      <c r="E536" s="153"/>
      <c r="F536" s="154" t="str">
        <f t="shared" si="22"/>
        <v/>
      </c>
      <c r="G536" s="154" t="str">
        <f t="shared" si="23"/>
        <v/>
      </c>
    </row>
    <row r="537" spans="1:7" s="141" customFormat="1" x14ac:dyDescent="0.3">
      <c r="A537" s="174" t="s">
        <v>1175</v>
      </c>
      <c r="B537" s="152" t="s">
        <v>518</v>
      </c>
      <c r="C537" s="150" t="s">
        <v>29</v>
      </c>
      <c r="D537" s="231" t="s">
        <v>29</v>
      </c>
      <c r="E537" s="153"/>
      <c r="F537" s="154" t="str">
        <f t="shared" si="22"/>
        <v/>
      </c>
      <c r="G537" s="154" t="str">
        <f t="shared" si="23"/>
        <v/>
      </c>
    </row>
    <row r="538" spans="1:7" s="141" customFormat="1" x14ac:dyDescent="0.3">
      <c r="A538" s="174" t="s">
        <v>1176</v>
      </c>
      <c r="B538" s="152" t="s">
        <v>518</v>
      </c>
      <c r="C538" s="150" t="s">
        <v>29</v>
      </c>
      <c r="D538" s="231" t="s">
        <v>29</v>
      </c>
      <c r="E538" s="153"/>
      <c r="F538" s="154" t="str">
        <f t="shared" si="22"/>
        <v/>
      </c>
      <c r="G538" s="154" t="str">
        <f t="shared" si="23"/>
        <v/>
      </c>
    </row>
    <row r="539" spans="1:7" s="141" customFormat="1" x14ac:dyDescent="0.3">
      <c r="A539" s="174" t="s">
        <v>1177</v>
      </c>
      <c r="B539" s="152" t="s">
        <v>518</v>
      </c>
      <c r="C539" s="150" t="s">
        <v>29</v>
      </c>
      <c r="D539" s="231" t="s">
        <v>29</v>
      </c>
      <c r="E539" s="153"/>
      <c r="F539" s="154" t="str">
        <f t="shared" si="22"/>
        <v/>
      </c>
      <c r="G539" s="154" t="str">
        <f t="shared" si="23"/>
        <v/>
      </c>
    </row>
    <row r="540" spans="1:7" s="141" customFormat="1" x14ac:dyDescent="0.3">
      <c r="A540" s="174" t="s">
        <v>1178</v>
      </c>
      <c r="B540" s="152" t="s">
        <v>518</v>
      </c>
      <c r="C540" s="150" t="s">
        <v>29</v>
      </c>
      <c r="D540" s="231" t="s">
        <v>29</v>
      </c>
      <c r="E540" s="153"/>
      <c r="F540" s="154" t="str">
        <f t="shared" si="22"/>
        <v/>
      </c>
      <c r="G540" s="154" t="str">
        <f t="shared" si="23"/>
        <v/>
      </c>
    </row>
    <row r="541" spans="1:7" s="141" customFormat="1" x14ac:dyDescent="0.3">
      <c r="A541" s="174" t="s">
        <v>1179</v>
      </c>
      <c r="B541" s="152" t="s">
        <v>518</v>
      </c>
      <c r="C541" s="150" t="s">
        <v>29</v>
      </c>
      <c r="D541" s="231" t="s">
        <v>29</v>
      </c>
      <c r="E541" s="153"/>
      <c r="F541" s="154" t="str">
        <f t="shared" si="22"/>
        <v/>
      </c>
      <c r="G541" s="154" t="str">
        <f t="shared" si="23"/>
        <v/>
      </c>
    </row>
    <row r="542" spans="1:7" s="141" customFormat="1" x14ac:dyDescent="0.3">
      <c r="A542" s="174" t="s">
        <v>1180</v>
      </c>
      <c r="B542" s="152" t="s">
        <v>518</v>
      </c>
      <c r="C542" s="150" t="s">
        <v>29</v>
      </c>
      <c r="D542" s="231" t="s">
        <v>29</v>
      </c>
      <c r="E542" s="153"/>
      <c r="F542" s="154" t="str">
        <f t="shared" si="22"/>
        <v/>
      </c>
      <c r="G542" s="154" t="str">
        <f t="shared" si="23"/>
        <v/>
      </c>
    </row>
    <row r="543" spans="1:7" s="141" customFormat="1" x14ac:dyDescent="0.3">
      <c r="A543" s="174" t="s">
        <v>1181</v>
      </c>
      <c r="B543" s="152" t="s">
        <v>931</v>
      </c>
      <c r="C543" s="150" t="s">
        <v>29</v>
      </c>
      <c r="D543" s="231" t="s">
        <v>29</v>
      </c>
      <c r="E543" s="153"/>
      <c r="F543" s="154" t="str">
        <f t="shared" si="22"/>
        <v/>
      </c>
      <c r="G543" s="154" t="str">
        <f t="shared" si="23"/>
        <v/>
      </c>
    </row>
    <row r="544" spans="1:7" s="141" customFormat="1" x14ac:dyDescent="0.3">
      <c r="A544" s="174" t="s">
        <v>1182</v>
      </c>
      <c r="B544" s="152" t="s">
        <v>86</v>
      </c>
      <c r="C544" s="169">
        <f>SUM(C526:C543)</f>
        <v>0</v>
      </c>
      <c r="D544" s="170">
        <f>SUM(D526:D543)</f>
        <v>0</v>
      </c>
      <c r="E544" s="153"/>
      <c r="F544" s="161">
        <f>SUM(F526:F543)</f>
        <v>0</v>
      </c>
      <c r="G544" s="161">
        <f>SUM(G526:G543)</f>
        <v>0</v>
      </c>
    </row>
    <row r="545" spans="1:7" s="141" customFormat="1" x14ac:dyDescent="0.3">
      <c r="A545" s="174" t="s">
        <v>1183</v>
      </c>
      <c r="B545" s="152"/>
      <c r="C545" s="151"/>
      <c r="D545" s="151"/>
      <c r="E545" s="153"/>
      <c r="F545" s="153"/>
      <c r="G545" s="153"/>
    </row>
    <row r="546" spans="1:7" s="141" customFormat="1" x14ac:dyDescent="0.3">
      <c r="A546" s="174" t="s">
        <v>1184</v>
      </c>
      <c r="B546" s="152"/>
      <c r="C546" s="151"/>
      <c r="D546" s="151"/>
      <c r="E546" s="153"/>
      <c r="F546" s="153"/>
      <c r="G546" s="153"/>
    </row>
    <row r="547" spans="1:7" s="141" customFormat="1" x14ac:dyDescent="0.3">
      <c r="A547" s="174" t="s">
        <v>1185</v>
      </c>
      <c r="B547" s="152"/>
      <c r="C547" s="151"/>
      <c r="D547" s="151"/>
      <c r="E547" s="153"/>
      <c r="F547" s="153"/>
      <c r="G547" s="153"/>
    </row>
    <row r="548" spans="1:7" s="155" customFormat="1" x14ac:dyDescent="0.3">
      <c r="A548" s="123"/>
      <c r="B548" s="123" t="s">
        <v>1099</v>
      </c>
      <c r="C548" s="90" t="s">
        <v>58</v>
      </c>
      <c r="D548" s="90" t="s">
        <v>888</v>
      </c>
      <c r="E548" s="90"/>
      <c r="F548" s="90" t="s">
        <v>426</v>
      </c>
      <c r="G548" s="90" t="s">
        <v>891</v>
      </c>
    </row>
    <row r="549" spans="1:7" s="155" customFormat="1" x14ac:dyDescent="0.3">
      <c r="A549" s="174" t="s">
        <v>1186</v>
      </c>
      <c r="B549" s="165" t="s">
        <v>518</v>
      </c>
      <c r="C549" s="169" t="s">
        <v>29</v>
      </c>
      <c r="D549" s="170" t="s">
        <v>29</v>
      </c>
      <c r="E549" s="166"/>
      <c r="F549" s="154" t="str">
        <f>IF($C$567=0,"",IF(C549="[for completion]","",IF(C549="","",C549/$C$567)))</f>
        <v/>
      </c>
      <c r="G549" s="154" t="str">
        <f>IF($D$567=0,"",IF(D549="[for completion]","",IF(D549="","",D549/$D$567)))</f>
        <v/>
      </c>
    </row>
    <row r="550" spans="1:7" s="155" customFormat="1" x14ac:dyDescent="0.3">
      <c r="A550" s="174" t="s">
        <v>1187</v>
      </c>
      <c r="B550" s="165" t="s">
        <v>518</v>
      </c>
      <c r="C550" s="169" t="s">
        <v>29</v>
      </c>
      <c r="D550" s="170" t="s">
        <v>29</v>
      </c>
      <c r="E550" s="166"/>
      <c r="F550" s="154" t="str">
        <f t="shared" ref="F550:F566" si="24">IF($C$567=0,"",IF(C550="[for completion]","",IF(C550="","",C550/$C$567)))</f>
        <v/>
      </c>
      <c r="G550" s="154" t="str">
        <f t="shared" ref="G550:G566" si="25">IF($D$567=0,"",IF(D550="[for completion]","",IF(D550="","",D550/$D$567)))</f>
        <v/>
      </c>
    </row>
    <row r="551" spans="1:7" s="155" customFormat="1" x14ac:dyDescent="0.3">
      <c r="A551" s="174" t="s">
        <v>1188</v>
      </c>
      <c r="B551" s="165" t="s">
        <v>518</v>
      </c>
      <c r="C551" s="169" t="s">
        <v>29</v>
      </c>
      <c r="D551" s="170" t="s">
        <v>29</v>
      </c>
      <c r="E551" s="166"/>
      <c r="F551" s="154" t="str">
        <f t="shared" si="24"/>
        <v/>
      </c>
      <c r="G551" s="154" t="str">
        <f t="shared" si="25"/>
        <v/>
      </c>
    </row>
    <row r="552" spans="1:7" s="155" customFormat="1" x14ac:dyDescent="0.3">
      <c r="A552" s="174" t="s">
        <v>1189</v>
      </c>
      <c r="B552" s="165" t="s">
        <v>518</v>
      </c>
      <c r="C552" s="169" t="s">
        <v>29</v>
      </c>
      <c r="D552" s="170" t="s">
        <v>29</v>
      </c>
      <c r="E552" s="166"/>
      <c r="F552" s="154" t="str">
        <f t="shared" si="24"/>
        <v/>
      </c>
      <c r="G552" s="154" t="str">
        <f t="shared" si="25"/>
        <v/>
      </c>
    </row>
    <row r="553" spans="1:7" s="155" customFormat="1" x14ac:dyDescent="0.3">
      <c r="A553" s="174" t="s">
        <v>1190</v>
      </c>
      <c r="B553" s="165" t="s">
        <v>518</v>
      </c>
      <c r="C553" s="169" t="s">
        <v>29</v>
      </c>
      <c r="D553" s="170" t="s">
        <v>29</v>
      </c>
      <c r="E553" s="166"/>
      <c r="F553" s="154" t="str">
        <f t="shared" si="24"/>
        <v/>
      </c>
      <c r="G553" s="154" t="str">
        <f t="shared" si="25"/>
        <v/>
      </c>
    </row>
    <row r="554" spans="1:7" s="155" customFormat="1" x14ac:dyDescent="0.3">
      <c r="A554" s="174" t="s">
        <v>1191</v>
      </c>
      <c r="B554" s="165" t="s">
        <v>518</v>
      </c>
      <c r="C554" s="169" t="s">
        <v>29</v>
      </c>
      <c r="D554" s="170" t="s">
        <v>29</v>
      </c>
      <c r="E554" s="166"/>
      <c r="F554" s="154" t="str">
        <f t="shared" si="24"/>
        <v/>
      </c>
      <c r="G554" s="154" t="str">
        <f t="shared" si="25"/>
        <v/>
      </c>
    </row>
    <row r="555" spans="1:7" s="155" customFormat="1" x14ac:dyDescent="0.3">
      <c r="A555" s="174" t="s">
        <v>1192</v>
      </c>
      <c r="B555" s="175" t="s">
        <v>518</v>
      </c>
      <c r="C555" s="169" t="s">
        <v>29</v>
      </c>
      <c r="D555" s="170" t="s">
        <v>29</v>
      </c>
      <c r="E555" s="166"/>
      <c r="F555" s="154" t="str">
        <f t="shared" si="24"/>
        <v/>
      </c>
      <c r="G555" s="154" t="str">
        <f t="shared" si="25"/>
        <v/>
      </c>
    </row>
    <row r="556" spans="1:7" s="155" customFormat="1" x14ac:dyDescent="0.3">
      <c r="A556" s="174" t="s">
        <v>1193</v>
      </c>
      <c r="B556" s="165" t="s">
        <v>518</v>
      </c>
      <c r="C556" s="169" t="s">
        <v>29</v>
      </c>
      <c r="D556" s="170" t="s">
        <v>29</v>
      </c>
      <c r="E556" s="166"/>
      <c r="F556" s="154" t="str">
        <f t="shared" si="24"/>
        <v/>
      </c>
      <c r="G556" s="154" t="str">
        <f t="shared" si="25"/>
        <v/>
      </c>
    </row>
    <row r="557" spans="1:7" s="155" customFormat="1" x14ac:dyDescent="0.3">
      <c r="A557" s="174" t="s">
        <v>1194</v>
      </c>
      <c r="B557" s="165" t="s">
        <v>518</v>
      </c>
      <c r="C557" s="169" t="s">
        <v>29</v>
      </c>
      <c r="D557" s="170" t="s">
        <v>29</v>
      </c>
      <c r="E557" s="166"/>
      <c r="F557" s="154" t="str">
        <f t="shared" si="24"/>
        <v/>
      </c>
      <c r="G557" s="154" t="str">
        <f t="shared" si="25"/>
        <v/>
      </c>
    </row>
    <row r="558" spans="1:7" s="155" customFormat="1" x14ac:dyDescent="0.3">
      <c r="A558" s="174" t="s">
        <v>1195</v>
      </c>
      <c r="B558" s="165" t="s">
        <v>518</v>
      </c>
      <c r="C558" s="169" t="s">
        <v>29</v>
      </c>
      <c r="D558" s="170" t="s">
        <v>29</v>
      </c>
      <c r="E558" s="166"/>
      <c r="F558" s="154" t="str">
        <f t="shared" si="24"/>
        <v/>
      </c>
      <c r="G558" s="154" t="str">
        <f t="shared" si="25"/>
        <v/>
      </c>
    </row>
    <row r="559" spans="1:7" s="155" customFormat="1" x14ac:dyDescent="0.3">
      <c r="A559" s="174" t="s">
        <v>1196</v>
      </c>
      <c r="B559" s="165" t="s">
        <v>518</v>
      </c>
      <c r="C559" s="169" t="s">
        <v>29</v>
      </c>
      <c r="D559" s="170" t="s">
        <v>29</v>
      </c>
      <c r="E559" s="166"/>
      <c r="F559" s="154" t="str">
        <f t="shared" si="24"/>
        <v/>
      </c>
      <c r="G559" s="154" t="str">
        <f t="shared" si="25"/>
        <v/>
      </c>
    </row>
    <row r="560" spans="1:7" s="155" customFormat="1" x14ac:dyDescent="0.3">
      <c r="A560" s="174" t="s">
        <v>1197</v>
      </c>
      <c r="B560" s="165" t="s">
        <v>518</v>
      </c>
      <c r="C560" s="169" t="s">
        <v>29</v>
      </c>
      <c r="D560" s="170" t="s">
        <v>29</v>
      </c>
      <c r="E560" s="166"/>
      <c r="F560" s="154" t="str">
        <f t="shared" si="24"/>
        <v/>
      </c>
      <c r="G560" s="154" t="str">
        <f t="shared" si="25"/>
        <v/>
      </c>
    </row>
    <row r="561" spans="1:7" s="155" customFormat="1" x14ac:dyDescent="0.3">
      <c r="A561" s="174" t="s">
        <v>1198</v>
      </c>
      <c r="B561" s="165" t="s">
        <v>518</v>
      </c>
      <c r="C561" s="169" t="s">
        <v>29</v>
      </c>
      <c r="D561" s="170" t="s">
        <v>29</v>
      </c>
      <c r="E561" s="166"/>
      <c r="F561" s="154" t="str">
        <f t="shared" si="24"/>
        <v/>
      </c>
      <c r="G561" s="154" t="str">
        <f t="shared" si="25"/>
        <v/>
      </c>
    </row>
    <row r="562" spans="1:7" s="155" customFormat="1" x14ac:dyDescent="0.3">
      <c r="A562" s="174" t="s">
        <v>1199</v>
      </c>
      <c r="B562" s="165" t="s">
        <v>518</v>
      </c>
      <c r="C562" s="169" t="s">
        <v>29</v>
      </c>
      <c r="D562" s="170" t="s">
        <v>29</v>
      </c>
      <c r="E562" s="166"/>
      <c r="F562" s="154" t="str">
        <f t="shared" si="24"/>
        <v/>
      </c>
      <c r="G562" s="154" t="str">
        <f t="shared" si="25"/>
        <v/>
      </c>
    </row>
    <row r="563" spans="1:7" s="155" customFormat="1" x14ac:dyDescent="0.3">
      <c r="A563" s="174" t="s">
        <v>1200</v>
      </c>
      <c r="B563" s="165" t="s">
        <v>518</v>
      </c>
      <c r="C563" s="169" t="s">
        <v>29</v>
      </c>
      <c r="D563" s="170" t="s">
        <v>29</v>
      </c>
      <c r="E563" s="166"/>
      <c r="F563" s="154" t="str">
        <f t="shared" si="24"/>
        <v/>
      </c>
      <c r="G563" s="154" t="str">
        <f t="shared" si="25"/>
        <v/>
      </c>
    </row>
    <row r="564" spans="1:7" s="155" customFormat="1" x14ac:dyDescent="0.3">
      <c r="A564" s="174" t="s">
        <v>1201</v>
      </c>
      <c r="B564" s="165" t="s">
        <v>518</v>
      </c>
      <c r="C564" s="169" t="s">
        <v>29</v>
      </c>
      <c r="D564" s="170" t="s">
        <v>29</v>
      </c>
      <c r="E564" s="166"/>
      <c r="F564" s="154" t="str">
        <f t="shared" si="24"/>
        <v/>
      </c>
      <c r="G564" s="154" t="str">
        <f t="shared" si="25"/>
        <v/>
      </c>
    </row>
    <row r="565" spans="1:7" s="155" customFormat="1" x14ac:dyDescent="0.3">
      <c r="A565" s="174" t="s">
        <v>1202</v>
      </c>
      <c r="B565" s="165" t="s">
        <v>518</v>
      </c>
      <c r="C565" s="169" t="s">
        <v>29</v>
      </c>
      <c r="D565" s="170" t="s">
        <v>29</v>
      </c>
      <c r="E565" s="166"/>
      <c r="F565" s="154" t="str">
        <f t="shared" si="24"/>
        <v/>
      </c>
      <c r="G565" s="154" t="str">
        <f t="shared" si="25"/>
        <v/>
      </c>
    </row>
    <row r="566" spans="1:7" s="155" customFormat="1" x14ac:dyDescent="0.3">
      <c r="A566" s="174" t="s">
        <v>1203</v>
      </c>
      <c r="B566" s="165" t="s">
        <v>931</v>
      </c>
      <c r="C566" s="169" t="s">
        <v>29</v>
      </c>
      <c r="D566" s="170" t="s">
        <v>29</v>
      </c>
      <c r="E566" s="166"/>
      <c r="F566" s="154" t="str">
        <f t="shared" si="24"/>
        <v/>
      </c>
      <c r="G566" s="154" t="str">
        <f t="shared" si="25"/>
        <v/>
      </c>
    </row>
    <row r="567" spans="1:7" s="155" customFormat="1" x14ac:dyDescent="0.3">
      <c r="A567" s="174" t="s">
        <v>1204</v>
      </c>
      <c r="B567" s="165" t="s">
        <v>86</v>
      </c>
      <c r="C567" s="169">
        <f>SUM(C549:C566)</f>
        <v>0</v>
      </c>
      <c r="D567" s="170">
        <f>SUM(D549:D566)</f>
        <v>0</v>
      </c>
      <c r="E567" s="166"/>
      <c r="F567" s="161">
        <f>SUM(F549:F566)</f>
        <v>0</v>
      </c>
      <c r="G567" s="161">
        <f>SUM(G549:G566)</f>
        <v>0</v>
      </c>
    </row>
    <row r="568" spans="1:7" s="155" customFormat="1" x14ac:dyDescent="0.3">
      <c r="A568" s="174" t="s">
        <v>1205</v>
      </c>
      <c r="B568" s="165"/>
      <c r="C568" s="164"/>
      <c r="D568" s="164"/>
      <c r="E568" s="166"/>
      <c r="F568" s="166"/>
      <c r="G568" s="166"/>
    </row>
    <row r="569" spans="1:7" s="155" customFormat="1" x14ac:dyDescent="0.3">
      <c r="A569" s="174" t="s">
        <v>1206</v>
      </c>
      <c r="B569" s="165"/>
      <c r="C569" s="164"/>
      <c r="D569" s="164"/>
      <c r="E569" s="166"/>
      <c r="F569" s="166"/>
      <c r="G569" s="166"/>
    </row>
    <row r="570" spans="1:7" s="155" customFormat="1" x14ac:dyDescent="0.3">
      <c r="A570" s="174" t="s">
        <v>1207</v>
      </c>
      <c r="B570" s="165"/>
      <c r="C570" s="164"/>
      <c r="D570" s="164"/>
      <c r="E570" s="166"/>
      <c r="F570" s="166"/>
      <c r="G570" s="166"/>
    </row>
    <row r="571" spans="1:7" s="141" customFormat="1" x14ac:dyDescent="0.3">
      <c r="A571" s="123"/>
      <c r="B571" s="123" t="s">
        <v>1100</v>
      </c>
      <c r="C571" s="90" t="s">
        <v>58</v>
      </c>
      <c r="D571" s="90" t="s">
        <v>888</v>
      </c>
      <c r="E571" s="90"/>
      <c r="F571" s="90" t="s">
        <v>426</v>
      </c>
      <c r="G571" s="90" t="s">
        <v>891</v>
      </c>
    </row>
    <row r="572" spans="1:7" s="141" customFormat="1" x14ac:dyDescent="0.3">
      <c r="A572" s="174" t="s">
        <v>1208</v>
      </c>
      <c r="B572" s="179" t="s">
        <v>879</v>
      </c>
      <c r="C572" s="169" t="s">
        <v>29</v>
      </c>
      <c r="D572" s="170" t="s">
        <v>29</v>
      </c>
      <c r="E572" s="153"/>
      <c r="F572" s="154" t="str">
        <f>IF($C$585=0,"",IF(C572="[for completion]","",IF(C572="","",C572/$C$585)))</f>
        <v/>
      </c>
      <c r="G572" s="154" t="str">
        <f>IF($D$585=0,"",IF(D572="[for completion]","",IF(D572="","",D572/$D$585)))</f>
        <v/>
      </c>
    </row>
    <row r="573" spans="1:7" s="141" customFormat="1" x14ac:dyDescent="0.3">
      <c r="A573" s="174" t="s">
        <v>1209</v>
      </c>
      <c r="B573" s="179" t="s">
        <v>880</v>
      </c>
      <c r="C573" s="169" t="s">
        <v>29</v>
      </c>
      <c r="D573" s="170" t="s">
        <v>29</v>
      </c>
      <c r="E573" s="153"/>
      <c r="F573" s="154" t="str">
        <f>IF($C$585=0,"",IF(C573="[for completion]","",IF(C573="","",C573/$C$585)))</f>
        <v/>
      </c>
      <c r="G573" s="154" t="str">
        <f>IF($D$585=0,"",IF(D573="[for completion]","",IF(D573="","",D573/$D$585)))</f>
        <v/>
      </c>
    </row>
    <row r="574" spans="1:7" s="141" customFormat="1" x14ac:dyDescent="0.3">
      <c r="A574" s="174" t="s">
        <v>1210</v>
      </c>
      <c r="B574" s="179" t="s">
        <v>1047</v>
      </c>
      <c r="C574" s="169" t="s">
        <v>29</v>
      </c>
      <c r="D574" s="170" t="s">
        <v>29</v>
      </c>
      <c r="E574" s="153"/>
      <c r="F574" s="154" t="str">
        <f>IF($C$585=0,"",IF(C574="[for completion]","",IF(C574="","",C574/$C$585)))</f>
        <v/>
      </c>
      <c r="G574" s="154" t="str">
        <f>IF($D$585=0,"",IF(D574="[for completion]","",IF(D574="","",D574/$D$585)))</f>
        <v/>
      </c>
    </row>
    <row r="575" spans="1:7" s="141" customFormat="1" x14ac:dyDescent="0.3">
      <c r="A575" s="174" t="s">
        <v>1211</v>
      </c>
      <c r="B575" s="179" t="s">
        <v>881</v>
      </c>
      <c r="C575" s="169" t="s">
        <v>29</v>
      </c>
      <c r="D575" s="170" t="s">
        <v>29</v>
      </c>
      <c r="E575" s="153"/>
      <c r="F575" s="154" t="str">
        <f>IF($C$585=0,"",IF(C575="[for completion]","",IF(C575="","",C575/$C$585)))</f>
        <v/>
      </c>
      <c r="G575" s="154" t="str">
        <f>IF($D$585=0,"",IF(D575="[for completion]","",IF(D575="","",D575/$D$585)))</f>
        <v/>
      </c>
    </row>
    <row r="576" spans="1:7" s="141" customFormat="1" x14ac:dyDescent="0.3">
      <c r="A576" s="174" t="s">
        <v>1212</v>
      </c>
      <c r="B576" s="179" t="s">
        <v>882</v>
      </c>
      <c r="C576" s="169" t="s">
        <v>29</v>
      </c>
      <c r="D576" s="170" t="s">
        <v>29</v>
      </c>
      <c r="E576" s="153"/>
      <c r="F576" s="154" t="str">
        <f>IF($C$585=0,"",IF(C576="[for completion]","",IF(C576="","",C576/$C$585)))</f>
        <v/>
      </c>
      <c r="G576" s="154" t="str">
        <f>IF($D$585=0,"",IF(D576="[for completion]","",IF(D576="","",D576/$D$585)))</f>
        <v/>
      </c>
    </row>
    <row r="577" spans="1:7" s="141" customFormat="1" x14ac:dyDescent="0.3">
      <c r="A577" s="174" t="s">
        <v>1213</v>
      </c>
      <c r="B577" s="179" t="s">
        <v>883</v>
      </c>
      <c r="C577" s="169" t="s">
        <v>29</v>
      </c>
      <c r="D577" s="170" t="s">
        <v>29</v>
      </c>
      <c r="E577" s="153"/>
      <c r="F577" s="190" t="str">
        <f t="shared" ref="F577:F584" si="26">IF($C$585=0,"",IF(C577="[for completion]","",IF(C577="","",C577/$C$585)))</f>
        <v/>
      </c>
      <c r="G577" s="190" t="str">
        <f t="shared" ref="G577:G584" si="27">IF($D$585=0,"",IF(D577="[for completion]","",IF(D577="","",D577/$D$585)))</f>
        <v/>
      </c>
    </row>
    <row r="578" spans="1:7" s="141" customFormat="1" x14ac:dyDescent="0.3">
      <c r="A578" s="174" t="s">
        <v>1214</v>
      </c>
      <c r="B578" s="179" t="s">
        <v>884</v>
      </c>
      <c r="C578" s="169" t="s">
        <v>29</v>
      </c>
      <c r="D578" s="170" t="s">
        <v>29</v>
      </c>
      <c r="E578" s="153"/>
      <c r="F578" s="190" t="str">
        <f t="shared" si="26"/>
        <v/>
      </c>
      <c r="G578" s="190" t="str">
        <f t="shared" si="27"/>
        <v/>
      </c>
    </row>
    <row r="579" spans="1:7" s="141" customFormat="1" x14ac:dyDescent="0.3">
      <c r="A579" s="174" t="s">
        <v>1215</v>
      </c>
      <c r="B579" s="179" t="s">
        <v>885</v>
      </c>
      <c r="C579" s="169" t="s">
        <v>29</v>
      </c>
      <c r="D579" s="170" t="s">
        <v>29</v>
      </c>
      <c r="E579" s="153"/>
      <c r="F579" s="190" t="str">
        <f t="shared" si="26"/>
        <v/>
      </c>
      <c r="G579" s="190" t="str">
        <f t="shared" si="27"/>
        <v/>
      </c>
    </row>
    <row r="580" spans="1:7" s="185" customFormat="1" x14ac:dyDescent="0.3">
      <c r="A580" s="191" t="s">
        <v>1216</v>
      </c>
      <c r="B580" s="192" t="s">
        <v>1298</v>
      </c>
      <c r="C580" s="150" t="s">
        <v>29</v>
      </c>
      <c r="D580" s="191" t="s">
        <v>29</v>
      </c>
      <c r="E580" s="201"/>
      <c r="F580" s="183" t="str">
        <f t="shared" si="26"/>
        <v/>
      </c>
      <c r="G580" s="183" t="str">
        <f t="shared" si="27"/>
        <v/>
      </c>
    </row>
    <row r="581" spans="1:7" s="185" customFormat="1" x14ac:dyDescent="0.3">
      <c r="A581" s="191" t="s">
        <v>1217</v>
      </c>
      <c r="B581" s="191" t="s">
        <v>1301</v>
      </c>
      <c r="C581" s="150" t="s">
        <v>29</v>
      </c>
      <c r="D581" s="191" t="s">
        <v>29</v>
      </c>
      <c r="E581" s="65"/>
      <c r="F581" s="183" t="str">
        <f t="shared" si="26"/>
        <v/>
      </c>
      <c r="G581" s="183" t="str">
        <f t="shared" si="27"/>
        <v/>
      </c>
    </row>
    <row r="582" spans="1:7" s="185" customFormat="1" x14ac:dyDescent="0.3">
      <c r="A582" s="191" t="s">
        <v>1218</v>
      </c>
      <c r="B582" s="191" t="s">
        <v>1299</v>
      </c>
      <c r="C582" s="150" t="s">
        <v>29</v>
      </c>
      <c r="D582" s="191" t="s">
        <v>29</v>
      </c>
      <c r="E582" s="65"/>
      <c r="F582" s="183" t="str">
        <f t="shared" si="26"/>
        <v/>
      </c>
      <c r="G582" s="183" t="str">
        <f t="shared" si="27"/>
        <v/>
      </c>
    </row>
    <row r="583" spans="1:7" s="185" customFormat="1" x14ac:dyDescent="0.3">
      <c r="A583" s="191" t="s">
        <v>1310</v>
      </c>
      <c r="B583" s="192" t="s">
        <v>1300</v>
      </c>
      <c r="C583" s="150" t="s">
        <v>29</v>
      </c>
      <c r="D583" s="191" t="s">
        <v>29</v>
      </c>
      <c r="E583" s="201"/>
      <c r="F583" s="183" t="str">
        <f t="shared" si="26"/>
        <v/>
      </c>
      <c r="G583" s="183" t="str">
        <f t="shared" si="27"/>
        <v/>
      </c>
    </row>
    <row r="584" spans="1:7" s="185" customFormat="1" x14ac:dyDescent="0.3">
      <c r="A584" s="191" t="s">
        <v>1311</v>
      </c>
      <c r="B584" s="191" t="s">
        <v>931</v>
      </c>
      <c r="C584" s="203" t="s">
        <v>29</v>
      </c>
      <c r="D584" s="204" t="s">
        <v>29</v>
      </c>
      <c r="E584" s="201"/>
      <c r="F584" s="183" t="str">
        <f t="shared" si="26"/>
        <v/>
      </c>
      <c r="G584" s="183" t="str">
        <f t="shared" si="27"/>
        <v/>
      </c>
    </row>
    <row r="585" spans="1:7" s="185" customFormat="1" x14ac:dyDescent="0.3">
      <c r="A585" s="191" t="s">
        <v>1312</v>
      </c>
      <c r="B585" s="192" t="s">
        <v>86</v>
      </c>
      <c r="C585" s="203">
        <f>SUM(C572:C584)</f>
        <v>0</v>
      </c>
      <c r="D585" s="204">
        <f>SUM(D572:D584)</f>
        <v>0</v>
      </c>
      <c r="E585" s="201"/>
      <c r="F585" s="188">
        <f>SUM(F572:F584)</f>
        <v>0</v>
      </c>
      <c r="G585" s="188">
        <f>SUM(G572:G584)</f>
        <v>0</v>
      </c>
    </row>
    <row r="586" spans="1:7" s="185" customFormat="1" x14ac:dyDescent="0.3">
      <c r="A586" s="191" t="s">
        <v>1219</v>
      </c>
      <c r="B586" s="192"/>
      <c r="C586" s="203"/>
      <c r="D586" s="204"/>
      <c r="E586" s="201"/>
      <c r="F586" s="183"/>
      <c r="G586" s="183"/>
    </row>
    <row r="587" spans="1:7" s="185" customFormat="1" x14ac:dyDescent="0.3">
      <c r="A587" s="191" t="s">
        <v>1313</v>
      </c>
      <c r="B587" s="192"/>
      <c r="C587" s="203"/>
      <c r="D587" s="204"/>
      <c r="E587" s="201"/>
      <c r="F587" s="183"/>
      <c r="G587" s="183"/>
    </row>
    <row r="588" spans="1:7" s="185" customFormat="1" x14ac:dyDescent="0.3">
      <c r="A588" s="191" t="s">
        <v>1314</v>
      </c>
      <c r="B588" s="192"/>
      <c r="C588" s="203"/>
      <c r="D588" s="204"/>
      <c r="E588" s="201"/>
      <c r="F588" s="183"/>
      <c r="G588" s="183"/>
    </row>
    <row r="589" spans="1:7" s="185" customFormat="1" x14ac:dyDescent="0.3">
      <c r="A589" s="191" t="s">
        <v>1315</v>
      </c>
      <c r="B589" s="192"/>
      <c r="C589" s="203"/>
      <c r="D589" s="204"/>
      <c r="E589" s="201"/>
      <c r="F589" s="183"/>
      <c r="G589" s="183"/>
    </row>
    <row r="590" spans="1:7" s="185" customFormat="1" x14ac:dyDescent="0.3">
      <c r="A590" s="191" t="s">
        <v>1316</v>
      </c>
      <c r="B590" s="192"/>
      <c r="C590" s="203"/>
      <c r="D590" s="204"/>
      <c r="E590" s="201"/>
      <c r="F590" s="183"/>
      <c r="G590" s="183"/>
    </row>
    <row r="591" spans="1:7" s="141" customFormat="1" x14ac:dyDescent="0.3">
      <c r="A591" s="191" t="s">
        <v>1317</v>
      </c>
      <c r="B591" s="192"/>
      <c r="C591" s="203"/>
      <c r="D591" s="204"/>
      <c r="E591" s="201"/>
      <c r="F591" s="183" t="str">
        <f>IF($C$585=0,"",IF(C591="[for completion]","",IF(C591="","",C591/$C$585)))</f>
        <v/>
      </c>
      <c r="G591" s="183" t="str">
        <f>IF($D$585=0,"",IF(D591="[for completion]","",IF(D591="","",D591/$D$585)))</f>
        <v/>
      </c>
    </row>
    <row r="592" spans="1:7" s="141" customFormat="1" x14ac:dyDescent="0.3">
      <c r="A592" s="191" t="s">
        <v>1318</v>
      </c>
      <c r="B592" s="65"/>
      <c r="C592" s="65"/>
      <c r="D592" s="65"/>
      <c r="E592" s="65"/>
      <c r="F592" s="65"/>
      <c r="G592" s="65"/>
    </row>
    <row r="593" spans="1:7" s="155" customFormat="1" x14ac:dyDescent="0.3">
      <c r="A593" s="191" t="s">
        <v>1319</v>
      </c>
      <c r="B593" s="65"/>
      <c r="C593" s="65"/>
      <c r="D593" s="65"/>
      <c r="E593" s="65"/>
      <c r="F593" s="65"/>
      <c r="G593" s="65"/>
    </row>
    <row r="594" spans="1:7" x14ac:dyDescent="0.3">
      <c r="A594" s="191" t="s">
        <v>1320</v>
      </c>
      <c r="B594" s="160"/>
      <c r="C594" s="160"/>
      <c r="D594" s="160"/>
      <c r="E594" s="160"/>
      <c r="F594" s="160"/>
      <c r="G594" s="158"/>
    </row>
    <row r="595" spans="1:7" s="187" customFormat="1" x14ac:dyDescent="0.3">
      <c r="A595" s="191" t="s">
        <v>1322</v>
      </c>
      <c r="B595" s="160"/>
      <c r="C595" s="160"/>
      <c r="D595" s="160"/>
      <c r="E595" s="160"/>
      <c r="F595" s="160"/>
      <c r="G595" s="158"/>
    </row>
    <row r="596" spans="1:7" x14ac:dyDescent="0.3">
      <c r="A596" s="123"/>
      <c r="B596" s="123" t="s">
        <v>1101</v>
      </c>
      <c r="C596" s="90" t="s">
        <v>58</v>
      </c>
      <c r="D596" s="90" t="s">
        <v>886</v>
      </c>
      <c r="E596" s="90"/>
      <c r="F596" s="90" t="s">
        <v>425</v>
      </c>
      <c r="G596" s="90" t="s">
        <v>891</v>
      </c>
    </row>
    <row r="597" spans="1:7" x14ac:dyDescent="0.3">
      <c r="A597" s="174" t="s">
        <v>1220</v>
      </c>
      <c r="B597" s="165" t="s">
        <v>1010</v>
      </c>
      <c r="C597" s="169" t="s">
        <v>29</v>
      </c>
      <c r="D597" s="170" t="s">
        <v>29</v>
      </c>
      <c r="E597" s="166"/>
      <c r="F597" s="154" t="str">
        <f>IF($C$601=0,"",IF(C597="[for completion]","",IF(C597="","",C597/$C$601)))</f>
        <v/>
      </c>
      <c r="G597" s="154" t="str">
        <f>IF($D$601=0,"",IF(D597="[for completion]","",IF(D597="","",D597/$D$601)))</f>
        <v/>
      </c>
    </row>
    <row r="598" spans="1:7" x14ac:dyDescent="0.3">
      <c r="A598" s="174" t="s">
        <v>1221</v>
      </c>
      <c r="B598" s="162" t="s">
        <v>1011</v>
      </c>
      <c r="C598" s="169" t="s">
        <v>29</v>
      </c>
      <c r="D598" s="170" t="s">
        <v>29</v>
      </c>
      <c r="E598" s="166"/>
      <c r="F598" s="154" t="str">
        <f>IF($C$601=0,"",IF(C598="[for completion]","",IF(C598="","",C598/$C$601)))</f>
        <v/>
      </c>
      <c r="G598" s="154" t="str">
        <f>IF($D$601=0,"",IF(D598="[for completion]","",IF(D598="","",D598/$D$601)))</f>
        <v/>
      </c>
    </row>
    <row r="599" spans="1:7" x14ac:dyDescent="0.3">
      <c r="A599" s="174" t="s">
        <v>1222</v>
      </c>
      <c r="B599" s="165" t="s">
        <v>887</v>
      </c>
      <c r="C599" s="169" t="s">
        <v>29</v>
      </c>
      <c r="D599" s="170" t="s">
        <v>29</v>
      </c>
      <c r="E599" s="166"/>
      <c r="F599" s="154" t="str">
        <f>IF($C$601=0,"",IF(C599="[for completion]","",IF(C599="","",C599/$C$601)))</f>
        <v/>
      </c>
      <c r="G599" s="154" t="str">
        <f>IF($D$601=0,"",IF(D599="[for completion]","",IF(D599="","",D599/$D$601)))</f>
        <v/>
      </c>
    </row>
    <row r="600" spans="1:7" x14ac:dyDescent="0.3">
      <c r="A600" s="174" t="s">
        <v>1223</v>
      </c>
      <c r="B600" s="164" t="s">
        <v>931</v>
      </c>
      <c r="C600" s="169" t="s">
        <v>29</v>
      </c>
      <c r="D600" s="170" t="s">
        <v>29</v>
      </c>
      <c r="E600" s="166"/>
      <c r="F600" s="154" t="str">
        <f>IF($C$601=0,"",IF(C600="[for completion]","",IF(C600="","",C600/$C$601)))</f>
        <v/>
      </c>
      <c r="G600" s="154" t="str">
        <f>IF($D$601=0,"",IF(D600="[for completion]","",IF(D600="","",D600/$D$601)))</f>
        <v/>
      </c>
    </row>
    <row r="601" spans="1:7" x14ac:dyDescent="0.3">
      <c r="A601" s="174" t="s">
        <v>1224</v>
      </c>
      <c r="B601" s="165" t="s">
        <v>86</v>
      </c>
      <c r="C601" s="169">
        <f>SUM(C597:C600)</f>
        <v>0</v>
      </c>
      <c r="D601" s="170">
        <f>SUM(D597:D600)</f>
        <v>0</v>
      </c>
      <c r="E601" s="166"/>
      <c r="F601" s="161">
        <f>SUM(F597:F600)</f>
        <v>0</v>
      </c>
      <c r="G601" s="161">
        <f>SUM(G597:G600)</f>
        <v>0</v>
      </c>
    </row>
    <row r="602" spans="1:7" x14ac:dyDescent="0.3">
      <c r="A602" s="164"/>
      <c r="B602" s="164"/>
      <c r="C602" s="164"/>
      <c r="D602" s="164"/>
      <c r="E602" s="164"/>
      <c r="F602" s="164"/>
      <c r="G602" s="163"/>
    </row>
    <row r="603" spans="1:7" x14ac:dyDescent="0.3">
      <c r="A603" s="123"/>
      <c r="B603" s="123" t="s">
        <v>1290</v>
      </c>
      <c r="C603" s="123" t="s">
        <v>1286</v>
      </c>
      <c r="D603" s="123" t="s">
        <v>1291</v>
      </c>
      <c r="E603" s="123"/>
      <c r="F603" s="123" t="s">
        <v>1288</v>
      </c>
      <c r="G603" s="123"/>
    </row>
    <row r="604" spans="1:7" x14ac:dyDescent="0.3">
      <c r="A604" s="191" t="s">
        <v>1225</v>
      </c>
      <c r="B604" s="209" t="s">
        <v>715</v>
      </c>
      <c r="C604" s="205" t="s">
        <v>29</v>
      </c>
      <c r="D604" s="206" t="s">
        <v>29</v>
      </c>
      <c r="E604" s="207"/>
      <c r="F604" s="206" t="s">
        <v>29</v>
      </c>
      <c r="G604" s="183" t="str">
        <f>IF($D$622=0,"",IF(D604="[for completion]","",IF(D604="","",D604/$D$622)))</f>
        <v/>
      </c>
    </row>
    <row r="605" spans="1:7" x14ac:dyDescent="0.3">
      <c r="A605" s="191" t="s">
        <v>1226</v>
      </c>
      <c r="B605" s="209" t="s">
        <v>716</v>
      </c>
      <c r="C605" s="205" t="s">
        <v>29</v>
      </c>
      <c r="D605" s="206" t="s">
        <v>29</v>
      </c>
      <c r="E605" s="207"/>
      <c r="F605" s="206" t="s">
        <v>29</v>
      </c>
      <c r="G605" s="183" t="str">
        <f t="shared" ref="G605:G622" si="28">IF($D$622=0,"",IF(D605="[for completion]","",IF(D605="","",D605/$D$622)))</f>
        <v/>
      </c>
    </row>
    <row r="606" spans="1:7" x14ac:dyDescent="0.3">
      <c r="A606" s="191" t="s">
        <v>1227</v>
      </c>
      <c r="B606" s="209" t="s">
        <v>717</v>
      </c>
      <c r="C606" s="205" t="s">
        <v>29</v>
      </c>
      <c r="D606" s="206" t="s">
        <v>29</v>
      </c>
      <c r="E606" s="207"/>
      <c r="F606" s="206" t="s">
        <v>29</v>
      </c>
      <c r="G606" s="183" t="str">
        <f t="shared" si="28"/>
        <v/>
      </c>
    </row>
    <row r="607" spans="1:7" x14ac:dyDescent="0.3">
      <c r="A607" s="191" t="s">
        <v>1228</v>
      </c>
      <c r="B607" s="209" t="s">
        <v>718</v>
      </c>
      <c r="C607" s="205" t="s">
        <v>29</v>
      </c>
      <c r="D607" s="206" t="s">
        <v>29</v>
      </c>
      <c r="E607" s="207"/>
      <c r="F607" s="206" t="s">
        <v>29</v>
      </c>
      <c r="G607" s="183" t="str">
        <f t="shared" si="28"/>
        <v/>
      </c>
    </row>
    <row r="608" spans="1:7" x14ac:dyDescent="0.3">
      <c r="A608" s="191" t="s">
        <v>1229</v>
      </c>
      <c r="B608" s="209" t="s">
        <v>719</v>
      </c>
      <c r="C608" s="205" t="s">
        <v>29</v>
      </c>
      <c r="D608" s="206" t="s">
        <v>29</v>
      </c>
      <c r="E608" s="207"/>
      <c r="F608" s="206" t="s">
        <v>29</v>
      </c>
      <c r="G608" s="183" t="str">
        <f t="shared" si="28"/>
        <v/>
      </c>
    </row>
    <row r="609" spans="1:7" x14ac:dyDescent="0.3">
      <c r="A609" s="191" t="s">
        <v>1230</v>
      </c>
      <c r="B609" s="209" t="s">
        <v>720</v>
      </c>
      <c r="C609" s="205" t="s">
        <v>29</v>
      </c>
      <c r="D609" s="206" t="s">
        <v>29</v>
      </c>
      <c r="E609" s="207"/>
      <c r="F609" s="206" t="s">
        <v>29</v>
      </c>
      <c r="G609" s="183" t="str">
        <f t="shared" si="28"/>
        <v/>
      </c>
    </row>
    <row r="610" spans="1:7" x14ac:dyDescent="0.3">
      <c r="A610" s="191" t="s">
        <v>1231</v>
      </c>
      <c r="B610" s="209" t="s">
        <v>721</v>
      </c>
      <c r="C610" s="205" t="s">
        <v>29</v>
      </c>
      <c r="D610" s="206" t="s">
        <v>29</v>
      </c>
      <c r="E610" s="207"/>
      <c r="F610" s="206" t="s">
        <v>29</v>
      </c>
      <c r="G610" s="183" t="str">
        <f t="shared" si="28"/>
        <v/>
      </c>
    </row>
    <row r="611" spans="1:7" x14ac:dyDescent="0.3">
      <c r="A611" s="191" t="s">
        <v>1232</v>
      </c>
      <c r="B611" s="209" t="s">
        <v>1006</v>
      </c>
      <c r="C611" s="205" t="s">
        <v>29</v>
      </c>
      <c r="D611" s="206" t="s">
        <v>29</v>
      </c>
      <c r="E611" s="207"/>
      <c r="F611" s="206" t="s">
        <v>29</v>
      </c>
      <c r="G611" s="183" t="str">
        <f t="shared" si="28"/>
        <v/>
      </c>
    </row>
    <row r="612" spans="1:7" x14ac:dyDescent="0.3">
      <c r="A612" s="191" t="s">
        <v>1233</v>
      </c>
      <c r="B612" s="209" t="s">
        <v>1007</v>
      </c>
      <c r="C612" s="205" t="s">
        <v>29</v>
      </c>
      <c r="D612" s="206" t="s">
        <v>29</v>
      </c>
      <c r="E612" s="207"/>
      <c r="F612" s="206" t="s">
        <v>29</v>
      </c>
      <c r="G612" s="183" t="str">
        <f t="shared" si="28"/>
        <v/>
      </c>
    </row>
    <row r="613" spans="1:7" x14ac:dyDescent="0.3">
      <c r="A613" s="191" t="s">
        <v>1234</v>
      </c>
      <c r="B613" s="209" t="s">
        <v>1008</v>
      </c>
      <c r="C613" s="205" t="s">
        <v>29</v>
      </c>
      <c r="D613" s="206" t="s">
        <v>29</v>
      </c>
      <c r="E613" s="207"/>
      <c r="F613" s="206" t="s">
        <v>29</v>
      </c>
      <c r="G613" s="183" t="str">
        <f t="shared" si="28"/>
        <v/>
      </c>
    </row>
    <row r="614" spans="1:7" x14ac:dyDescent="0.3">
      <c r="A614" s="191" t="s">
        <v>1235</v>
      </c>
      <c r="B614" s="209" t="s">
        <v>722</v>
      </c>
      <c r="C614" s="205" t="s">
        <v>29</v>
      </c>
      <c r="D614" s="206" t="s">
        <v>29</v>
      </c>
      <c r="E614" s="207"/>
      <c r="F614" s="206" t="s">
        <v>29</v>
      </c>
      <c r="G614" s="183" t="str">
        <f t="shared" si="28"/>
        <v/>
      </c>
    </row>
    <row r="615" spans="1:7" x14ac:dyDescent="0.3">
      <c r="A615" s="191" t="s">
        <v>1236</v>
      </c>
      <c r="B615" s="209" t="s">
        <v>723</v>
      </c>
      <c r="C615" s="205" t="s">
        <v>29</v>
      </c>
      <c r="D615" s="206" t="s">
        <v>29</v>
      </c>
      <c r="E615" s="207"/>
      <c r="F615" s="206" t="s">
        <v>29</v>
      </c>
      <c r="G615" s="183" t="str">
        <f t="shared" si="28"/>
        <v/>
      </c>
    </row>
    <row r="616" spans="1:7" x14ac:dyDescent="0.3">
      <c r="A616" s="191" t="s">
        <v>1237</v>
      </c>
      <c r="B616" s="209" t="s">
        <v>84</v>
      </c>
      <c r="C616" s="205" t="s">
        <v>29</v>
      </c>
      <c r="D616" s="206" t="s">
        <v>29</v>
      </c>
      <c r="E616" s="207"/>
      <c r="F616" s="206" t="s">
        <v>29</v>
      </c>
      <c r="G616" s="183" t="str">
        <f t="shared" si="28"/>
        <v/>
      </c>
    </row>
    <row r="617" spans="1:7" x14ac:dyDescent="0.3">
      <c r="A617" s="191" t="s">
        <v>1238</v>
      </c>
      <c r="B617" s="209" t="s">
        <v>931</v>
      </c>
      <c r="C617" s="205" t="s">
        <v>29</v>
      </c>
      <c r="D617" s="206" t="s">
        <v>29</v>
      </c>
      <c r="E617" s="207"/>
      <c r="F617" s="206" t="s">
        <v>29</v>
      </c>
      <c r="G617" s="183" t="str">
        <f t="shared" si="28"/>
        <v/>
      </c>
    </row>
    <row r="618" spans="1:7" x14ac:dyDescent="0.3">
      <c r="A618" s="191" t="s">
        <v>1239</v>
      </c>
      <c r="B618" s="209" t="s">
        <v>86</v>
      </c>
      <c r="C618" s="203">
        <f>SUM(C604:C617)</f>
        <v>0</v>
      </c>
      <c r="D618" s="191">
        <f>SUM(D604:D617)</f>
        <v>0</v>
      </c>
      <c r="E618" s="180"/>
      <c r="F618" s="203"/>
      <c r="G618" s="183" t="str">
        <f t="shared" si="28"/>
        <v/>
      </c>
    </row>
    <row r="619" spans="1:7" x14ac:dyDescent="0.3">
      <c r="A619" s="191" t="s">
        <v>1240</v>
      </c>
      <c r="B619" s="160" t="s">
        <v>1285</v>
      </c>
      <c r="C619" s="65"/>
      <c r="D619" s="65"/>
      <c r="E619" s="65"/>
      <c r="F619" s="177" t="s">
        <v>29</v>
      </c>
      <c r="G619" s="183" t="str">
        <f t="shared" si="28"/>
        <v/>
      </c>
    </row>
    <row r="620" spans="1:7" x14ac:dyDescent="0.3">
      <c r="A620" s="174" t="s">
        <v>1241</v>
      </c>
      <c r="B620" s="179"/>
      <c r="C620" s="169"/>
      <c r="D620" s="170"/>
      <c r="E620" s="180"/>
      <c r="F620" s="183"/>
      <c r="G620" s="183" t="str">
        <f t="shared" si="28"/>
        <v/>
      </c>
    </row>
    <row r="621" spans="1:7" x14ac:dyDescent="0.3">
      <c r="A621" s="174" t="s">
        <v>1242</v>
      </c>
      <c r="B621" s="179"/>
      <c r="C621" s="169"/>
      <c r="D621" s="170"/>
      <c r="E621" s="180"/>
      <c r="F621" s="183"/>
      <c r="G621" s="183" t="str">
        <f t="shared" si="28"/>
        <v/>
      </c>
    </row>
    <row r="622" spans="1:7" x14ac:dyDescent="0.3">
      <c r="A622" s="174" t="s">
        <v>1243</v>
      </c>
      <c r="B622" s="179"/>
      <c r="C622" s="169"/>
      <c r="D622" s="170"/>
      <c r="E622" s="180"/>
      <c r="F622" s="183"/>
      <c r="G622" s="183" t="str">
        <f t="shared" si="2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E36E00"/>
  </sheetPr>
  <dimension ref="A1:M403"/>
  <sheetViews>
    <sheetView topLeftCell="B1" zoomScale="80" zoomScaleNormal="80" workbookViewId="0">
      <selection activeCell="C20" sqref="C20"/>
    </sheetView>
  </sheetViews>
  <sheetFormatPr baseColWidth="10" defaultColWidth="11.44140625" defaultRowHeight="16.2" outlineLevelRow="1" x14ac:dyDescent="0.3"/>
  <cols>
    <col min="1" max="1" width="16.33203125" customWidth="1"/>
    <col min="2" max="2" width="89.88671875" style="24" bestFit="1" customWidth="1"/>
    <col min="3" max="3" width="134.6640625" style="2" customWidth="1"/>
    <col min="4" max="13" width="11.44140625" style="2"/>
  </cols>
  <sheetData>
    <row r="1" spans="1:13" s="118" customFormat="1" ht="35.4" x14ac:dyDescent="0.3">
      <c r="A1" s="116" t="s">
        <v>724</v>
      </c>
      <c r="B1" s="116"/>
      <c r="C1" s="193" t="s">
        <v>1341</v>
      </c>
      <c r="D1" s="20"/>
      <c r="E1" s="20"/>
      <c r="F1" s="20"/>
      <c r="G1" s="20"/>
      <c r="H1" s="20"/>
      <c r="I1" s="20"/>
      <c r="J1" s="20"/>
      <c r="K1" s="20"/>
      <c r="L1" s="20"/>
      <c r="M1" s="20"/>
    </row>
    <row r="2" spans="1:13" x14ac:dyDescent="0.3">
      <c r="B2" s="22"/>
      <c r="C2" s="22"/>
    </row>
    <row r="3" spans="1:13" x14ac:dyDescent="0.3">
      <c r="A3" s="69" t="s">
        <v>725</v>
      </c>
      <c r="B3" s="70"/>
      <c r="C3" s="22"/>
    </row>
    <row r="4" spans="1:13" x14ac:dyDescent="0.3">
      <c r="C4" s="22"/>
    </row>
    <row r="5" spans="1:13" ht="20.399999999999999" x14ac:dyDescent="0.3">
      <c r="A5" s="35" t="s">
        <v>27</v>
      </c>
      <c r="B5" s="35" t="s">
        <v>726</v>
      </c>
      <c r="C5" s="71" t="s">
        <v>829</v>
      </c>
    </row>
    <row r="6" spans="1:13" ht="32.4" x14ac:dyDescent="0.3">
      <c r="A6" s="1" t="s">
        <v>727</v>
      </c>
      <c r="B6" s="38" t="s">
        <v>1326</v>
      </c>
      <c r="C6" s="208" t="s">
        <v>1325</v>
      </c>
    </row>
    <row r="7" spans="1:13" ht="32.4" x14ac:dyDescent="0.3">
      <c r="A7" s="1" t="s">
        <v>728</v>
      </c>
      <c r="B7" s="38" t="s">
        <v>1328</v>
      </c>
      <c r="C7" s="208" t="s">
        <v>1329</v>
      </c>
    </row>
    <row r="8" spans="1:13" ht="32.4" x14ac:dyDescent="0.3">
      <c r="A8" s="1" t="s">
        <v>729</v>
      </c>
      <c r="B8" s="38" t="s">
        <v>1327</v>
      </c>
      <c r="C8" s="208" t="s">
        <v>1330</v>
      </c>
    </row>
    <row r="9" spans="1:13" x14ac:dyDescent="0.3">
      <c r="A9" s="1" t="s">
        <v>730</v>
      </c>
      <c r="B9" s="38" t="s">
        <v>731</v>
      </c>
      <c r="C9" s="177" t="s">
        <v>29</v>
      </c>
    </row>
    <row r="10" spans="1:13" ht="44.25" customHeight="1" x14ac:dyDescent="0.3">
      <c r="A10" s="1" t="s">
        <v>732</v>
      </c>
      <c r="B10" s="38" t="s">
        <v>785</v>
      </c>
      <c r="C10" s="206" t="s">
        <v>1375</v>
      </c>
    </row>
    <row r="11" spans="1:13" ht="54.75" customHeight="1" x14ac:dyDescent="0.3">
      <c r="A11" s="1" t="s">
        <v>733</v>
      </c>
      <c r="B11" s="38" t="s">
        <v>734</v>
      </c>
      <c r="C11" s="206" t="s">
        <v>1376</v>
      </c>
    </row>
    <row r="12" spans="1:13" x14ac:dyDescent="0.3">
      <c r="A12" s="1" t="s">
        <v>735</v>
      </c>
      <c r="B12" s="38" t="s">
        <v>1283</v>
      </c>
      <c r="C12" s="218" t="s">
        <v>1491</v>
      </c>
    </row>
    <row r="13" spans="1:13" x14ac:dyDescent="0.3">
      <c r="A13" s="1" t="s">
        <v>737</v>
      </c>
      <c r="B13" s="38" t="s">
        <v>736</v>
      </c>
      <c r="C13" s="177" t="s">
        <v>29</v>
      </c>
    </row>
    <row r="14" spans="1:13" x14ac:dyDescent="0.3">
      <c r="A14" s="1" t="s">
        <v>739</v>
      </c>
      <c r="B14" s="38" t="s">
        <v>738</v>
      </c>
      <c r="C14" s="218" t="s">
        <v>1377</v>
      </c>
    </row>
    <row r="15" spans="1:13" ht="32.4" x14ac:dyDescent="0.3">
      <c r="A15" s="1" t="s">
        <v>741</v>
      </c>
      <c r="B15" s="38" t="s">
        <v>740</v>
      </c>
      <c r="C15" s="206" t="s">
        <v>1378</v>
      </c>
    </row>
    <row r="16" spans="1:13" x14ac:dyDescent="0.3">
      <c r="A16" s="1" t="s">
        <v>743</v>
      </c>
      <c r="B16" s="38" t="s">
        <v>742</v>
      </c>
      <c r="C16" s="177" t="s">
        <v>29</v>
      </c>
    </row>
    <row r="17" spans="1:13" ht="30" customHeight="1" x14ac:dyDescent="0.3">
      <c r="A17" s="1" t="s">
        <v>745</v>
      </c>
      <c r="B17" s="42" t="s">
        <v>744</v>
      </c>
      <c r="C17" s="206" t="s">
        <v>1379</v>
      </c>
    </row>
    <row r="18" spans="1:13" x14ac:dyDescent="0.3">
      <c r="A18" s="1" t="s">
        <v>747</v>
      </c>
      <c r="B18" s="42" t="s">
        <v>746</v>
      </c>
      <c r="C18" s="177" t="s">
        <v>29</v>
      </c>
    </row>
    <row r="19" spans="1:13" s="155" customFormat="1" x14ac:dyDescent="0.3">
      <c r="A19" s="142" t="s">
        <v>1282</v>
      </c>
      <c r="B19" s="42" t="s">
        <v>748</v>
      </c>
      <c r="C19" s="235">
        <v>0</v>
      </c>
      <c r="D19" s="2"/>
      <c r="E19" s="2"/>
      <c r="F19" s="2"/>
      <c r="G19" s="2"/>
      <c r="H19" s="2"/>
      <c r="I19" s="2"/>
      <c r="J19" s="2"/>
    </row>
    <row r="20" spans="1:13" s="155" customFormat="1" x14ac:dyDescent="0.3">
      <c r="A20" s="142" t="s">
        <v>1284</v>
      </c>
      <c r="B20" s="38" t="s">
        <v>1281</v>
      </c>
      <c r="C20" s="218" t="s">
        <v>1377</v>
      </c>
      <c r="D20" s="2"/>
      <c r="E20" s="2"/>
      <c r="F20" s="2"/>
      <c r="G20" s="2"/>
      <c r="H20" s="2"/>
      <c r="I20" s="2"/>
      <c r="J20" s="2"/>
    </row>
    <row r="21" spans="1:13" s="155" customFormat="1" x14ac:dyDescent="0.3">
      <c r="A21" s="64" t="s">
        <v>749</v>
      </c>
      <c r="B21" s="39" t="s">
        <v>750</v>
      </c>
      <c r="C21" s="218"/>
      <c r="D21" s="2"/>
      <c r="E21" s="2"/>
      <c r="F21" s="2"/>
      <c r="G21" s="2"/>
      <c r="H21" s="2"/>
      <c r="I21" s="2"/>
      <c r="J21" s="2"/>
    </row>
    <row r="22" spans="1:13" s="155" customFormat="1" x14ac:dyDescent="0.3">
      <c r="A22" s="64" t="s">
        <v>751</v>
      </c>
      <c r="C22" s="210"/>
      <c r="D22" s="2"/>
      <c r="E22" s="2"/>
      <c r="F22" s="2"/>
      <c r="G22" s="2"/>
      <c r="H22" s="2"/>
      <c r="I22" s="2"/>
      <c r="J22" s="2"/>
    </row>
    <row r="23" spans="1:13" outlineLevel="1" x14ac:dyDescent="0.3">
      <c r="A23" s="64" t="s">
        <v>752</v>
      </c>
      <c r="B23" s="167"/>
      <c r="C23" s="177"/>
    </row>
    <row r="24" spans="1:13" outlineLevel="1" x14ac:dyDescent="0.3">
      <c r="A24" s="64" t="s">
        <v>753</v>
      </c>
      <c r="B24" s="68"/>
      <c r="C24" s="177"/>
    </row>
    <row r="25" spans="1:13" outlineLevel="1" x14ac:dyDescent="0.3">
      <c r="A25" s="64" t="s">
        <v>754</v>
      </c>
      <c r="B25" s="68"/>
      <c r="C25" s="177"/>
    </row>
    <row r="26" spans="1:13" outlineLevel="1" x14ac:dyDescent="0.3">
      <c r="A26" s="64" t="s">
        <v>1067</v>
      </c>
      <c r="B26" s="68"/>
      <c r="C26" s="177"/>
    </row>
    <row r="27" spans="1:13" outlineLevel="1" x14ac:dyDescent="0.3">
      <c r="A27" s="64" t="s">
        <v>1068</v>
      </c>
      <c r="B27" s="68"/>
      <c r="C27" s="177"/>
    </row>
    <row r="28" spans="1:13" s="155" customFormat="1" ht="20.399999999999999" outlineLevel="1" x14ac:dyDescent="0.3">
      <c r="A28" s="173"/>
      <c r="B28" s="171" t="s">
        <v>1020</v>
      </c>
      <c r="C28" s="71" t="s">
        <v>829</v>
      </c>
      <c r="D28" s="2"/>
      <c r="E28" s="2"/>
      <c r="F28" s="2"/>
      <c r="G28" s="2"/>
      <c r="H28" s="2"/>
      <c r="I28" s="2"/>
      <c r="J28" s="2"/>
      <c r="K28" s="2"/>
      <c r="L28" s="2"/>
      <c r="M28" s="2"/>
    </row>
    <row r="29" spans="1:13" s="155" customFormat="1" outlineLevel="1" x14ac:dyDescent="0.3">
      <c r="A29" s="64" t="s">
        <v>756</v>
      </c>
      <c r="B29" s="38" t="s">
        <v>1018</v>
      </c>
      <c r="C29" s="177" t="s">
        <v>761</v>
      </c>
      <c r="D29" s="2"/>
      <c r="E29" s="2"/>
      <c r="F29" s="2"/>
      <c r="G29" s="2"/>
      <c r="H29" s="2"/>
      <c r="I29" s="2"/>
      <c r="J29" s="2"/>
      <c r="K29" s="2"/>
      <c r="L29" s="2"/>
      <c r="M29" s="2"/>
    </row>
    <row r="30" spans="1:13" s="155" customFormat="1" outlineLevel="1" x14ac:dyDescent="0.3">
      <c r="A30" s="64" t="s">
        <v>759</v>
      </c>
      <c r="B30" s="38" t="s">
        <v>1019</v>
      </c>
      <c r="C30" s="177" t="s">
        <v>761</v>
      </c>
      <c r="D30" s="2"/>
      <c r="E30" s="2"/>
      <c r="F30" s="2"/>
      <c r="G30" s="2"/>
      <c r="H30" s="2"/>
      <c r="I30" s="2"/>
      <c r="J30" s="2"/>
      <c r="K30" s="2"/>
      <c r="L30" s="2"/>
      <c r="M30" s="2"/>
    </row>
    <row r="31" spans="1:13" s="155" customFormat="1" outlineLevel="1" x14ac:dyDescent="0.3">
      <c r="A31" s="64" t="s">
        <v>762</v>
      </c>
      <c r="B31" s="38" t="s">
        <v>1017</v>
      </c>
      <c r="C31" s="177" t="s">
        <v>761</v>
      </c>
      <c r="D31" s="2"/>
      <c r="E31" s="2"/>
      <c r="F31" s="2"/>
      <c r="G31" s="2"/>
      <c r="H31" s="2"/>
      <c r="I31" s="2"/>
      <c r="J31" s="2"/>
      <c r="K31" s="2"/>
      <c r="L31" s="2"/>
      <c r="M31" s="2"/>
    </row>
    <row r="32" spans="1:13" s="155" customFormat="1" outlineLevel="1" x14ac:dyDescent="0.3">
      <c r="A32" s="64" t="s">
        <v>765</v>
      </c>
      <c r="B32" s="211"/>
      <c r="C32" s="177"/>
      <c r="D32" s="2"/>
      <c r="E32" s="2"/>
      <c r="F32" s="2"/>
      <c r="G32" s="2"/>
      <c r="H32" s="2"/>
      <c r="I32" s="2"/>
      <c r="J32" s="2"/>
      <c r="K32" s="2"/>
      <c r="L32" s="2"/>
      <c r="M32" s="2"/>
    </row>
    <row r="33" spans="1:13" s="155" customFormat="1" outlineLevel="1" x14ac:dyDescent="0.3">
      <c r="A33" s="64" t="s">
        <v>766</v>
      </c>
      <c r="B33" s="211"/>
      <c r="C33" s="177"/>
      <c r="D33" s="2"/>
      <c r="E33" s="2"/>
      <c r="F33" s="2"/>
      <c r="G33" s="2"/>
      <c r="H33" s="2"/>
      <c r="I33" s="2"/>
      <c r="J33" s="2"/>
      <c r="K33" s="2"/>
      <c r="L33" s="2"/>
      <c r="M33" s="2"/>
    </row>
    <row r="34" spans="1:13" s="155" customFormat="1" outlineLevel="1" x14ac:dyDescent="0.3">
      <c r="A34" s="64" t="s">
        <v>815</v>
      </c>
      <c r="B34" s="211"/>
      <c r="C34" s="177"/>
      <c r="D34" s="2"/>
      <c r="E34" s="2"/>
      <c r="F34" s="2"/>
      <c r="G34" s="2"/>
      <c r="H34" s="2"/>
      <c r="I34" s="2"/>
      <c r="J34" s="2"/>
      <c r="K34" s="2"/>
      <c r="L34" s="2"/>
      <c r="M34" s="2"/>
    </row>
    <row r="35" spans="1:13" s="155" customFormat="1" outlineLevel="1" x14ac:dyDescent="0.3">
      <c r="A35" s="64" t="s">
        <v>1031</v>
      </c>
      <c r="B35" s="211"/>
      <c r="C35" s="177"/>
      <c r="D35" s="2"/>
      <c r="E35" s="2"/>
      <c r="F35" s="2"/>
      <c r="G35" s="2"/>
      <c r="H35" s="2"/>
      <c r="I35" s="2"/>
      <c r="J35" s="2"/>
      <c r="K35" s="2"/>
      <c r="L35" s="2"/>
      <c r="M35" s="2"/>
    </row>
    <row r="36" spans="1:13" s="155" customFormat="1" outlineLevel="1" x14ac:dyDescent="0.3">
      <c r="A36" s="64" t="s">
        <v>1032</v>
      </c>
      <c r="B36" s="211"/>
      <c r="C36" s="177"/>
      <c r="D36" s="2"/>
      <c r="E36" s="2"/>
      <c r="F36" s="2"/>
      <c r="G36" s="2"/>
      <c r="H36" s="2"/>
      <c r="I36" s="2"/>
      <c r="J36" s="2"/>
      <c r="K36" s="2"/>
      <c r="L36" s="2"/>
      <c r="M36" s="2"/>
    </row>
    <row r="37" spans="1:13" s="155" customFormat="1" outlineLevel="1" x14ac:dyDescent="0.3">
      <c r="A37" s="64" t="s">
        <v>1033</v>
      </c>
      <c r="B37" s="211"/>
      <c r="C37" s="177"/>
      <c r="D37" s="2"/>
      <c r="E37" s="2"/>
      <c r="F37" s="2"/>
      <c r="G37" s="2"/>
      <c r="H37" s="2"/>
      <c r="I37" s="2"/>
      <c r="J37" s="2"/>
      <c r="K37" s="2"/>
      <c r="L37" s="2"/>
      <c r="M37" s="2"/>
    </row>
    <row r="38" spans="1:13" s="155" customFormat="1" outlineLevel="1" x14ac:dyDescent="0.3">
      <c r="A38" s="64" t="s">
        <v>1034</v>
      </c>
      <c r="B38" s="211"/>
      <c r="C38" s="177"/>
      <c r="D38" s="2"/>
      <c r="E38" s="2"/>
      <c r="F38" s="2"/>
      <c r="G38" s="2"/>
      <c r="H38" s="2"/>
      <c r="I38" s="2"/>
      <c r="J38" s="2"/>
      <c r="K38" s="2"/>
      <c r="L38" s="2"/>
      <c r="M38" s="2"/>
    </row>
    <row r="39" spans="1:13" s="155" customFormat="1" outlineLevel="1" x14ac:dyDescent="0.3">
      <c r="A39" s="64" t="s">
        <v>1035</v>
      </c>
      <c r="B39" s="211"/>
      <c r="C39" s="177"/>
      <c r="D39" s="2"/>
      <c r="E39" s="2"/>
      <c r="F39" s="2"/>
      <c r="G39" s="2"/>
      <c r="H39" s="2"/>
      <c r="I39" s="2"/>
      <c r="J39" s="2"/>
      <c r="K39" s="2"/>
      <c r="L39" s="2"/>
      <c r="M39" s="2"/>
    </row>
    <row r="40" spans="1:13" s="155" customFormat="1" outlineLevel="1" x14ac:dyDescent="0.3">
      <c r="A40" s="64" t="s">
        <v>1036</v>
      </c>
      <c r="B40" s="211"/>
      <c r="C40" s="177"/>
      <c r="D40" s="2"/>
      <c r="E40" s="2"/>
      <c r="F40" s="2"/>
      <c r="G40" s="2"/>
      <c r="H40" s="2"/>
      <c r="I40" s="2"/>
      <c r="J40" s="2"/>
      <c r="K40" s="2"/>
      <c r="L40" s="2"/>
      <c r="M40" s="2"/>
    </row>
    <row r="41" spans="1:13" s="155" customFormat="1" outlineLevel="1" x14ac:dyDescent="0.3">
      <c r="A41" s="64" t="s">
        <v>1037</v>
      </c>
      <c r="B41" s="211"/>
      <c r="C41" s="177"/>
      <c r="D41" s="2"/>
      <c r="E41" s="2"/>
      <c r="F41" s="2"/>
      <c r="G41" s="2"/>
      <c r="H41" s="2"/>
      <c r="I41" s="2"/>
      <c r="J41" s="2"/>
      <c r="K41" s="2"/>
      <c r="L41" s="2"/>
      <c r="M41" s="2"/>
    </row>
    <row r="42" spans="1:13" s="155" customFormat="1" outlineLevel="1" x14ac:dyDescent="0.3">
      <c r="A42" s="64" t="s">
        <v>1038</v>
      </c>
      <c r="B42" s="211"/>
      <c r="C42" s="177"/>
      <c r="D42" s="2"/>
      <c r="E42" s="2"/>
      <c r="F42" s="2"/>
      <c r="G42" s="2"/>
      <c r="H42" s="2"/>
      <c r="I42" s="2"/>
      <c r="J42" s="2"/>
      <c r="K42" s="2"/>
      <c r="L42" s="2"/>
      <c r="M42" s="2"/>
    </row>
    <row r="43" spans="1:13" s="155" customFormat="1" outlineLevel="1" x14ac:dyDescent="0.3">
      <c r="A43" s="64" t="s">
        <v>1039</v>
      </c>
      <c r="B43" s="211"/>
      <c r="C43" s="177"/>
      <c r="D43" s="2"/>
      <c r="E43" s="2"/>
      <c r="F43" s="2"/>
      <c r="G43" s="2"/>
      <c r="H43" s="2"/>
      <c r="I43" s="2"/>
      <c r="J43" s="2"/>
      <c r="K43" s="2"/>
      <c r="L43" s="2"/>
      <c r="M43" s="2"/>
    </row>
    <row r="44" spans="1:13" ht="20.399999999999999" x14ac:dyDescent="0.3">
      <c r="A44" s="35"/>
      <c r="B44" s="35" t="s">
        <v>1021</v>
      </c>
      <c r="C44" s="71" t="s">
        <v>755</v>
      </c>
    </row>
    <row r="45" spans="1:13" x14ac:dyDescent="0.3">
      <c r="A45" s="1" t="s">
        <v>767</v>
      </c>
      <c r="B45" s="42" t="s">
        <v>757</v>
      </c>
      <c r="C45" s="24" t="s">
        <v>758</v>
      </c>
    </row>
    <row r="46" spans="1:13" x14ac:dyDescent="0.3">
      <c r="A46" s="142" t="s">
        <v>1023</v>
      </c>
      <c r="B46" s="42" t="s">
        <v>760</v>
      </c>
      <c r="C46" s="24" t="s">
        <v>761</v>
      </c>
    </row>
    <row r="47" spans="1:13" x14ac:dyDescent="0.3">
      <c r="A47" s="142" t="s">
        <v>1024</v>
      </c>
      <c r="B47" s="42" t="s">
        <v>763</v>
      </c>
      <c r="C47" s="24" t="s">
        <v>764</v>
      </c>
    </row>
    <row r="48" spans="1:13" outlineLevel="1" x14ac:dyDescent="0.3">
      <c r="A48" s="1" t="s">
        <v>769</v>
      </c>
      <c r="B48" s="176"/>
      <c r="C48" s="177"/>
    </row>
    <row r="49" spans="1:3" outlineLevel="1" x14ac:dyDescent="0.3">
      <c r="A49" s="142" t="s">
        <v>770</v>
      </c>
      <c r="B49" s="176"/>
      <c r="C49" s="177"/>
    </row>
    <row r="50" spans="1:3" outlineLevel="1" x14ac:dyDescent="0.3">
      <c r="A50" s="142" t="s">
        <v>771</v>
      </c>
      <c r="B50" s="212"/>
      <c r="C50" s="177"/>
    </row>
    <row r="51" spans="1:3" ht="20.399999999999999" x14ac:dyDescent="0.3">
      <c r="A51" s="35"/>
      <c r="B51" s="35" t="s">
        <v>1022</v>
      </c>
      <c r="C51" s="71" t="s">
        <v>829</v>
      </c>
    </row>
    <row r="52" spans="1:3" x14ac:dyDescent="0.3">
      <c r="A52" s="1" t="s">
        <v>1025</v>
      </c>
      <c r="B52" s="38" t="s">
        <v>768</v>
      </c>
      <c r="C52" s="219" t="s">
        <v>1380</v>
      </c>
    </row>
    <row r="53" spans="1:3" x14ac:dyDescent="0.3">
      <c r="A53" s="1" t="s">
        <v>1026</v>
      </c>
      <c r="B53" s="176"/>
      <c r="C53" s="213"/>
    </row>
    <row r="54" spans="1:3" x14ac:dyDescent="0.3">
      <c r="A54" s="142" t="s">
        <v>1027</v>
      </c>
      <c r="B54" s="176"/>
      <c r="C54" s="213"/>
    </row>
    <row r="55" spans="1:3" x14ac:dyDescent="0.3">
      <c r="A55" s="142" t="s">
        <v>1028</v>
      </c>
      <c r="B55" s="176"/>
      <c r="C55" s="213"/>
    </row>
    <row r="56" spans="1:3" x14ac:dyDescent="0.3">
      <c r="A56" s="142" t="s">
        <v>1029</v>
      </c>
      <c r="B56" s="176"/>
      <c r="C56" s="213"/>
    </row>
    <row r="57" spans="1:3" x14ac:dyDescent="0.3">
      <c r="A57" s="142" t="s">
        <v>1030</v>
      </c>
      <c r="B57" s="176"/>
      <c r="C57" s="213"/>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2"/>
    </row>
    <row r="104" spans="2:2" x14ac:dyDescent="0.3">
      <c r="B104" s="22"/>
    </row>
    <row r="105" spans="2:2" x14ac:dyDescent="0.3">
      <c r="B105" s="22"/>
    </row>
    <row r="106" spans="2:2" x14ac:dyDescent="0.3">
      <c r="B106" s="22"/>
    </row>
    <row r="107" spans="2:2" x14ac:dyDescent="0.3">
      <c r="B107" s="22"/>
    </row>
    <row r="108" spans="2:2" x14ac:dyDescent="0.3">
      <c r="B108" s="22"/>
    </row>
    <row r="109" spans="2:2" x14ac:dyDescent="0.3">
      <c r="B109" s="22"/>
    </row>
    <row r="110" spans="2:2" x14ac:dyDescent="0.3">
      <c r="B110" s="22"/>
    </row>
    <row r="111" spans="2:2" x14ac:dyDescent="0.3">
      <c r="B111" s="22"/>
    </row>
    <row r="112" spans="2:2" x14ac:dyDescent="0.3">
      <c r="B112" s="22"/>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1"/>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2"/>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1" type="noConversion"/>
  <hyperlinks>
    <hyperlink ref="C20" r:id="rId1" xr:uid="{5B05135C-A3C9-47F1-8F3B-84524456F137}"/>
    <hyperlink ref="C14" r:id="rId2" xr:uid="{62A4FEBD-85C8-43FA-B926-DD5FC290BCEF}"/>
    <hyperlink ref="C12" location="'D. Bond List'!A1" display="D. Bond List" xr:uid="{DF58C83A-1167-4F15-9845-0CC2A9B1B005}"/>
  </hyperlinks>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tabColor rgb="FF243386"/>
  </sheetPr>
  <dimension ref="A1:FV378"/>
  <sheetViews>
    <sheetView topLeftCell="A94" zoomScale="70" zoomScaleNormal="70" workbookViewId="0">
      <selection activeCell="D110" sqref="D110"/>
    </sheetView>
  </sheetViews>
  <sheetFormatPr baseColWidth="10" defaultColWidth="8.88671875" defaultRowHeight="16.2" x14ac:dyDescent="0.3"/>
  <cols>
    <col min="1" max="1" width="10.6640625" customWidth="1"/>
    <col min="2" max="2" width="16.109375" bestFit="1" customWidth="1"/>
    <col min="3" max="3" width="13.77734375" bestFit="1" customWidth="1"/>
    <col min="4" max="4" width="26" bestFit="1" customWidth="1"/>
    <col min="5" max="5" width="16.21875" bestFit="1" customWidth="1"/>
    <col min="6" max="6" width="13.5546875" bestFit="1" customWidth="1"/>
    <col min="7" max="7" width="11" bestFit="1" customWidth="1"/>
    <col min="8" max="8" width="9.5546875" bestFit="1" customWidth="1"/>
    <col min="9" max="9" width="12.109375" bestFit="1" customWidth="1"/>
    <col min="10" max="10" width="21.109375" customWidth="1"/>
    <col min="11" max="178" width="8.88671875" style="221"/>
  </cols>
  <sheetData>
    <row r="1" spans="1:10" ht="35.4" x14ac:dyDescent="0.3">
      <c r="A1" s="220" t="s">
        <v>1501</v>
      </c>
      <c r="B1" s="220"/>
      <c r="C1" s="221"/>
      <c r="D1" s="221"/>
      <c r="E1" s="221"/>
      <c r="F1" s="221"/>
      <c r="G1" s="221"/>
      <c r="H1" s="221"/>
      <c r="I1" s="221"/>
      <c r="J1" s="222"/>
    </row>
    <row r="2" spans="1:10" ht="20.399999999999999" x14ac:dyDescent="0.35">
      <c r="A2" s="223"/>
      <c r="B2" s="224" t="s">
        <v>1381</v>
      </c>
      <c r="C2" s="224" t="s">
        <v>1382</v>
      </c>
      <c r="D2" s="224" t="s">
        <v>1383</v>
      </c>
      <c r="E2" s="224" t="s">
        <v>1384</v>
      </c>
      <c r="F2" s="224" t="s">
        <v>1385</v>
      </c>
      <c r="G2" s="224" t="s">
        <v>1386</v>
      </c>
      <c r="H2" s="224" t="s">
        <v>1387</v>
      </c>
      <c r="I2" s="224" t="s">
        <v>1388</v>
      </c>
      <c r="J2" s="224" t="s">
        <v>1389</v>
      </c>
    </row>
    <row r="3" spans="1:10" x14ac:dyDescent="0.3">
      <c r="A3" s="221"/>
      <c r="B3" s="225" t="s">
        <v>1500</v>
      </c>
      <c r="C3" s="225"/>
      <c r="D3" s="226">
        <v>44887</v>
      </c>
      <c r="E3" s="226">
        <v>48540</v>
      </c>
      <c r="F3" s="227">
        <v>16000000</v>
      </c>
      <c r="G3" s="227" t="s">
        <v>151</v>
      </c>
      <c r="H3" s="228" t="s">
        <v>1391</v>
      </c>
      <c r="I3" s="226">
        <v>48905</v>
      </c>
      <c r="J3" s="225" t="s">
        <v>1344</v>
      </c>
    </row>
    <row r="4" spans="1:10" x14ac:dyDescent="0.3">
      <c r="A4" s="221"/>
      <c r="B4" s="225" t="s">
        <v>1390</v>
      </c>
      <c r="C4" s="225"/>
      <c r="D4" s="226">
        <v>44823</v>
      </c>
      <c r="E4" s="226">
        <v>47745</v>
      </c>
      <c r="F4" s="227">
        <v>750000000</v>
      </c>
      <c r="G4" s="227" t="s">
        <v>151</v>
      </c>
      <c r="H4" s="228" t="s">
        <v>1391</v>
      </c>
      <c r="I4" s="226">
        <v>48110</v>
      </c>
      <c r="J4" s="225" t="s">
        <v>1344</v>
      </c>
    </row>
    <row r="5" spans="1:10" x14ac:dyDescent="0.3">
      <c r="A5" s="221"/>
      <c r="B5" s="225" t="s">
        <v>1507</v>
      </c>
      <c r="C5" s="225"/>
      <c r="D5" s="226">
        <v>44573</v>
      </c>
      <c r="E5" s="226">
        <v>50052</v>
      </c>
      <c r="F5" s="227">
        <v>750000000</v>
      </c>
      <c r="G5" s="227" t="s">
        <v>151</v>
      </c>
      <c r="H5" s="228" t="s">
        <v>1391</v>
      </c>
      <c r="I5" s="226">
        <v>50417</v>
      </c>
      <c r="J5" s="225" t="s">
        <v>1343</v>
      </c>
    </row>
    <row r="6" spans="1:10" x14ac:dyDescent="0.3">
      <c r="A6" s="221"/>
      <c r="B6" s="225" t="s">
        <v>1508</v>
      </c>
      <c r="C6" s="225"/>
      <c r="D6" s="226">
        <v>44573</v>
      </c>
      <c r="E6" s="226">
        <v>46946</v>
      </c>
      <c r="F6" s="227">
        <v>750000000</v>
      </c>
      <c r="G6" s="227" t="s">
        <v>151</v>
      </c>
      <c r="H6" s="228" t="s">
        <v>1391</v>
      </c>
      <c r="I6" s="226">
        <v>47311</v>
      </c>
      <c r="J6" s="225" t="s">
        <v>1343</v>
      </c>
    </row>
    <row r="7" spans="1:10" x14ac:dyDescent="0.3">
      <c r="A7" s="221"/>
      <c r="B7" s="225" t="s">
        <v>1509</v>
      </c>
      <c r="C7" s="225"/>
      <c r="D7" s="226">
        <v>44260</v>
      </c>
      <c r="E7" s="226">
        <v>47274</v>
      </c>
      <c r="F7" s="227">
        <v>2000000000</v>
      </c>
      <c r="G7" s="227" t="s">
        <v>151</v>
      </c>
      <c r="H7" s="228" t="s">
        <v>1392</v>
      </c>
      <c r="I7" s="226">
        <v>47639</v>
      </c>
      <c r="J7" s="225" t="s">
        <v>1343</v>
      </c>
    </row>
    <row r="8" spans="1:10" x14ac:dyDescent="0.3">
      <c r="A8" s="221"/>
      <c r="B8" s="225" t="s">
        <v>1510</v>
      </c>
      <c r="C8" s="225"/>
      <c r="D8" s="226">
        <v>43994</v>
      </c>
      <c r="E8" s="226">
        <v>46916</v>
      </c>
      <c r="F8" s="227">
        <v>2000000000</v>
      </c>
      <c r="G8" s="227" t="s">
        <v>151</v>
      </c>
      <c r="H8" s="228" t="s">
        <v>1392</v>
      </c>
      <c r="I8" s="226">
        <v>47281</v>
      </c>
      <c r="J8" s="225" t="s">
        <v>1343</v>
      </c>
    </row>
    <row r="9" spans="1:10" x14ac:dyDescent="0.3">
      <c r="A9" s="221"/>
      <c r="B9" s="225" t="s">
        <v>1511</v>
      </c>
      <c r="C9" s="225"/>
      <c r="D9" s="226">
        <v>43845</v>
      </c>
      <c r="E9" s="226">
        <v>47498</v>
      </c>
      <c r="F9" s="227">
        <v>750000000</v>
      </c>
      <c r="G9" s="227" t="s">
        <v>151</v>
      </c>
      <c r="H9" s="228" t="s">
        <v>1391</v>
      </c>
      <c r="I9" s="226">
        <v>47863</v>
      </c>
      <c r="J9" s="225" t="s">
        <v>1343</v>
      </c>
    </row>
    <row r="10" spans="1:10" x14ac:dyDescent="0.3">
      <c r="A10" s="221"/>
      <c r="B10" s="225" t="s">
        <v>1512</v>
      </c>
      <c r="C10" s="225"/>
      <c r="D10" s="226">
        <v>43719</v>
      </c>
      <c r="E10" s="226">
        <v>47372</v>
      </c>
      <c r="F10" s="227">
        <v>500000000</v>
      </c>
      <c r="G10" s="227" t="s">
        <v>151</v>
      </c>
      <c r="H10" s="228" t="s">
        <v>1391</v>
      </c>
      <c r="I10" s="226">
        <v>47737</v>
      </c>
      <c r="J10" s="225" t="s">
        <v>1343</v>
      </c>
    </row>
    <row r="11" spans="1:10" x14ac:dyDescent="0.3">
      <c r="A11" s="221"/>
      <c r="B11" s="225" t="s">
        <v>1513</v>
      </c>
      <c r="C11" s="225"/>
      <c r="D11" s="226">
        <v>43600</v>
      </c>
      <c r="E11" s="226">
        <v>49079</v>
      </c>
      <c r="F11" s="227">
        <v>500000000</v>
      </c>
      <c r="G11" s="227" t="s">
        <v>151</v>
      </c>
      <c r="H11" s="228" t="s">
        <v>1391</v>
      </c>
      <c r="I11" s="226">
        <v>49444</v>
      </c>
      <c r="J11" s="225" t="s">
        <v>1343</v>
      </c>
    </row>
    <row r="12" spans="1:10" x14ac:dyDescent="0.3">
      <c r="A12" s="221"/>
      <c r="B12" s="225" t="s">
        <v>1514</v>
      </c>
      <c r="C12" s="225"/>
      <c r="D12" s="226">
        <v>43594</v>
      </c>
      <c r="E12" s="226">
        <v>45421</v>
      </c>
      <c r="F12" s="227">
        <v>30000000</v>
      </c>
      <c r="G12" s="227" t="s">
        <v>151</v>
      </c>
      <c r="H12" s="228" t="s">
        <v>1392</v>
      </c>
      <c r="I12" s="226">
        <v>45786</v>
      </c>
      <c r="J12" s="225" t="s">
        <v>1343</v>
      </c>
    </row>
    <row r="13" spans="1:10" x14ac:dyDescent="0.3">
      <c r="A13" s="221"/>
      <c r="B13" s="225" t="s">
        <v>1515</v>
      </c>
      <c r="C13" s="225"/>
      <c r="D13" s="226">
        <v>43277</v>
      </c>
      <c r="E13" s="226">
        <v>45469</v>
      </c>
      <c r="F13" s="227">
        <v>750000000</v>
      </c>
      <c r="G13" s="227" t="s">
        <v>151</v>
      </c>
      <c r="H13" s="228" t="s">
        <v>1391</v>
      </c>
      <c r="I13" s="226">
        <v>45834</v>
      </c>
      <c r="J13" s="225" t="s">
        <v>1343</v>
      </c>
    </row>
    <row r="14" spans="1:10" x14ac:dyDescent="0.3">
      <c r="A14" s="221"/>
      <c r="B14" s="225" t="s">
        <v>1393</v>
      </c>
      <c r="C14" s="225"/>
      <c r="D14" s="226">
        <v>43217</v>
      </c>
      <c r="E14" s="226">
        <v>46504</v>
      </c>
      <c r="F14" s="227">
        <v>20000000</v>
      </c>
      <c r="G14" s="227" t="s">
        <v>151</v>
      </c>
      <c r="H14" s="228" t="s">
        <v>1391</v>
      </c>
      <c r="I14" s="226" t="s">
        <v>889</v>
      </c>
      <c r="J14" s="225" t="s">
        <v>1343</v>
      </c>
    </row>
    <row r="15" spans="1:10" x14ac:dyDescent="0.3">
      <c r="A15" s="221"/>
      <c r="B15" s="225" t="s">
        <v>1516</v>
      </c>
      <c r="C15" s="225"/>
      <c r="D15" s="226">
        <v>43207</v>
      </c>
      <c r="E15" s="226">
        <v>46129</v>
      </c>
      <c r="F15" s="227">
        <v>750000000</v>
      </c>
      <c r="G15" s="227" t="s">
        <v>151</v>
      </c>
      <c r="H15" s="228" t="s">
        <v>1391</v>
      </c>
      <c r="I15" s="226">
        <v>46494</v>
      </c>
      <c r="J15" s="225" t="s">
        <v>1343</v>
      </c>
    </row>
    <row r="16" spans="1:10" x14ac:dyDescent="0.3">
      <c r="A16" s="221"/>
      <c r="B16" s="225" t="s">
        <v>1394</v>
      </c>
      <c r="C16" s="225"/>
      <c r="D16" s="226">
        <v>43117</v>
      </c>
      <c r="E16" s="226">
        <v>46769</v>
      </c>
      <c r="F16" s="227">
        <v>1000000000</v>
      </c>
      <c r="G16" s="227" t="s">
        <v>151</v>
      </c>
      <c r="H16" s="228" t="s">
        <v>1391</v>
      </c>
      <c r="I16" s="226" t="s">
        <v>889</v>
      </c>
      <c r="J16" s="225" t="s">
        <v>1343</v>
      </c>
    </row>
    <row r="17" spans="1:10" x14ac:dyDescent="0.3">
      <c r="A17" s="221"/>
      <c r="B17" s="225" t="s">
        <v>1395</v>
      </c>
      <c r="C17" s="225"/>
      <c r="D17" s="226">
        <v>42753</v>
      </c>
      <c r="E17" s="226">
        <v>46405</v>
      </c>
      <c r="F17" s="227">
        <v>750000000</v>
      </c>
      <c r="G17" s="227" t="s">
        <v>151</v>
      </c>
      <c r="H17" s="228" t="s">
        <v>1391</v>
      </c>
      <c r="I17" s="226" t="s">
        <v>889</v>
      </c>
      <c r="J17" s="225" t="s">
        <v>1343</v>
      </c>
    </row>
    <row r="18" spans="1:10" x14ac:dyDescent="0.3">
      <c r="A18" s="221"/>
      <c r="B18" s="225" t="s">
        <v>1396</v>
      </c>
      <c r="C18" s="225"/>
      <c r="D18" s="226">
        <v>42691</v>
      </c>
      <c r="E18" s="226">
        <v>46708</v>
      </c>
      <c r="F18" s="227">
        <v>3000000</v>
      </c>
      <c r="G18" s="227" t="s">
        <v>151</v>
      </c>
      <c r="H18" s="228" t="s">
        <v>1391</v>
      </c>
      <c r="I18" s="226" t="s">
        <v>889</v>
      </c>
      <c r="J18" s="225" t="s">
        <v>1343</v>
      </c>
    </row>
    <row r="19" spans="1:10" x14ac:dyDescent="0.3">
      <c r="A19" s="221"/>
      <c r="B19" s="225" t="s">
        <v>1397</v>
      </c>
      <c r="C19" s="225"/>
      <c r="D19" s="226">
        <v>42548</v>
      </c>
      <c r="E19" s="226">
        <v>46293</v>
      </c>
      <c r="F19" s="227">
        <v>1500000000</v>
      </c>
      <c r="G19" s="227" t="s">
        <v>151</v>
      </c>
      <c r="H19" s="228" t="s">
        <v>1392</v>
      </c>
      <c r="I19" s="226" t="s">
        <v>889</v>
      </c>
      <c r="J19" s="225" t="s">
        <v>1343</v>
      </c>
    </row>
    <row r="20" spans="1:10" x14ac:dyDescent="0.3">
      <c r="A20" s="221"/>
      <c r="B20" s="225" t="s">
        <v>1398</v>
      </c>
      <c r="C20" s="225"/>
      <c r="D20" s="226">
        <v>42398</v>
      </c>
      <c r="E20" s="226">
        <v>47877</v>
      </c>
      <c r="F20" s="227">
        <v>10000000</v>
      </c>
      <c r="G20" s="227" t="s">
        <v>151</v>
      </c>
      <c r="H20" s="228" t="s">
        <v>1391</v>
      </c>
      <c r="I20" s="226" t="s">
        <v>889</v>
      </c>
      <c r="J20" s="225" t="s">
        <v>1343</v>
      </c>
    </row>
    <row r="21" spans="1:10" x14ac:dyDescent="0.3">
      <c r="A21" s="221"/>
      <c r="B21" s="225" t="s">
        <v>1399</v>
      </c>
      <c r="C21" s="225"/>
      <c r="D21" s="226">
        <v>42388</v>
      </c>
      <c r="E21" s="226">
        <v>44945</v>
      </c>
      <c r="F21" s="227">
        <v>750000000</v>
      </c>
      <c r="G21" s="227" t="s">
        <v>151</v>
      </c>
      <c r="H21" s="228" t="s">
        <v>1391</v>
      </c>
      <c r="I21" s="226" t="s">
        <v>889</v>
      </c>
      <c r="J21" s="225" t="s">
        <v>1343</v>
      </c>
    </row>
    <row r="22" spans="1:10" x14ac:dyDescent="0.3">
      <c r="A22" s="221"/>
      <c r="B22" s="225" t="s">
        <v>1400</v>
      </c>
      <c r="C22" s="225"/>
      <c r="D22" s="226">
        <v>42349</v>
      </c>
      <c r="E22" s="226">
        <v>47098</v>
      </c>
      <c r="F22" s="227">
        <v>10000000</v>
      </c>
      <c r="G22" s="227" t="s">
        <v>151</v>
      </c>
      <c r="H22" s="228" t="s">
        <v>1391</v>
      </c>
      <c r="I22" s="226" t="s">
        <v>889</v>
      </c>
      <c r="J22" s="225" t="s">
        <v>1343</v>
      </c>
    </row>
    <row r="23" spans="1:10" x14ac:dyDescent="0.3">
      <c r="A23" s="221"/>
      <c r="B23" s="225" t="s">
        <v>1401</v>
      </c>
      <c r="C23" s="225"/>
      <c r="D23" s="226">
        <v>42040</v>
      </c>
      <c r="E23" s="226">
        <v>45693</v>
      </c>
      <c r="F23" s="227">
        <v>500000000</v>
      </c>
      <c r="G23" s="227" t="s">
        <v>151</v>
      </c>
      <c r="H23" s="228" t="s">
        <v>1391</v>
      </c>
      <c r="I23" s="226" t="s">
        <v>889</v>
      </c>
      <c r="J23" s="225" t="s">
        <v>1343</v>
      </c>
    </row>
    <row r="24" spans="1:10" x14ac:dyDescent="0.3">
      <c r="A24" s="221"/>
      <c r="B24" s="225" t="s">
        <v>1402</v>
      </c>
      <c r="C24" s="225"/>
      <c r="D24" s="226">
        <v>41956</v>
      </c>
      <c r="E24" s="226">
        <v>45425</v>
      </c>
      <c r="F24" s="227">
        <v>20000000</v>
      </c>
      <c r="G24" s="227" t="s">
        <v>151</v>
      </c>
      <c r="H24" s="228" t="s">
        <v>1391</v>
      </c>
      <c r="I24" s="226" t="s">
        <v>889</v>
      </c>
      <c r="J24" s="225" t="s">
        <v>1343</v>
      </c>
    </row>
    <row r="25" spans="1:10" x14ac:dyDescent="0.3">
      <c r="A25" s="221"/>
      <c r="B25" s="225" t="s">
        <v>1403</v>
      </c>
      <c r="C25" s="225"/>
      <c r="D25" s="226">
        <v>41947</v>
      </c>
      <c r="E25" s="226">
        <v>48887</v>
      </c>
      <c r="F25" s="227">
        <v>5000000</v>
      </c>
      <c r="G25" s="227" t="s">
        <v>151</v>
      </c>
      <c r="H25" s="228" t="s">
        <v>1391</v>
      </c>
      <c r="I25" s="226" t="s">
        <v>889</v>
      </c>
      <c r="J25" s="225" t="s">
        <v>1343</v>
      </c>
    </row>
    <row r="26" spans="1:10" x14ac:dyDescent="0.3">
      <c r="A26" s="221"/>
      <c r="B26" s="225" t="s">
        <v>1404</v>
      </c>
      <c r="C26" s="225"/>
      <c r="D26" s="226">
        <v>41947</v>
      </c>
      <c r="E26" s="226">
        <v>48887</v>
      </c>
      <c r="F26" s="227">
        <v>2000000</v>
      </c>
      <c r="G26" s="227" t="s">
        <v>151</v>
      </c>
      <c r="H26" s="228" t="s">
        <v>1391</v>
      </c>
      <c r="I26" s="226" t="s">
        <v>889</v>
      </c>
      <c r="J26" s="225" t="s">
        <v>1343</v>
      </c>
    </row>
    <row r="27" spans="1:10" x14ac:dyDescent="0.3">
      <c r="A27" s="221"/>
      <c r="B27" s="225" t="s">
        <v>1405</v>
      </c>
      <c r="C27" s="225"/>
      <c r="D27" s="226">
        <v>41852</v>
      </c>
      <c r="E27" s="226">
        <v>45505</v>
      </c>
      <c r="F27" s="227">
        <v>11000000</v>
      </c>
      <c r="G27" s="227" t="s">
        <v>151</v>
      </c>
      <c r="H27" s="228" t="s">
        <v>1391</v>
      </c>
      <c r="I27" s="226" t="s">
        <v>889</v>
      </c>
      <c r="J27" s="225" t="s">
        <v>1343</v>
      </c>
    </row>
    <row r="28" spans="1:10" x14ac:dyDescent="0.3">
      <c r="A28" s="221"/>
      <c r="B28" s="225" t="s">
        <v>1406</v>
      </c>
      <c r="C28" s="225"/>
      <c r="D28" s="226">
        <v>41848</v>
      </c>
      <c r="E28" s="226">
        <v>45501</v>
      </c>
      <c r="F28" s="227">
        <v>21000000</v>
      </c>
      <c r="G28" s="227" t="s">
        <v>151</v>
      </c>
      <c r="H28" s="228" t="s">
        <v>1391</v>
      </c>
      <c r="I28" s="226" t="s">
        <v>889</v>
      </c>
      <c r="J28" s="225" t="s">
        <v>1343</v>
      </c>
    </row>
    <row r="29" spans="1:10" x14ac:dyDescent="0.3">
      <c r="A29" s="221"/>
      <c r="B29" s="225" t="s">
        <v>1407</v>
      </c>
      <c r="C29" s="225"/>
      <c r="D29" s="226">
        <v>41837</v>
      </c>
      <c r="E29" s="226">
        <v>47482</v>
      </c>
      <c r="F29" s="227">
        <v>2500000</v>
      </c>
      <c r="G29" s="227" t="s">
        <v>151</v>
      </c>
      <c r="H29" s="228" t="s">
        <v>1391</v>
      </c>
      <c r="I29" s="226" t="s">
        <v>889</v>
      </c>
      <c r="J29" s="225" t="s">
        <v>1343</v>
      </c>
    </row>
    <row r="30" spans="1:10" x14ac:dyDescent="0.3">
      <c r="A30" s="221"/>
      <c r="B30" s="225" t="s">
        <v>1408</v>
      </c>
      <c r="C30" s="225"/>
      <c r="D30" s="226">
        <v>41780</v>
      </c>
      <c r="E30" s="226">
        <v>45433</v>
      </c>
      <c r="F30" s="227">
        <v>800000000</v>
      </c>
      <c r="G30" s="227" t="s">
        <v>151</v>
      </c>
      <c r="H30" s="228" t="s">
        <v>1392</v>
      </c>
      <c r="I30" s="226" t="s">
        <v>889</v>
      </c>
      <c r="J30" s="225" t="s">
        <v>1343</v>
      </c>
    </row>
    <row r="31" spans="1:10" x14ac:dyDescent="0.3">
      <c r="A31" s="221"/>
      <c r="B31" s="225" t="s">
        <v>1409</v>
      </c>
      <c r="C31" s="225"/>
      <c r="D31" s="226">
        <v>41780</v>
      </c>
      <c r="E31" s="226">
        <v>46528</v>
      </c>
      <c r="F31" s="227">
        <v>2000000000</v>
      </c>
      <c r="G31" s="227" t="s">
        <v>151</v>
      </c>
      <c r="H31" s="228" t="s">
        <v>1392</v>
      </c>
      <c r="I31" s="226" t="s">
        <v>889</v>
      </c>
      <c r="J31" s="225" t="s">
        <v>1343</v>
      </c>
    </row>
    <row r="32" spans="1:10" x14ac:dyDescent="0.3">
      <c r="A32" s="221"/>
      <c r="B32" s="225" t="s">
        <v>1410</v>
      </c>
      <c r="C32" s="225"/>
      <c r="D32" s="226">
        <v>41780</v>
      </c>
      <c r="E32" s="226">
        <v>46163</v>
      </c>
      <c r="F32" s="227">
        <v>1000000000</v>
      </c>
      <c r="G32" s="227" t="s">
        <v>151</v>
      </c>
      <c r="H32" s="228" t="s">
        <v>1392</v>
      </c>
      <c r="I32" s="226" t="s">
        <v>889</v>
      </c>
      <c r="J32" s="225" t="s">
        <v>1343</v>
      </c>
    </row>
    <row r="33" spans="1:10" x14ac:dyDescent="0.3">
      <c r="A33" s="221"/>
      <c r="B33" s="225" t="s">
        <v>1411</v>
      </c>
      <c r="C33" s="225"/>
      <c r="D33" s="226">
        <v>41723</v>
      </c>
      <c r="E33" s="226">
        <v>45376</v>
      </c>
      <c r="F33" s="227">
        <v>12500000</v>
      </c>
      <c r="G33" s="227" t="s">
        <v>151</v>
      </c>
      <c r="H33" s="228" t="s">
        <v>1392</v>
      </c>
      <c r="I33" s="226" t="s">
        <v>889</v>
      </c>
      <c r="J33" s="225" t="s">
        <v>1343</v>
      </c>
    </row>
    <row r="34" spans="1:10" x14ac:dyDescent="0.3">
      <c r="A34" s="221"/>
      <c r="B34" s="225" t="s">
        <v>1412</v>
      </c>
      <c r="C34" s="225"/>
      <c r="D34" s="226">
        <v>41655</v>
      </c>
      <c r="E34" s="226">
        <v>48960</v>
      </c>
      <c r="F34" s="227">
        <v>5000000</v>
      </c>
      <c r="G34" s="227" t="s">
        <v>151</v>
      </c>
      <c r="H34" s="228" t="s">
        <v>1391</v>
      </c>
      <c r="I34" s="226" t="s">
        <v>889</v>
      </c>
      <c r="J34" s="225" t="s">
        <v>1343</v>
      </c>
    </row>
    <row r="35" spans="1:10" x14ac:dyDescent="0.3">
      <c r="A35" s="221"/>
      <c r="B35" s="225" t="s">
        <v>1413</v>
      </c>
      <c r="C35" s="225"/>
      <c r="D35" s="226">
        <v>41655</v>
      </c>
      <c r="E35" s="226">
        <v>48960</v>
      </c>
      <c r="F35" s="227">
        <v>5000000</v>
      </c>
      <c r="G35" s="227" t="s">
        <v>151</v>
      </c>
      <c r="H35" s="228" t="s">
        <v>1391</v>
      </c>
      <c r="I35" s="226" t="s">
        <v>889</v>
      </c>
      <c r="J35" s="225" t="s">
        <v>1343</v>
      </c>
    </row>
    <row r="36" spans="1:10" x14ac:dyDescent="0.3">
      <c r="A36" s="221"/>
      <c r="B36" s="225" t="s">
        <v>1414</v>
      </c>
      <c r="C36" s="225"/>
      <c r="D36" s="226">
        <v>41655</v>
      </c>
      <c r="E36" s="226">
        <v>48960</v>
      </c>
      <c r="F36" s="227">
        <v>15000000</v>
      </c>
      <c r="G36" s="227" t="s">
        <v>151</v>
      </c>
      <c r="H36" s="228" t="s">
        <v>1391</v>
      </c>
      <c r="I36" s="226" t="s">
        <v>889</v>
      </c>
      <c r="J36" s="225" t="s">
        <v>1343</v>
      </c>
    </row>
    <row r="37" spans="1:10" x14ac:dyDescent="0.3">
      <c r="A37" s="221"/>
      <c r="B37" s="225" t="s">
        <v>1415</v>
      </c>
      <c r="C37" s="225"/>
      <c r="D37" s="226">
        <v>41627</v>
      </c>
      <c r="E37" s="226">
        <v>45279</v>
      </c>
      <c r="F37" s="227">
        <v>35000000</v>
      </c>
      <c r="G37" s="227" t="s">
        <v>151</v>
      </c>
      <c r="H37" s="228" t="s">
        <v>1391</v>
      </c>
      <c r="I37" s="226" t="s">
        <v>889</v>
      </c>
      <c r="J37" s="225" t="s">
        <v>1343</v>
      </c>
    </row>
    <row r="38" spans="1:10" x14ac:dyDescent="0.3">
      <c r="A38" s="221"/>
      <c r="B38" s="225" t="s">
        <v>1416</v>
      </c>
      <c r="C38" s="225"/>
      <c r="D38" s="226">
        <v>41591</v>
      </c>
      <c r="E38" s="226">
        <v>47102</v>
      </c>
      <c r="F38" s="227">
        <v>15000000</v>
      </c>
      <c r="G38" s="227" t="s">
        <v>151</v>
      </c>
      <c r="H38" s="228" t="s">
        <v>1391</v>
      </c>
      <c r="I38" s="226" t="s">
        <v>889</v>
      </c>
      <c r="J38" s="225" t="s">
        <v>1343</v>
      </c>
    </row>
    <row r="39" spans="1:10" x14ac:dyDescent="0.3">
      <c r="A39" s="221"/>
      <c r="B39" s="225" t="s">
        <v>1417</v>
      </c>
      <c r="C39" s="225"/>
      <c r="D39" s="226">
        <v>41590</v>
      </c>
      <c r="E39" s="226">
        <v>48928</v>
      </c>
      <c r="F39" s="227">
        <v>10000000</v>
      </c>
      <c r="G39" s="227" t="s">
        <v>151</v>
      </c>
      <c r="H39" s="228" t="s">
        <v>1391</v>
      </c>
      <c r="I39" s="226" t="s">
        <v>889</v>
      </c>
      <c r="J39" s="225" t="s">
        <v>1343</v>
      </c>
    </row>
    <row r="40" spans="1:10" x14ac:dyDescent="0.3">
      <c r="A40" s="221"/>
      <c r="B40" s="225" t="s">
        <v>1418</v>
      </c>
      <c r="C40" s="225"/>
      <c r="D40" s="226">
        <v>41571</v>
      </c>
      <c r="E40" s="226">
        <v>45954</v>
      </c>
      <c r="F40" s="227">
        <v>5000000</v>
      </c>
      <c r="G40" s="227" t="s">
        <v>151</v>
      </c>
      <c r="H40" s="228" t="s">
        <v>1391</v>
      </c>
      <c r="I40" s="226" t="s">
        <v>889</v>
      </c>
      <c r="J40" s="225" t="s">
        <v>1343</v>
      </c>
    </row>
    <row r="41" spans="1:10" x14ac:dyDescent="0.3">
      <c r="A41" s="221"/>
      <c r="B41" s="225" t="s">
        <v>1419</v>
      </c>
      <c r="C41" s="225"/>
      <c r="D41" s="226">
        <v>41571</v>
      </c>
      <c r="E41" s="226">
        <v>45954</v>
      </c>
      <c r="F41" s="227">
        <v>20000000</v>
      </c>
      <c r="G41" s="227" t="s">
        <v>151</v>
      </c>
      <c r="H41" s="228" t="s">
        <v>1391</v>
      </c>
      <c r="I41" s="226" t="s">
        <v>889</v>
      </c>
      <c r="J41" s="225" t="s">
        <v>1343</v>
      </c>
    </row>
    <row r="42" spans="1:10" x14ac:dyDescent="0.3">
      <c r="A42" s="221"/>
      <c r="B42" s="225" t="s">
        <v>1420</v>
      </c>
      <c r="C42" s="225"/>
      <c r="D42" s="226">
        <v>41571</v>
      </c>
      <c r="E42" s="226">
        <v>45954</v>
      </c>
      <c r="F42" s="227">
        <v>12000000</v>
      </c>
      <c r="G42" s="227" t="s">
        <v>151</v>
      </c>
      <c r="H42" s="228" t="s">
        <v>1391</v>
      </c>
      <c r="I42" s="226" t="s">
        <v>889</v>
      </c>
      <c r="J42" s="225" t="s">
        <v>1343</v>
      </c>
    </row>
    <row r="43" spans="1:10" x14ac:dyDescent="0.3">
      <c r="A43" s="221"/>
      <c r="B43" s="225" t="s">
        <v>1421</v>
      </c>
      <c r="C43" s="225"/>
      <c r="D43" s="226">
        <v>41571</v>
      </c>
      <c r="E43" s="226">
        <v>45954</v>
      </c>
      <c r="F43" s="227">
        <v>5000000</v>
      </c>
      <c r="G43" s="227" t="s">
        <v>151</v>
      </c>
      <c r="H43" s="228" t="s">
        <v>1391</v>
      </c>
      <c r="I43" s="226" t="s">
        <v>889</v>
      </c>
      <c r="J43" s="225" t="s">
        <v>1343</v>
      </c>
    </row>
    <row r="44" spans="1:10" x14ac:dyDescent="0.3">
      <c r="A44" s="221"/>
      <c r="B44" s="225" t="s">
        <v>1422</v>
      </c>
      <c r="C44" s="225"/>
      <c r="D44" s="226">
        <v>41571</v>
      </c>
      <c r="E44" s="226">
        <v>45954</v>
      </c>
      <c r="F44" s="227">
        <v>5000000</v>
      </c>
      <c r="G44" s="227" t="s">
        <v>151</v>
      </c>
      <c r="H44" s="228" t="s">
        <v>1391</v>
      </c>
      <c r="I44" s="226" t="s">
        <v>889</v>
      </c>
      <c r="J44" s="225" t="s">
        <v>1343</v>
      </c>
    </row>
    <row r="45" spans="1:10" x14ac:dyDescent="0.3">
      <c r="A45" s="221"/>
      <c r="B45" s="225" t="s">
        <v>1423</v>
      </c>
      <c r="C45" s="225"/>
      <c r="D45" s="226">
        <v>41571</v>
      </c>
      <c r="E45" s="226">
        <v>45954</v>
      </c>
      <c r="F45" s="227">
        <v>3000000</v>
      </c>
      <c r="G45" s="227" t="s">
        <v>151</v>
      </c>
      <c r="H45" s="228" t="s">
        <v>1391</v>
      </c>
      <c r="I45" s="226" t="s">
        <v>889</v>
      </c>
      <c r="J45" s="225" t="s">
        <v>1343</v>
      </c>
    </row>
    <row r="46" spans="1:10" x14ac:dyDescent="0.3">
      <c r="A46" s="221"/>
      <c r="B46" s="225" t="s">
        <v>1424</v>
      </c>
      <c r="C46" s="225"/>
      <c r="D46" s="226">
        <v>41561</v>
      </c>
      <c r="E46" s="226">
        <v>45944</v>
      </c>
      <c r="F46" s="227">
        <v>1000000</v>
      </c>
      <c r="G46" s="227" t="s">
        <v>151</v>
      </c>
      <c r="H46" s="228" t="s">
        <v>1391</v>
      </c>
      <c r="I46" s="226" t="s">
        <v>889</v>
      </c>
      <c r="J46" s="225" t="s">
        <v>1343</v>
      </c>
    </row>
    <row r="47" spans="1:10" x14ac:dyDescent="0.3">
      <c r="A47" s="221"/>
      <c r="B47" s="225" t="s">
        <v>1425</v>
      </c>
      <c r="C47" s="225"/>
      <c r="D47" s="226">
        <v>41561</v>
      </c>
      <c r="E47" s="226">
        <v>45944</v>
      </c>
      <c r="F47" s="227">
        <v>32000000</v>
      </c>
      <c r="G47" s="227" t="s">
        <v>151</v>
      </c>
      <c r="H47" s="228" t="s">
        <v>1391</v>
      </c>
      <c r="I47" s="226" t="s">
        <v>889</v>
      </c>
      <c r="J47" s="225" t="s">
        <v>1343</v>
      </c>
    </row>
    <row r="48" spans="1:10" x14ac:dyDescent="0.3">
      <c r="A48" s="221"/>
      <c r="B48" s="225" t="s">
        <v>1426</v>
      </c>
      <c r="C48" s="225"/>
      <c r="D48" s="226">
        <v>41561</v>
      </c>
      <c r="E48" s="226">
        <v>45944</v>
      </c>
      <c r="F48" s="227">
        <v>15000000</v>
      </c>
      <c r="G48" s="227" t="s">
        <v>151</v>
      </c>
      <c r="H48" s="228" t="s">
        <v>1391</v>
      </c>
      <c r="I48" s="226" t="s">
        <v>889</v>
      </c>
      <c r="J48" s="225" t="s">
        <v>1343</v>
      </c>
    </row>
    <row r="49" spans="1:10" x14ac:dyDescent="0.3">
      <c r="A49" s="221"/>
      <c r="B49" s="225" t="s">
        <v>1427</v>
      </c>
      <c r="C49" s="225"/>
      <c r="D49" s="226">
        <v>41561</v>
      </c>
      <c r="E49" s="226">
        <v>45944</v>
      </c>
      <c r="F49" s="227">
        <v>14000000</v>
      </c>
      <c r="G49" s="227" t="s">
        <v>151</v>
      </c>
      <c r="H49" s="228" t="s">
        <v>1391</v>
      </c>
      <c r="I49" s="226" t="s">
        <v>889</v>
      </c>
      <c r="J49" s="225" t="s">
        <v>1343</v>
      </c>
    </row>
    <row r="50" spans="1:10" x14ac:dyDescent="0.3">
      <c r="A50" s="221"/>
      <c r="B50" s="225" t="s">
        <v>1428</v>
      </c>
      <c r="C50" s="225"/>
      <c r="D50" s="226">
        <v>41561</v>
      </c>
      <c r="E50" s="226">
        <v>45944</v>
      </c>
      <c r="F50" s="227">
        <v>5000000</v>
      </c>
      <c r="G50" s="227" t="s">
        <v>151</v>
      </c>
      <c r="H50" s="228" t="s">
        <v>1391</v>
      </c>
      <c r="I50" s="226" t="s">
        <v>889</v>
      </c>
      <c r="J50" s="225" t="s">
        <v>1343</v>
      </c>
    </row>
    <row r="51" spans="1:10" x14ac:dyDescent="0.3">
      <c r="A51" s="221"/>
      <c r="B51" s="225" t="s">
        <v>1429</v>
      </c>
      <c r="C51" s="225"/>
      <c r="D51" s="226">
        <v>41561</v>
      </c>
      <c r="E51" s="226">
        <v>45944</v>
      </c>
      <c r="F51" s="227">
        <v>3000000</v>
      </c>
      <c r="G51" s="227" t="s">
        <v>151</v>
      </c>
      <c r="H51" s="228" t="s">
        <v>1391</v>
      </c>
      <c r="I51" s="226" t="s">
        <v>889</v>
      </c>
      <c r="J51" s="225" t="s">
        <v>1343</v>
      </c>
    </row>
    <row r="52" spans="1:10" x14ac:dyDescent="0.3">
      <c r="A52" s="221"/>
      <c r="B52" s="225" t="s">
        <v>1430</v>
      </c>
      <c r="C52" s="225"/>
      <c r="D52" s="226">
        <v>41561</v>
      </c>
      <c r="E52" s="226">
        <v>45944</v>
      </c>
      <c r="F52" s="227">
        <v>1000000</v>
      </c>
      <c r="G52" s="227" t="s">
        <v>151</v>
      </c>
      <c r="H52" s="228" t="s">
        <v>1391</v>
      </c>
      <c r="I52" s="226" t="s">
        <v>889</v>
      </c>
      <c r="J52" s="225" t="s">
        <v>1343</v>
      </c>
    </row>
    <row r="53" spans="1:10" x14ac:dyDescent="0.3">
      <c r="A53" s="221"/>
      <c r="B53" s="225" t="s">
        <v>1431</v>
      </c>
      <c r="C53" s="225"/>
      <c r="D53" s="226">
        <v>41561</v>
      </c>
      <c r="E53" s="226">
        <v>45944</v>
      </c>
      <c r="F53" s="227">
        <v>1000000</v>
      </c>
      <c r="G53" s="227" t="s">
        <v>151</v>
      </c>
      <c r="H53" s="228" t="s">
        <v>1391</v>
      </c>
      <c r="I53" s="226" t="s">
        <v>889</v>
      </c>
      <c r="J53" s="225" t="s">
        <v>1343</v>
      </c>
    </row>
    <row r="54" spans="1:10" x14ac:dyDescent="0.3">
      <c r="A54" s="221"/>
      <c r="B54" s="225" t="s">
        <v>1432</v>
      </c>
      <c r="C54" s="225"/>
      <c r="D54" s="226">
        <v>41561</v>
      </c>
      <c r="E54" s="226">
        <v>45944</v>
      </c>
      <c r="F54" s="227">
        <v>1000000</v>
      </c>
      <c r="G54" s="227" t="s">
        <v>151</v>
      </c>
      <c r="H54" s="228" t="s">
        <v>1391</v>
      </c>
      <c r="I54" s="226" t="s">
        <v>889</v>
      </c>
      <c r="J54" s="225" t="s">
        <v>1343</v>
      </c>
    </row>
    <row r="55" spans="1:10" x14ac:dyDescent="0.3">
      <c r="A55" s="221"/>
      <c r="B55" s="225" t="s">
        <v>1433</v>
      </c>
      <c r="C55" s="225"/>
      <c r="D55" s="226">
        <v>41558</v>
      </c>
      <c r="E55" s="226">
        <v>47037</v>
      </c>
      <c r="F55" s="227">
        <v>35000000</v>
      </c>
      <c r="G55" s="227" t="s">
        <v>151</v>
      </c>
      <c r="H55" s="228" t="s">
        <v>1391</v>
      </c>
      <c r="I55" s="226" t="s">
        <v>889</v>
      </c>
      <c r="J55" s="225" t="s">
        <v>1343</v>
      </c>
    </row>
    <row r="56" spans="1:10" x14ac:dyDescent="0.3">
      <c r="A56" s="221"/>
      <c r="B56" s="225" t="s">
        <v>1434</v>
      </c>
      <c r="C56" s="225"/>
      <c r="D56" s="226">
        <v>41305</v>
      </c>
      <c r="E56" s="226">
        <v>46783</v>
      </c>
      <c r="F56" s="227">
        <v>40000000</v>
      </c>
      <c r="G56" s="227" t="s">
        <v>151</v>
      </c>
      <c r="H56" s="228" t="s">
        <v>1391</v>
      </c>
      <c r="I56" s="226" t="s">
        <v>889</v>
      </c>
      <c r="J56" s="225" t="s">
        <v>1343</v>
      </c>
    </row>
    <row r="57" spans="1:10" x14ac:dyDescent="0.3">
      <c r="A57" s="221"/>
      <c r="B57" s="225" t="s">
        <v>1435</v>
      </c>
      <c r="C57" s="225"/>
      <c r="D57" s="226">
        <v>41290</v>
      </c>
      <c r="E57" s="226">
        <v>44942</v>
      </c>
      <c r="F57" s="227">
        <v>10000000</v>
      </c>
      <c r="G57" s="227" t="s">
        <v>151</v>
      </c>
      <c r="H57" s="228" t="s">
        <v>1391</v>
      </c>
      <c r="I57" s="226" t="s">
        <v>889</v>
      </c>
      <c r="J57" s="225" t="s">
        <v>1343</v>
      </c>
    </row>
    <row r="58" spans="1:10" x14ac:dyDescent="0.3">
      <c r="A58" s="221"/>
      <c r="B58" s="225" t="s">
        <v>1436</v>
      </c>
      <c r="C58" s="225"/>
      <c r="D58" s="226">
        <v>41284</v>
      </c>
      <c r="E58" s="226">
        <v>45027</v>
      </c>
      <c r="F58" s="227">
        <v>1000000</v>
      </c>
      <c r="G58" s="227" t="s">
        <v>151</v>
      </c>
      <c r="H58" s="228" t="s">
        <v>1391</v>
      </c>
      <c r="I58" s="226" t="s">
        <v>889</v>
      </c>
      <c r="J58" s="225" t="s">
        <v>1343</v>
      </c>
    </row>
    <row r="59" spans="1:10" x14ac:dyDescent="0.3">
      <c r="A59" s="221"/>
      <c r="B59" s="225" t="s">
        <v>1437</v>
      </c>
      <c r="C59" s="225"/>
      <c r="D59" s="226">
        <v>41284</v>
      </c>
      <c r="E59" s="226">
        <v>45027</v>
      </c>
      <c r="F59" s="227">
        <v>1000000</v>
      </c>
      <c r="G59" s="227" t="s">
        <v>151</v>
      </c>
      <c r="H59" s="228" t="s">
        <v>1391</v>
      </c>
      <c r="I59" s="226" t="s">
        <v>889</v>
      </c>
      <c r="J59" s="225" t="s">
        <v>1343</v>
      </c>
    </row>
    <row r="60" spans="1:10" x14ac:dyDescent="0.3">
      <c r="A60" s="221"/>
      <c r="B60" s="225" t="s">
        <v>1438</v>
      </c>
      <c r="C60" s="225"/>
      <c r="D60" s="226">
        <v>41284</v>
      </c>
      <c r="E60" s="226">
        <v>45027</v>
      </c>
      <c r="F60" s="227">
        <v>12000000</v>
      </c>
      <c r="G60" s="227" t="s">
        <v>151</v>
      </c>
      <c r="H60" s="228" t="s">
        <v>1391</v>
      </c>
      <c r="I60" s="226" t="s">
        <v>889</v>
      </c>
      <c r="J60" s="225" t="s">
        <v>1343</v>
      </c>
    </row>
    <row r="61" spans="1:10" x14ac:dyDescent="0.3">
      <c r="A61" s="221"/>
      <c r="B61" s="225" t="s">
        <v>1439</v>
      </c>
      <c r="C61" s="225"/>
      <c r="D61" s="226">
        <v>41284</v>
      </c>
      <c r="E61" s="226">
        <v>45027</v>
      </c>
      <c r="F61" s="227">
        <v>1000000</v>
      </c>
      <c r="G61" s="227" t="s">
        <v>151</v>
      </c>
      <c r="H61" s="228" t="s">
        <v>1391</v>
      </c>
      <c r="I61" s="226" t="s">
        <v>889</v>
      </c>
      <c r="J61" s="225" t="s">
        <v>1343</v>
      </c>
    </row>
    <row r="62" spans="1:10" x14ac:dyDescent="0.3">
      <c r="A62" s="221"/>
      <c r="B62" s="225" t="s">
        <v>1440</v>
      </c>
      <c r="C62" s="225"/>
      <c r="D62" s="226">
        <v>41284</v>
      </c>
      <c r="E62" s="226">
        <v>45027</v>
      </c>
      <c r="F62" s="227">
        <v>2000000</v>
      </c>
      <c r="G62" s="227" t="s">
        <v>151</v>
      </c>
      <c r="H62" s="228" t="s">
        <v>1391</v>
      </c>
      <c r="I62" s="226" t="s">
        <v>889</v>
      </c>
      <c r="J62" s="225" t="s">
        <v>1343</v>
      </c>
    </row>
    <row r="63" spans="1:10" x14ac:dyDescent="0.3">
      <c r="A63" s="221"/>
      <c r="B63" s="225" t="s">
        <v>1441</v>
      </c>
      <c r="C63" s="225"/>
      <c r="D63" s="226">
        <v>41284</v>
      </c>
      <c r="E63" s="226">
        <v>45027</v>
      </c>
      <c r="F63" s="227">
        <v>12000000</v>
      </c>
      <c r="G63" s="227" t="s">
        <v>151</v>
      </c>
      <c r="H63" s="228" t="s">
        <v>1391</v>
      </c>
      <c r="I63" s="226" t="s">
        <v>889</v>
      </c>
      <c r="J63" s="225" t="s">
        <v>1343</v>
      </c>
    </row>
    <row r="64" spans="1:10" x14ac:dyDescent="0.3">
      <c r="A64" s="221"/>
      <c r="B64" s="225" t="s">
        <v>1442</v>
      </c>
      <c r="C64" s="225"/>
      <c r="D64" s="226">
        <v>41284</v>
      </c>
      <c r="E64" s="226">
        <v>45027</v>
      </c>
      <c r="F64" s="227">
        <v>2000000</v>
      </c>
      <c r="G64" s="227" t="s">
        <v>151</v>
      </c>
      <c r="H64" s="228" t="s">
        <v>1391</v>
      </c>
      <c r="I64" s="226" t="s">
        <v>889</v>
      </c>
      <c r="J64" s="225" t="s">
        <v>1343</v>
      </c>
    </row>
    <row r="65" spans="1:10" x14ac:dyDescent="0.3">
      <c r="A65" s="221"/>
      <c r="B65" s="225" t="s">
        <v>1443</v>
      </c>
      <c r="C65" s="225"/>
      <c r="D65" s="226">
        <v>41284</v>
      </c>
      <c r="E65" s="226">
        <v>45027</v>
      </c>
      <c r="F65" s="227">
        <v>4000000</v>
      </c>
      <c r="G65" s="227" t="s">
        <v>151</v>
      </c>
      <c r="H65" s="228" t="s">
        <v>1391</v>
      </c>
      <c r="I65" s="226" t="s">
        <v>889</v>
      </c>
      <c r="J65" s="225" t="s">
        <v>1343</v>
      </c>
    </row>
    <row r="66" spans="1:10" x14ac:dyDescent="0.3">
      <c r="A66" s="221"/>
      <c r="B66" s="225" t="s">
        <v>1444</v>
      </c>
      <c r="C66" s="225"/>
      <c r="D66" s="226">
        <v>41284</v>
      </c>
      <c r="E66" s="226">
        <v>45027</v>
      </c>
      <c r="F66" s="227">
        <v>5000000</v>
      </c>
      <c r="G66" s="227" t="s">
        <v>151</v>
      </c>
      <c r="H66" s="228" t="s">
        <v>1391</v>
      </c>
      <c r="I66" s="226" t="s">
        <v>889</v>
      </c>
      <c r="J66" s="225" t="s">
        <v>1343</v>
      </c>
    </row>
    <row r="67" spans="1:10" x14ac:dyDescent="0.3">
      <c r="A67" s="221"/>
      <c r="B67" s="225" t="s">
        <v>1445</v>
      </c>
      <c r="C67" s="225"/>
      <c r="D67" s="226">
        <v>41284</v>
      </c>
      <c r="E67" s="226">
        <v>45027</v>
      </c>
      <c r="F67" s="227">
        <v>4000000</v>
      </c>
      <c r="G67" s="227" t="s">
        <v>151</v>
      </c>
      <c r="H67" s="228" t="s">
        <v>1391</v>
      </c>
      <c r="I67" s="226" t="s">
        <v>889</v>
      </c>
      <c r="J67" s="225" t="s">
        <v>1343</v>
      </c>
    </row>
    <row r="68" spans="1:10" x14ac:dyDescent="0.3">
      <c r="A68" s="221"/>
      <c r="B68" s="225" t="s">
        <v>1446</v>
      </c>
      <c r="C68" s="225"/>
      <c r="D68" s="226">
        <v>41284</v>
      </c>
      <c r="E68" s="226">
        <v>45027</v>
      </c>
      <c r="F68" s="227">
        <v>1000000</v>
      </c>
      <c r="G68" s="227" t="s">
        <v>151</v>
      </c>
      <c r="H68" s="228" t="s">
        <v>1391</v>
      </c>
      <c r="I68" s="226" t="s">
        <v>889</v>
      </c>
      <c r="J68" s="225" t="s">
        <v>1343</v>
      </c>
    </row>
    <row r="69" spans="1:10" x14ac:dyDescent="0.3">
      <c r="A69" s="221"/>
      <c r="B69" s="225" t="s">
        <v>1447</v>
      </c>
      <c r="C69" s="225"/>
      <c r="D69" s="226">
        <v>41284</v>
      </c>
      <c r="E69" s="226">
        <v>45027</v>
      </c>
      <c r="F69" s="227">
        <v>1000000</v>
      </c>
      <c r="G69" s="227" t="s">
        <v>151</v>
      </c>
      <c r="H69" s="228" t="s">
        <v>1391</v>
      </c>
      <c r="I69" s="226" t="s">
        <v>889</v>
      </c>
      <c r="J69" s="225" t="s">
        <v>1343</v>
      </c>
    </row>
    <row r="70" spans="1:10" x14ac:dyDescent="0.3">
      <c r="A70" s="221"/>
      <c r="B70" s="225" t="s">
        <v>1448</v>
      </c>
      <c r="C70" s="225"/>
      <c r="D70" s="226">
        <v>41284</v>
      </c>
      <c r="E70" s="226">
        <v>45027</v>
      </c>
      <c r="F70" s="227">
        <v>1000000</v>
      </c>
      <c r="G70" s="227" t="s">
        <v>151</v>
      </c>
      <c r="H70" s="228" t="s">
        <v>1391</v>
      </c>
      <c r="I70" s="226" t="s">
        <v>889</v>
      </c>
      <c r="J70" s="225" t="s">
        <v>1343</v>
      </c>
    </row>
    <row r="71" spans="1:10" x14ac:dyDescent="0.3">
      <c r="A71" s="221"/>
      <c r="B71" s="225" t="s">
        <v>1449</v>
      </c>
      <c r="C71" s="225"/>
      <c r="D71" s="226">
        <v>41284</v>
      </c>
      <c r="E71" s="226">
        <v>45027</v>
      </c>
      <c r="F71" s="227">
        <v>1000000</v>
      </c>
      <c r="G71" s="227" t="s">
        <v>151</v>
      </c>
      <c r="H71" s="228" t="s">
        <v>1391</v>
      </c>
      <c r="I71" s="226" t="s">
        <v>889</v>
      </c>
      <c r="J71" s="225" t="s">
        <v>1343</v>
      </c>
    </row>
    <row r="72" spans="1:10" x14ac:dyDescent="0.3">
      <c r="A72" s="221"/>
      <c r="B72" s="225" t="s">
        <v>1450</v>
      </c>
      <c r="C72" s="225"/>
      <c r="D72" s="226">
        <v>41284</v>
      </c>
      <c r="E72" s="226">
        <v>45027</v>
      </c>
      <c r="F72" s="227">
        <v>2000000</v>
      </c>
      <c r="G72" s="227" t="s">
        <v>151</v>
      </c>
      <c r="H72" s="228" t="s">
        <v>1391</v>
      </c>
      <c r="I72" s="226" t="s">
        <v>889</v>
      </c>
      <c r="J72" s="225" t="s">
        <v>1343</v>
      </c>
    </row>
    <row r="73" spans="1:10" x14ac:dyDescent="0.3">
      <c r="A73" s="221"/>
      <c r="B73" s="225" t="s">
        <v>1454</v>
      </c>
      <c r="C73" s="225"/>
      <c r="D73" s="226">
        <v>40963</v>
      </c>
      <c r="E73" s="226">
        <v>46442</v>
      </c>
      <c r="F73" s="227">
        <v>500000</v>
      </c>
      <c r="G73" s="227" t="s">
        <v>151</v>
      </c>
      <c r="H73" s="228" t="s">
        <v>1391</v>
      </c>
      <c r="I73" s="226" t="s">
        <v>889</v>
      </c>
      <c r="J73" s="225" t="s">
        <v>1343</v>
      </c>
    </row>
    <row r="74" spans="1:10" x14ac:dyDescent="0.3">
      <c r="A74" s="221"/>
      <c r="B74" s="225" t="s">
        <v>1452</v>
      </c>
      <c r="C74" s="225"/>
      <c r="D74" s="226">
        <v>40963</v>
      </c>
      <c r="E74" s="226">
        <v>46442</v>
      </c>
      <c r="F74" s="227">
        <v>10000000</v>
      </c>
      <c r="G74" s="227" t="s">
        <v>151</v>
      </c>
      <c r="H74" s="228" t="s">
        <v>1391</v>
      </c>
      <c r="I74" s="226" t="s">
        <v>889</v>
      </c>
      <c r="J74" s="225" t="s">
        <v>1343</v>
      </c>
    </row>
    <row r="75" spans="1:10" x14ac:dyDescent="0.3">
      <c r="A75" s="221"/>
      <c r="B75" s="225" t="s">
        <v>1451</v>
      </c>
      <c r="C75" s="225"/>
      <c r="D75" s="226">
        <v>40963</v>
      </c>
      <c r="E75" s="226">
        <v>46442</v>
      </c>
      <c r="F75" s="227">
        <v>5000000</v>
      </c>
      <c r="G75" s="227" t="s">
        <v>151</v>
      </c>
      <c r="H75" s="228" t="s">
        <v>1391</v>
      </c>
      <c r="I75" s="226" t="s">
        <v>889</v>
      </c>
      <c r="J75" s="225" t="s">
        <v>1343</v>
      </c>
    </row>
    <row r="76" spans="1:10" x14ac:dyDescent="0.3">
      <c r="A76" s="221"/>
      <c r="B76" s="225" t="s">
        <v>1453</v>
      </c>
      <c r="C76" s="225"/>
      <c r="D76" s="226">
        <v>40963</v>
      </c>
      <c r="E76" s="226">
        <v>46442</v>
      </c>
      <c r="F76" s="227">
        <v>5000000</v>
      </c>
      <c r="G76" s="227" t="s">
        <v>151</v>
      </c>
      <c r="H76" s="228" t="s">
        <v>1391</v>
      </c>
      <c r="I76" s="226" t="s">
        <v>889</v>
      </c>
      <c r="J76" s="225" t="s">
        <v>1343</v>
      </c>
    </row>
    <row r="77" spans="1:10" x14ac:dyDescent="0.3">
      <c r="A77" s="221"/>
      <c r="B77" s="225" t="s">
        <v>1455</v>
      </c>
      <c r="C77" s="225"/>
      <c r="D77" s="226">
        <v>40952</v>
      </c>
      <c r="E77" s="226">
        <v>47527</v>
      </c>
      <c r="F77" s="227">
        <v>5000000</v>
      </c>
      <c r="G77" s="227" t="s">
        <v>151</v>
      </c>
      <c r="H77" s="228" t="s">
        <v>1391</v>
      </c>
      <c r="I77" s="226" t="s">
        <v>889</v>
      </c>
      <c r="J77" s="225" t="s">
        <v>1343</v>
      </c>
    </row>
    <row r="78" spans="1:10" x14ac:dyDescent="0.3">
      <c r="A78" s="221"/>
      <c r="B78" s="225" t="s">
        <v>1456</v>
      </c>
      <c r="C78" s="225"/>
      <c r="D78" s="226">
        <v>40918</v>
      </c>
      <c r="E78" s="226">
        <v>46275</v>
      </c>
      <c r="F78" s="227">
        <v>10000000</v>
      </c>
      <c r="G78" s="227" t="s">
        <v>151</v>
      </c>
      <c r="H78" s="228" t="s">
        <v>1391</v>
      </c>
      <c r="I78" s="226" t="s">
        <v>889</v>
      </c>
      <c r="J78" s="225" t="s">
        <v>1343</v>
      </c>
    </row>
    <row r="79" spans="1:10" x14ac:dyDescent="0.3">
      <c r="A79" s="221"/>
      <c r="B79" s="225" t="s">
        <v>1457</v>
      </c>
      <c r="C79" s="225"/>
      <c r="D79" s="226">
        <v>40795</v>
      </c>
      <c r="E79" s="226">
        <v>46274</v>
      </c>
      <c r="F79" s="227">
        <v>100000000</v>
      </c>
      <c r="G79" s="227" t="s">
        <v>819</v>
      </c>
      <c r="H79" s="228" t="s">
        <v>1391</v>
      </c>
      <c r="I79" s="226" t="s">
        <v>889</v>
      </c>
      <c r="J79" s="225" t="s">
        <v>1343</v>
      </c>
    </row>
    <row r="80" spans="1:10" x14ac:dyDescent="0.3">
      <c r="A80" s="221"/>
      <c r="B80" s="225" t="s">
        <v>1458</v>
      </c>
      <c r="C80" s="225"/>
      <c r="D80" s="226">
        <v>40731</v>
      </c>
      <c r="E80" s="226">
        <v>46941</v>
      </c>
      <c r="F80" s="227">
        <v>20000000</v>
      </c>
      <c r="G80" s="227" t="s">
        <v>151</v>
      </c>
      <c r="H80" s="228" t="s">
        <v>1391</v>
      </c>
      <c r="I80" s="226" t="s">
        <v>889</v>
      </c>
      <c r="J80" s="225" t="s">
        <v>1343</v>
      </c>
    </row>
    <row r="81" spans="1:10" x14ac:dyDescent="0.3">
      <c r="A81" s="221"/>
      <c r="B81" s="225" t="s">
        <v>1459</v>
      </c>
      <c r="C81" s="225"/>
      <c r="D81" s="226">
        <v>40651</v>
      </c>
      <c r="E81" s="226">
        <v>47226</v>
      </c>
      <c r="F81" s="227">
        <v>5000000</v>
      </c>
      <c r="G81" s="227" t="s">
        <v>151</v>
      </c>
      <c r="H81" s="228" t="s">
        <v>1391</v>
      </c>
      <c r="I81" s="226" t="s">
        <v>889</v>
      </c>
      <c r="J81" s="225" t="s">
        <v>1343</v>
      </c>
    </row>
    <row r="82" spans="1:10" x14ac:dyDescent="0.3">
      <c r="A82" s="221"/>
      <c r="B82" s="225" t="s">
        <v>1460</v>
      </c>
      <c r="C82" s="225"/>
      <c r="D82" s="226">
        <v>40651</v>
      </c>
      <c r="E82" s="226">
        <v>47956</v>
      </c>
      <c r="F82" s="227">
        <v>25000000</v>
      </c>
      <c r="G82" s="227" t="s">
        <v>151</v>
      </c>
      <c r="H82" s="228" t="s">
        <v>1391</v>
      </c>
      <c r="I82" s="226" t="s">
        <v>889</v>
      </c>
      <c r="J82" s="225" t="s">
        <v>1343</v>
      </c>
    </row>
    <row r="83" spans="1:10" x14ac:dyDescent="0.3">
      <c r="A83" s="221"/>
      <c r="B83" s="225" t="s">
        <v>1461</v>
      </c>
      <c r="C83" s="225"/>
      <c r="D83" s="226">
        <v>40651</v>
      </c>
      <c r="E83" s="226">
        <v>47226</v>
      </c>
      <c r="F83" s="227">
        <v>5000000</v>
      </c>
      <c r="G83" s="227" t="s">
        <v>151</v>
      </c>
      <c r="H83" s="228" t="s">
        <v>1391</v>
      </c>
      <c r="I83" s="226" t="s">
        <v>889</v>
      </c>
      <c r="J83" s="225" t="s">
        <v>1343</v>
      </c>
    </row>
    <row r="84" spans="1:10" x14ac:dyDescent="0.3">
      <c r="A84" s="221"/>
      <c r="B84" s="225" t="s">
        <v>1462</v>
      </c>
      <c r="C84" s="225"/>
      <c r="D84" s="226">
        <v>40651</v>
      </c>
      <c r="E84" s="226">
        <v>47226</v>
      </c>
      <c r="F84" s="227">
        <v>500000</v>
      </c>
      <c r="G84" s="227" t="s">
        <v>151</v>
      </c>
      <c r="H84" s="228" t="s">
        <v>1391</v>
      </c>
      <c r="I84" s="226" t="s">
        <v>889</v>
      </c>
      <c r="J84" s="225" t="s">
        <v>1343</v>
      </c>
    </row>
    <row r="85" spans="1:10" x14ac:dyDescent="0.3">
      <c r="A85" s="221"/>
      <c r="B85" s="225" t="s">
        <v>1463</v>
      </c>
      <c r="C85" s="225"/>
      <c r="D85" s="226">
        <v>40646</v>
      </c>
      <c r="E85" s="226">
        <v>46125</v>
      </c>
      <c r="F85" s="227">
        <v>10000000</v>
      </c>
      <c r="G85" s="227" t="s">
        <v>151</v>
      </c>
      <c r="H85" s="228" t="s">
        <v>1391</v>
      </c>
      <c r="I85" s="226" t="s">
        <v>889</v>
      </c>
      <c r="J85" s="225" t="s">
        <v>1343</v>
      </c>
    </row>
    <row r="86" spans="1:10" x14ac:dyDescent="0.3">
      <c r="A86" s="221"/>
      <c r="B86" s="225" t="s">
        <v>1464</v>
      </c>
      <c r="C86" s="225"/>
      <c r="D86" s="226">
        <v>40646</v>
      </c>
      <c r="E86" s="226">
        <v>46125</v>
      </c>
      <c r="F86" s="227">
        <v>5000000</v>
      </c>
      <c r="G86" s="227" t="s">
        <v>151</v>
      </c>
      <c r="H86" s="228" t="s">
        <v>1391</v>
      </c>
      <c r="I86" s="226" t="s">
        <v>889</v>
      </c>
      <c r="J86" s="225" t="s">
        <v>1343</v>
      </c>
    </row>
    <row r="87" spans="1:10" x14ac:dyDescent="0.3">
      <c r="A87" s="221"/>
      <c r="B87" s="225" t="s">
        <v>1465</v>
      </c>
      <c r="C87" s="225"/>
      <c r="D87" s="226">
        <v>40644</v>
      </c>
      <c r="E87" s="226">
        <v>47948</v>
      </c>
      <c r="F87" s="227">
        <v>45000000</v>
      </c>
      <c r="G87" s="227" t="s">
        <v>151</v>
      </c>
      <c r="H87" s="228" t="s">
        <v>1391</v>
      </c>
      <c r="I87" s="226" t="s">
        <v>889</v>
      </c>
      <c r="J87" s="225" t="s">
        <v>1343</v>
      </c>
    </row>
    <row r="88" spans="1:10" x14ac:dyDescent="0.3">
      <c r="A88" s="221"/>
      <c r="B88" s="225" t="s">
        <v>1466</v>
      </c>
      <c r="C88" s="225"/>
      <c r="D88" s="226">
        <v>40644</v>
      </c>
      <c r="E88" s="226">
        <v>45027</v>
      </c>
      <c r="F88" s="227">
        <v>5000000</v>
      </c>
      <c r="G88" s="227" t="s">
        <v>151</v>
      </c>
      <c r="H88" s="228" t="s">
        <v>1391</v>
      </c>
      <c r="I88" s="226" t="s">
        <v>889</v>
      </c>
      <c r="J88" s="225" t="s">
        <v>1343</v>
      </c>
    </row>
    <row r="89" spans="1:10" x14ac:dyDescent="0.3">
      <c r="A89" s="221"/>
      <c r="B89" s="225" t="s">
        <v>1467</v>
      </c>
      <c r="C89" s="225"/>
      <c r="D89" s="226">
        <v>40617</v>
      </c>
      <c r="E89" s="226">
        <v>45000</v>
      </c>
      <c r="F89" s="227">
        <v>8000000</v>
      </c>
      <c r="G89" s="227" t="s">
        <v>151</v>
      </c>
      <c r="H89" s="228" t="s">
        <v>1391</v>
      </c>
      <c r="I89" s="226" t="s">
        <v>889</v>
      </c>
      <c r="J89" s="225" t="s">
        <v>1343</v>
      </c>
    </row>
    <row r="90" spans="1:10" x14ac:dyDescent="0.3">
      <c r="A90" s="221"/>
      <c r="B90" s="225" t="s">
        <v>1468</v>
      </c>
      <c r="C90" s="225"/>
      <c r="D90" s="226">
        <v>40616</v>
      </c>
      <c r="E90" s="226">
        <v>46653</v>
      </c>
      <c r="F90" s="227">
        <v>10000000</v>
      </c>
      <c r="G90" s="227" t="s">
        <v>151</v>
      </c>
      <c r="H90" s="228" t="s">
        <v>1391</v>
      </c>
      <c r="I90" s="226" t="s">
        <v>889</v>
      </c>
      <c r="J90" s="225" t="s">
        <v>1343</v>
      </c>
    </row>
    <row r="91" spans="1:10" x14ac:dyDescent="0.3">
      <c r="A91" s="221"/>
      <c r="B91" s="225" t="s">
        <v>1469</v>
      </c>
      <c r="C91" s="225"/>
      <c r="D91" s="226">
        <v>40596</v>
      </c>
      <c r="E91" s="226">
        <v>46440</v>
      </c>
      <c r="F91" s="227">
        <v>5000000</v>
      </c>
      <c r="G91" s="227" t="s">
        <v>151</v>
      </c>
      <c r="H91" s="228" t="s">
        <v>1391</v>
      </c>
      <c r="I91" s="226" t="s">
        <v>889</v>
      </c>
      <c r="J91" s="225" t="s">
        <v>1343</v>
      </c>
    </row>
    <row r="92" spans="1:10" x14ac:dyDescent="0.3">
      <c r="A92" s="221"/>
      <c r="B92" s="225" t="s">
        <v>1470</v>
      </c>
      <c r="C92" s="225"/>
      <c r="D92" s="226">
        <v>40591</v>
      </c>
      <c r="E92" s="226">
        <v>45705</v>
      </c>
      <c r="F92" s="227">
        <v>5000000</v>
      </c>
      <c r="G92" s="227" t="s">
        <v>151</v>
      </c>
      <c r="H92" s="228" t="s">
        <v>1391</v>
      </c>
      <c r="I92" s="226" t="s">
        <v>889</v>
      </c>
      <c r="J92" s="225" t="s">
        <v>1343</v>
      </c>
    </row>
    <row r="93" spans="1:10" x14ac:dyDescent="0.3">
      <c r="A93" s="221"/>
      <c r="B93" s="225" t="s">
        <v>1471</v>
      </c>
      <c r="C93" s="225"/>
      <c r="D93" s="226">
        <v>40583</v>
      </c>
      <c r="E93" s="226">
        <v>48253</v>
      </c>
      <c r="F93" s="227">
        <v>10000000</v>
      </c>
      <c r="G93" s="227" t="s">
        <v>151</v>
      </c>
      <c r="H93" s="228" t="s">
        <v>1391</v>
      </c>
      <c r="I93" s="226" t="s">
        <v>889</v>
      </c>
      <c r="J93" s="225" t="s">
        <v>1343</v>
      </c>
    </row>
    <row r="94" spans="1:10" x14ac:dyDescent="0.3">
      <c r="A94" s="221"/>
      <c r="B94" s="225" t="s">
        <v>1472</v>
      </c>
      <c r="C94" s="225"/>
      <c r="D94" s="226">
        <v>40578</v>
      </c>
      <c r="E94" s="226">
        <v>46835</v>
      </c>
      <c r="F94" s="227">
        <v>10000000</v>
      </c>
      <c r="G94" s="227" t="s">
        <v>151</v>
      </c>
      <c r="H94" s="228" t="s">
        <v>1391</v>
      </c>
      <c r="I94" s="226" t="s">
        <v>889</v>
      </c>
      <c r="J94" s="225" t="s">
        <v>1343</v>
      </c>
    </row>
    <row r="95" spans="1:10" x14ac:dyDescent="0.3">
      <c r="A95" s="221"/>
      <c r="B95" s="225" t="s">
        <v>1473</v>
      </c>
      <c r="C95" s="225"/>
      <c r="D95" s="226">
        <v>40563</v>
      </c>
      <c r="E95" s="226">
        <v>46042</v>
      </c>
      <c r="F95" s="227">
        <v>10000000</v>
      </c>
      <c r="G95" s="227" t="s">
        <v>151</v>
      </c>
      <c r="H95" s="228" t="s">
        <v>1391</v>
      </c>
      <c r="I95" s="226" t="s">
        <v>889</v>
      </c>
      <c r="J95" s="225" t="s">
        <v>1343</v>
      </c>
    </row>
    <row r="96" spans="1:10" x14ac:dyDescent="0.3">
      <c r="A96" s="221"/>
      <c r="B96" s="225" t="s">
        <v>1474</v>
      </c>
      <c r="C96" s="225"/>
      <c r="D96" s="226">
        <v>40555</v>
      </c>
      <c r="E96" s="226">
        <v>46034</v>
      </c>
      <c r="F96" s="227">
        <v>5000000</v>
      </c>
      <c r="G96" s="227" t="s">
        <v>151</v>
      </c>
      <c r="H96" s="228" t="s">
        <v>1391</v>
      </c>
      <c r="I96" s="226" t="s">
        <v>889</v>
      </c>
      <c r="J96" s="225" t="s">
        <v>1343</v>
      </c>
    </row>
    <row r="97" spans="1:10" x14ac:dyDescent="0.3">
      <c r="A97" s="221"/>
      <c r="B97" s="225" t="s">
        <v>1475</v>
      </c>
      <c r="C97" s="225"/>
      <c r="D97" s="226">
        <v>40532</v>
      </c>
      <c r="E97" s="226">
        <v>48019</v>
      </c>
      <c r="F97" s="227">
        <v>10000000</v>
      </c>
      <c r="G97" s="227" t="s">
        <v>151</v>
      </c>
      <c r="H97" s="228" t="s">
        <v>1391</v>
      </c>
      <c r="I97" s="226" t="s">
        <v>889</v>
      </c>
      <c r="J97" s="225" t="s">
        <v>1343</v>
      </c>
    </row>
    <row r="98" spans="1:10" x14ac:dyDescent="0.3">
      <c r="A98" s="221"/>
      <c r="B98" s="225" t="s">
        <v>1476</v>
      </c>
      <c r="C98" s="225"/>
      <c r="D98" s="226">
        <v>40518</v>
      </c>
      <c r="E98" s="226">
        <v>47823</v>
      </c>
      <c r="F98" s="227">
        <v>6000000</v>
      </c>
      <c r="G98" s="227" t="s">
        <v>151</v>
      </c>
      <c r="H98" s="228" t="s">
        <v>1391</v>
      </c>
      <c r="I98" s="226" t="s">
        <v>889</v>
      </c>
      <c r="J98" s="225" t="s">
        <v>1343</v>
      </c>
    </row>
    <row r="99" spans="1:10" x14ac:dyDescent="0.3">
      <c r="A99" s="221"/>
      <c r="B99" s="225" t="s">
        <v>1477</v>
      </c>
      <c r="C99" s="225"/>
      <c r="D99" s="226">
        <v>40515</v>
      </c>
      <c r="E99" s="226">
        <v>46724</v>
      </c>
      <c r="F99" s="227">
        <v>5000000</v>
      </c>
      <c r="G99" s="227" t="s">
        <v>151</v>
      </c>
      <c r="H99" s="228" t="s">
        <v>1391</v>
      </c>
      <c r="I99" s="226" t="s">
        <v>889</v>
      </c>
      <c r="J99" s="225" t="s">
        <v>1343</v>
      </c>
    </row>
    <row r="100" spans="1:10" x14ac:dyDescent="0.3">
      <c r="A100" s="221"/>
      <c r="B100" s="225" t="s">
        <v>1478</v>
      </c>
      <c r="C100" s="225"/>
      <c r="D100" s="226">
        <v>40491</v>
      </c>
      <c r="E100" s="226">
        <v>46700</v>
      </c>
      <c r="F100" s="227">
        <v>5000000</v>
      </c>
      <c r="G100" s="227" t="s">
        <v>151</v>
      </c>
      <c r="H100" s="228" t="s">
        <v>1391</v>
      </c>
      <c r="I100" s="226" t="s">
        <v>889</v>
      </c>
      <c r="J100" s="225" t="s">
        <v>1343</v>
      </c>
    </row>
    <row r="101" spans="1:10" x14ac:dyDescent="0.3">
      <c r="A101" s="221"/>
      <c r="B101" s="225" t="s">
        <v>1479</v>
      </c>
      <c r="C101" s="225"/>
      <c r="D101" s="226">
        <v>40465</v>
      </c>
      <c r="E101" s="226">
        <v>47770</v>
      </c>
      <c r="F101" s="227">
        <v>100000000</v>
      </c>
      <c r="G101" s="227" t="s">
        <v>819</v>
      </c>
      <c r="H101" s="228" t="s">
        <v>1391</v>
      </c>
      <c r="I101" s="226" t="s">
        <v>889</v>
      </c>
      <c r="J101" s="225" t="s">
        <v>1343</v>
      </c>
    </row>
    <row r="102" spans="1:10" x14ac:dyDescent="0.3">
      <c r="A102" s="221"/>
      <c r="B102" s="225" t="s">
        <v>1480</v>
      </c>
      <c r="C102" s="225"/>
      <c r="D102" s="226">
        <v>40422</v>
      </c>
      <c r="E102" s="226">
        <v>45170</v>
      </c>
      <c r="F102" s="227">
        <v>10000000</v>
      </c>
      <c r="G102" s="227" t="s">
        <v>151</v>
      </c>
      <c r="H102" s="228" t="s">
        <v>1391</v>
      </c>
      <c r="I102" s="226" t="s">
        <v>889</v>
      </c>
      <c r="J102" s="225" t="s">
        <v>1343</v>
      </c>
    </row>
    <row r="103" spans="1:10" x14ac:dyDescent="0.3">
      <c r="A103" s="221"/>
      <c r="B103" s="225" t="s">
        <v>1481</v>
      </c>
      <c r="C103" s="225"/>
      <c r="D103" s="226">
        <v>40378</v>
      </c>
      <c r="E103" s="226">
        <v>47683</v>
      </c>
      <c r="F103" s="227">
        <v>14816682.130000001</v>
      </c>
      <c r="G103" s="227" t="s">
        <v>151</v>
      </c>
      <c r="H103" s="228" t="s">
        <v>1392</v>
      </c>
      <c r="I103" s="226"/>
      <c r="J103" s="225" t="s">
        <v>1343</v>
      </c>
    </row>
    <row r="104" spans="1:10" x14ac:dyDescent="0.3">
      <c r="A104" s="221"/>
      <c r="B104" s="225" t="s">
        <v>1482</v>
      </c>
      <c r="C104" s="225"/>
      <c r="D104" s="226">
        <v>40336</v>
      </c>
      <c r="E104" s="226">
        <v>47641</v>
      </c>
      <c r="F104" s="227">
        <v>10000000</v>
      </c>
      <c r="G104" s="227" t="s">
        <v>151</v>
      </c>
      <c r="H104" s="228" t="s">
        <v>1391</v>
      </c>
      <c r="I104" s="226" t="s">
        <v>889</v>
      </c>
      <c r="J104" s="225" t="s">
        <v>1343</v>
      </c>
    </row>
    <row r="105" spans="1:10" x14ac:dyDescent="0.3">
      <c r="A105" s="221"/>
      <c r="B105" s="225" t="s">
        <v>1483</v>
      </c>
      <c r="C105" s="225"/>
      <c r="D105" s="226">
        <v>39890</v>
      </c>
      <c r="E105" s="226">
        <v>45369</v>
      </c>
      <c r="F105" s="227">
        <v>15000000</v>
      </c>
      <c r="G105" s="227" t="s">
        <v>151</v>
      </c>
      <c r="H105" s="228" t="s">
        <v>1391</v>
      </c>
      <c r="I105" s="226" t="s">
        <v>889</v>
      </c>
      <c r="J105" s="225" t="s">
        <v>1343</v>
      </c>
    </row>
    <row r="106" spans="1:10" x14ac:dyDescent="0.3">
      <c r="A106" s="221"/>
      <c r="B106" s="225" t="s">
        <v>1484</v>
      </c>
      <c r="C106" s="225"/>
      <c r="D106" s="226">
        <v>39561</v>
      </c>
      <c r="E106" s="226">
        <v>46500</v>
      </c>
      <c r="F106" s="227">
        <v>23000000</v>
      </c>
      <c r="G106" s="227" t="s">
        <v>151</v>
      </c>
      <c r="H106" s="228" t="s">
        <v>1391</v>
      </c>
      <c r="I106" s="226" t="s">
        <v>889</v>
      </c>
      <c r="J106" s="225" t="s">
        <v>1343</v>
      </c>
    </row>
    <row r="107" spans="1:10" x14ac:dyDescent="0.3">
      <c r="A107" s="221"/>
      <c r="B107" s="225" t="s">
        <v>1485</v>
      </c>
      <c r="C107" s="225"/>
      <c r="D107" s="226">
        <v>39513</v>
      </c>
      <c r="E107" s="226">
        <v>46818</v>
      </c>
      <c r="F107" s="227">
        <v>23000000</v>
      </c>
      <c r="G107" s="227" t="s">
        <v>151</v>
      </c>
      <c r="H107" s="228" t="s">
        <v>1391</v>
      </c>
      <c r="I107" s="226" t="s">
        <v>889</v>
      </c>
      <c r="J107" s="225" t="s">
        <v>1343</v>
      </c>
    </row>
    <row r="108" spans="1:10" x14ac:dyDescent="0.3">
      <c r="A108" s="221"/>
      <c r="B108" s="225" t="s">
        <v>889</v>
      </c>
      <c r="C108" s="225"/>
      <c r="D108" s="226" t="s">
        <v>889</v>
      </c>
      <c r="E108" s="226" t="s">
        <v>889</v>
      </c>
      <c r="F108" s="227" t="s">
        <v>889</v>
      </c>
      <c r="G108" s="227" t="s">
        <v>889</v>
      </c>
      <c r="H108" s="228" t="s">
        <v>889</v>
      </c>
      <c r="I108" s="226" t="s">
        <v>889</v>
      </c>
      <c r="J108" s="225" t="s">
        <v>889</v>
      </c>
    </row>
    <row r="109" spans="1:10" s="221" customFormat="1" x14ac:dyDescent="0.3">
      <c r="B109" s="225" t="s">
        <v>889</v>
      </c>
      <c r="C109" s="225"/>
      <c r="D109" s="226" t="s">
        <v>889</v>
      </c>
      <c r="E109" s="226" t="s">
        <v>889</v>
      </c>
      <c r="F109" s="227" t="s">
        <v>889</v>
      </c>
      <c r="G109" s="227" t="s">
        <v>889</v>
      </c>
      <c r="H109" s="228" t="s">
        <v>889</v>
      </c>
      <c r="I109" s="226" t="s">
        <v>889</v>
      </c>
      <c r="J109" s="225" t="s">
        <v>889</v>
      </c>
    </row>
    <row r="110" spans="1:10" s="221" customFormat="1" x14ac:dyDescent="0.3">
      <c r="B110" s="225" t="s">
        <v>889</v>
      </c>
      <c r="C110" s="225"/>
      <c r="D110" s="226" t="s">
        <v>889</v>
      </c>
      <c r="E110" s="226" t="s">
        <v>889</v>
      </c>
      <c r="F110" s="227" t="s">
        <v>889</v>
      </c>
      <c r="G110" s="227" t="s">
        <v>889</v>
      </c>
      <c r="H110" s="228" t="s">
        <v>889</v>
      </c>
      <c r="I110" s="226" t="s">
        <v>889</v>
      </c>
      <c r="J110" s="225" t="s">
        <v>889</v>
      </c>
    </row>
    <row r="111" spans="1:10" s="221" customFormat="1" x14ac:dyDescent="0.3">
      <c r="B111" s="225" t="s">
        <v>889</v>
      </c>
      <c r="C111" s="225"/>
      <c r="D111" s="226" t="s">
        <v>889</v>
      </c>
      <c r="E111" s="226" t="s">
        <v>889</v>
      </c>
      <c r="F111" s="227" t="s">
        <v>889</v>
      </c>
      <c r="G111" s="227" t="s">
        <v>889</v>
      </c>
      <c r="H111" s="228" t="s">
        <v>889</v>
      </c>
      <c r="I111" s="226" t="s">
        <v>889</v>
      </c>
      <c r="J111" s="225" t="s">
        <v>889</v>
      </c>
    </row>
    <row r="112" spans="1:10" s="221" customFormat="1" x14ac:dyDescent="0.3">
      <c r="B112" s="225" t="s">
        <v>889</v>
      </c>
      <c r="C112" s="225"/>
      <c r="D112" s="226" t="s">
        <v>889</v>
      </c>
      <c r="E112" s="226" t="s">
        <v>889</v>
      </c>
      <c r="F112" s="227" t="s">
        <v>889</v>
      </c>
      <c r="G112" s="227" t="s">
        <v>889</v>
      </c>
      <c r="H112" s="228" t="s">
        <v>889</v>
      </c>
      <c r="I112" s="226" t="s">
        <v>889</v>
      </c>
      <c r="J112" s="225" t="s">
        <v>889</v>
      </c>
    </row>
    <row r="113" spans="2:10" s="221" customFormat="1" x14ac:dyDescent="0.3">
      <c r="B113" s="225" t="s">
        <v>889</v>
      </c>
      <c r="C113" s="225"/>
      <c r="D113" s="226" t="s">
        <v>889</v>
      </c>
      <c r="E113" s="226" t="s">
        <v>889</v>
      </c>
      <c r="F113" s="227" t="s">
        <v>889</v>
      </c>
      <c r="G113" s="227" t="s">
        <v>889</v>
      </c>
      <c r="H113" s="228" t="s">
        <v>889</v>
      </c>
      <c r="I113" s="226" t="s">
        <v>889</v>
      </c>
      <c r="J113" s="225" t="s">
        <v>889</v>
      </c>
    </row>
    <row r="114" spans="2:10" s="221" customFormat="1" x14ac:dyDescent="0.3">
      <c r="B114" s="225" t="s">
        <v>889</v>
      </c>
      <c r="C114" s="225"/>
      <c r="D114" s="226" t="s">
        <v>889</v>
      </c>
      <c r="E114" s="226" t="s">
        <v>889</v>
      </c>
      <c r="F114" s="227" t="s">
        <v>889</v>
      </c>
      <c r="G114" s="227" t="s">
        <v>889</v>
      </c>
      <c r="H114" s="228" t="s">
        <v>889</v>
      </c>
      <c r="I114" s="226" t="s">
        <v>889</v>
      </c>
      <c r="J114" s="225" t="s">
        <v>889</v>
      </c>
    </row>
    <row r="115" spans="2:10" s="221" customFormat="1" x14ac:dyDescent="0.3">
      <c r="B115" s="241" t="s">
        <v>1486</v>
      </c>
      <c r="C115" s="242"/>
      <c r="D115" s="242"/>
      <c r="E115" s="242"/>
      <c r="F115" s="242"/>
      <c r="G115" s="242"/>
      <c r="H115" s="242"/>
      <c r="I115" s="242"/>
      <c r="J115" s="242"/>
    </row>
    <row r="116" spans="2:10" s="221" customFormat="1" ht="73.8" customHeight="1" x14ac:dyDescent="0.3">
      <c r="B116" s="243" t="s">
        <v>1487</v>
      </c>
      <c r="C116" s="243"/>
      <c r="D116" s="243"/>
      <c r="E116" s="243"/>
      <c r="F116" s="243"/>
      <c r="G116" s="243"/>
      <c r="H116" s="243"/>
      <c r="I116" s="243"/>
      <c r="J116" s="243"/>
    </row>
    <row r="117" spans="2:10" s="221" customFormat="1" ht="73.8" customHeight="1" x14ac:dyDescent="0.3">
      <c r="B117" s="243" t="s">
        <v>1488</v>
      </c>
      <c r="C117" s="243"/>
      <c r="D117" s="243"/>
      <c r="E117" s="243"/>
      <c r="F117" s="243"/>
      <c r="G117" s="243"/>
      <c r="H117" s="243"/>
      <c r="I117" s="243"/>
      <c r="J117" s="243"/>
    </row>
    <row r="118" spans="2:10" s="221" customFormat="1" ht="73.2" customHeight="1" x14ac:dyDescent="0.3">
      <c r="B118" s="243" t="s">
        <v>1489</v>
      </c>
      <c r="C118" s="243"/>
      <c r="D118" s="243"/>
      <c r="E118" s="243"/>
      <c r="F118" s="243"/>
      <c r="G118" s="243"/>
      <c r="H118" s="243"/>
      <c r="I118" s="243"/>
      <c r="J118" s="243"/>
    </row>
    <row r="119" spans="2:10" s="221" customFormat="1" x14ac:dyDescent="0.3"/>
    <row r="120" spans="2:10" s="221" customFormat="1" x14ac:dyDescent="0.3"/>
    <row r="121" spans="2:10" s="221" customFormat="1" x14ac:dyDescent="0.3"/>
    <row r="122" spans="2:10" s="221" customFormat="1" x14ac:dyDescent="0.3"/>
    <row r="123" spans="2:10" s="221" customFormat="1" x14ac:dyDescent="0.3"/>
    <row r="124" spans="2:10" s="221" customFormat="1" x14ac:dyDescent="0.3"/>
    <row r="125" spans="2:10" s="221" customFormat="1" x14ac:dyDescent="0.3"/>
    <row r="126" spans="2:10" s="221" customFormat="1" x14ac:dyDescent="0.3"/>
    <row r="127" spans="2:10" s="221" customFormat="1" x14ac:dyDescent="0.3"/>
    <row r="128" spans="2:10" s="221" customFormat="1" x14ac:dyDescent="0.3"/>
    <row r="129" s="221" customFormat="1" x14ac:dyDescent="0.3"/>
    <row r="130" s="221" customFormat="1" x14ac:dyDescent="0.3"/>
    <row r="131" s="221" customFormat="1" x14ac:dyDescent="0.3"/>
    <row r="132" s="221" customFormat="1" x14ac:dyDescent="0.3"/>
    <row r="133" s="221" customFormat="1" x14ac:dyDescent="0.3"/>
    <row r="134" s="221" customFormat="1" x14ac:dyDescent="0.3"/>
    <row r="135" s="221" customFormat="1" x14ac:dyDescent="0.3"/>
    <row r="136" s="221" customFormat="1" x14ac:dyDescent="0.3"/>
    <row r="137" s="221" customFormat="1" x14ac:dyDescent="0.3"/>
    <row r="138" s="221" customFormat="1" x14ac:dyDescent="0.3"/>
    <row r="139" s="221" customFormat="1" x14ac:dyDescent="0.3"/>
    <row r="140" s="221" customFormat="1" x14ac:dyDescent="0.3"/>
    <row r="141" s="221" customFormat="1" x14ac:dyDescent="0.3"/>
    <row r="142" s="221" customFormat="1" x14ac:dyDescent="0.3"/>
    <row r="143" s="221" customFormat="1" x14ac:dyDescent="0.3"/>
    <row r="144" s="221" customFormat="1" x14ac:dyDescent="0.3"/>
    <row r="145" s="221" customFormat="1" x14ac:dyDescent="0.3"/>
    <row r="146" s="221" customFormat="1" x14ac:dyDescent="0.3"/>
    <row r="147" s="221" customFormat="1" x14ac:dyDescent="0.3"/>
    <row r="148" s="221" customFormat="1" x14ac:dyDescent="0.3"/>
    <row r="149" s="221" customFormat="1" x14ac:dyDescent="0.3"/>
    <row r="150" s="221" customFormat="1" x14ac:dyDescent="0.3"/>
    <row r="151" s="221" customFormat="1" x14ac:dyDescent="0.3"/>
    <row r="152" s="221" customFormat="1" x14ac:dyDescent="0.3"/>
    <row r="153" s="221" customFormat="1" x14ac:dyDescent="0.3"/>
    <row r="154" s="221" customFormat="1" x14ac:dyDescent="0.3"/>
    <row r="155" s="221" customFormat="1" x14ac:dyDescent="0.3"/>
    <row r="156" s="221" customFormat="1" x14ac:dyDescent="0.3"/>
    <row r="157" s="221" customFormat="1" x14ac:dyDescent="0.3"/>
    <row r="158" s="221" customFormat="1" x14ac:dyDescent="0.3"/>
    <row r="159" s="221" customFormat="1" x14ac:dyDescent="0.3"/>
    <row r="160" s="221" customFormat="1" x14ac:dyDescent="0.3"/>
    <row r="161" s="221" customFormat="1" x14ac:dyDescent="0.3"/>
    <row r="162" s="221" customFormat="1" x14ac:dyDescent="0.3"/>
    <row r="163" s="221" customFormat="1" x14ac:dyDescent="0.3"/>
    <row r="164" s="221" customFormat="1" x14ac:dyDescent="0.3"/>
    <row r="165" s="221" customFormat="1" x14ac:dyDescent="0.3"/>
    <row r="166" s="221" customFormat="1" x14ac:dyDescent="0.3"/>
    <row r="167" s="221" customFormat="1" x14ac:dyDescent="0.3"/>
    <row r="168" s="221" customFormat="1" x14ac:dyDescent="0.3"/>
    <row r="169" s="221" customFormat="1" x14ac:dyDescent="0.3"/>
    <row r="170" s="221" customFormat="1" x14ac:dyDescent="0.3"/>
    <row r="171" s="221" customFormat="1" x14ac:dyDescent="0.3"/>
    <row r="172" s="221" customFormat="1" x14ac:dyDescent="0.3"/>
    <row r="173" s="221" customFormat="1" x14ac:dyDescent="0.3"/>
    <row r="174" s="221" customFormat="1" x14ac:dyDescent="0.3"/>
    <row r="175" s="221" customFormat="1" x14ac:dyDescent="0.3"/>
    <row r="176" s="221" customFormat="1" x14ac:dyDescent="0.3"/>
    <row r="177" s="221" customFormat="1" x14ac:dyDescent="0.3"/>
    <row r="178" s="221" customFormat="1" x14ac:dyDescent="0.3"/>
    <row r="179" s="221" customFormat="1" x14ac:dyDescent="0.3"/>
    <row r="180" s="221" customFormat="1" x14ac:dyDescent="0.3"/>
    <row r="181" s="221" customFormat="1" x14ac:dyDescent="0.3"/>
    <row r="182" s="221" customFormat="1" x14ac:dyDescent="0.3"/>
    <row r="183" s="221" customFormat="1" x14ac:dyDescent="0.3"/>
    <row r="184" s="221" customFormat="1" x14ac:dyDescent="0.3"/>
    <row r="185" s="221" customFormat="1" x14ac:dyDescent="0.3"/>
    <row r="186" s="221" customFormat="1" x14ac:dyDescent="0.3"/>
    <row r="187" s="221" customFormat="1" x14ac:dyDescent="0.3"/>
    <row r="188" s="221" customFormat="1" x14ac:dyDescent="0.3"/>
    <row r="189" s="221" customFormat="1" x14ac:dyDescent="0.3"/>
    <row r="190" s="221" customFormat="1" x14ac:dyDescent="0.3"/>
    <row r="191" s="221" customFormat="1" x14ac:dyDescent="0.3"/>
    <row r="192" s="221" customFormat="1" x14ac:dyDescent="0.3"/>
    <row r="193" s="221" customFormat="1" x14ac:dyDescent="0.3"/>
    <row r="194" s="221" customFormat="1" x14ac:dyDescent="0.3"/>
    <row r="195" s="221" customFormat="1" x14ac:dyDescent="0.3"/>
    <row r="196" s="221" customFormat="1" x14ac:dyDescent="0.3"/>
    <row r="197" s="221" customFormat="1" x14ac:dyDescent="0.3"/>
    <row r="198" s="221" customFormat="1" x14ac:dyDescent="0.3"/>
    <row r="199" s="221" customFormat="1" x14ac:dyDescent="0.3"/>
    <row r="200" s="221" customFormat="1" x14ac:dyDescent="0.3"/>
    <row r="201" s="221" customFormat="1" x14ac:dyDescent="0.3"/>
    <row r="202" s="221" customFormat="1" x14ac:dyDescent="0.3"/>
    <row r="203" s="221" customFormat="1" x14ac:dyDescent="0.3"/>
    <row r="204" s="221" customFormat="1" x14ac:dyDescent="0.3"/>
    <row r="205" s="221" customFormat="1" x14ac:dyDescent="0.3"/>
    <row r="206" s="221" customFormat="1" x14ac:dyDescent="0.3"/>
    <row r="207" s="221" customFormat="1" x14ac:dyDescent="0.3"/>
    <row r="208" s="221" customFormat="1" x14ac:dyDescent="0.3"/>
    <row r="209" s="221" customFormat="1" x14ac:dyDescent="0.3"/>
    <row r="210" s="221" customFormat="1" x14ac:dyDescent="0.3"/>
    <row r="211" s="221" customFormat="1" x14ac:dyDescent="0.3"/>
    <row r="212" s="221" customFormat="1" x14ac:dyDescent="0.3"/>
    <row r="213" s="221" customFormat="1" x14ac:dyDescent="0.3"/>
    <row r="214" s="221" customFormat="1" x14ac:dyDescent="0.3"/>
    <row r="215" s="221" customFormat="1" x14ac:dyDescent="0.3"/>
    <row r="216" s="221" customFormat="1" x14ac:dyDescent="0.3"/>
    <row r="217" s="221" customFormat="1" x14ac:dyDescent="0.3"/>
    <row r="218" s="221" customFormat="1" x14ac:dyDescent="0.3"/>
    <row r="219" s="221" customFormat="1" x14ac:dyDescent="0.3"/>
    <row r="220" s="221" customFormat="1" x14ac:dyDescent="0.3"/>
    <row r="221" s="221" customFormat="1" x14ac:dyDescent="0.3"/>
    <row r="222" s="221" customFormat="1" x14ac:dyDescent="0.3"/>
    <row r="223" s="221" customFormat="1" x14ac:dyDescent="0.3"/>
    <row r="224" s="221" customFormat="1" x14ac:dyDescent="0.3"/>
    <row r="225" s="221" customFormat="1" x14ac:dyDescent="0.3"/>
    <row r="226" s="221" customFormat="1" x14ac:dyDescent="0.3"/>
    <row r="227" s="221" customFormat="1" x14ac:dyDescent="0.3"/>
    <row r="228" s="221" customFormat="1" x14ac:dyDescent="0.3"/>
    <row r="229" s="221" customFormat="1" x14ac:dyDescent="0.3"/>
    <row r="230" s="221" customFormat="1" x14ac:dyDescent="0.3"/>
    <row r="231" s="221" customFormat="1" x14ac:dyDescent="0.3"/>
    <row r="232" s="221" customFormat="1" x14ac:dyDescent="0.3"/>
    <row r="233" s="221" customFormat="1" x14ac:dyDescent="0.3"/>
    <row r="234" s="221" customFormat="1" x14ac:dyDescent="0.3"/>
    <row r="235" s="221" customFormat="1" x14ac:dyDescent="0.3"/>
    <row r="236" s="221" customFormat="1" x14ac:dyDescent="0.3"/>
    <row r="237" s="221" customFormat="1" x14ac:dyDescent="0.3"/>
    <row r="238" s="221" customFormat="1" x14ac:dyDescent="0.3"/>
    <row r="239" s="221" customFormat="1" x14ac:dyDescent="0.3"/>
    <row r="240" s="221" customFormat="1" x14ac:dyDescent="0.3"/>
    <row r="241" s="221" customFormat="1" x14ac:dyDescent="0.3"/>
    <row r="242" s="221" customFormat="1" x14ac:dyDescent="0.3"/>
    <row r="243" s="221" customFormat="1" x14ac:dyDescent="0.3"/>
    <row r="244" s="221" customFormat="1" x14ac:dyDescent="0.3"/>
    <row r="245" s="221" customFormat="1" x14ac:dyDescent="0.3"/>
    <row r="246" s="221" customFormat="1" x14ac:dyDescent="0.3"/>
    <row r="247" s="221" customFormat="1" x14ac:dyDescent="0.3"/>
    <row r="248" s="221" customFormat="1" x14ac:dyDescent="0.3"/>
    <row r="249" s="221" customFormat="1" x14ac:dyDescent="0.3"/>
    <row r="250" s="221" customFormat="1" x14ac:dyDescent="0.3"/>
    <row r="251" s="221" customFormat="1" x14ac:dyDescent="0.3"/>
    <row r="252" s="221" customFormat="1" x14ac:dyDescent="0.3"/>
    <row r="253" s="221" customFormat="1" x14ac:dyDescent="0.3"/>
    <row r="254" s="221" customFormat="1" x14ac:dyDescent="0.3"/>
    <row r="255" s="221" customFormat="1" x14ac:dyDescent="0.3"/>
    <row r="256" s="221" customFormat="1" x14ac:dyDescent="0.3"/>
    <row r="257" s="221" customFormat="1" x14ac:dyDescent="0.3"/>
    <row r="258" s="221" customFormat="1" x14ac:dyDescent="0.3"/>
    <row r="259" s="221" customFormat="1" x14ac:dyDescent="0.3"/>
    <row r="260" s="221" customFormat="1" x14ac:dyDescent="0.3"/>
    <row r="261" s="221" customFormat="1" x14ac:dyDescent="0.3"/>
    <row r="262" s="221" customFormat="1" x14ac:dyDescent="0.3"/>
    <row r="263" s="221" customFormat="1" x14ac:dyDescent="0.3"/>
    <row r="264" s="221" customFormat="1" x14ac:dyDescent="0.3"/>
    <row r="265" s="221" customFormat="1" x14ac:dyDescent="0.3"/>
    <row r="266" s="221" customFormat="1" x14ac:dyDescent="0.3"/>
    <row r="267" s="221" customFormat="1" x14ac:dyDescent="0.3"/>
    <row r="268" s="221" customFormat="1" x14ac:dyDescent="0.3"/>
    <row r="269" s="221" customFormat="1" x14ac:dyDescent="0.3"/>
    <row r="270" s="221" customFormat="1" x14ac:dyDescent="0.3"/>
    <row r="271" s="221" customFormat="1" x14ac:dyDescent="0.3"/>
    <row r="272" s="221" customFormat="1" x14ac:dyDescent="0.3"/>
    <row r="273" s="221" customFormat="1" x14ac:dyDescent="0.3"/>
    <row r="274" s="221" customFormat="1" x14ac:dyDescent="0.3"/>
    <row r="275" s="221" customFormat="1" x14ac:dyDescent="0.3"/>
    <row r="276" s="221" customFormat="1" x14ac:dyDescent="0.3"/>
    <row r="277" s="221" customFormat="1" x14ac:dyDescent="0.3"/>
    <row r="278" s="221" customFormat="1" x14ac:dyDescent="0.3"/>
    <row r="279" s="221" customFormat="1" x14ac:dyDescent="0.3"/>
    <row r="280" s="221" customFormat="1" x14ac:dyDescent="0.3"/>
    <row r="281" s="221" customFormat="1" x14ac:dyDescent="0.3"/>
    <row r="282" s="221" customFormat="1" x14ac:dyDescent="0.3"/>
    <row r="283" s="221" customFormat="1" x14ac:dyDescent="0.3"/>
    <row r="284" s="221" customFormat="1" x14ac:dyDescent="0.3"/>
    <row r="285" s="221" customFormat="1" x14ac:dyDescent="0.3"/>
    <row r="286" s="221" customFormat="1" x14ac:dyDescent="0.3"/>
    <row r="287" s="221" customFormat="1" x14ac:dyDescent="0.3"/>
    <row r="288" s="221" customFormat="1" x14ac:dyDescent="0.3"/>
    <row r="289" s="221" customFormat="1" x14ac:dyDescent="0.3"/>
    <row r="290" s="221" customFormat="1" x14ac:dyDescent="0.3"/>
    <row r="291" s="221" customFormat="1" x14ac:dyDescent="0.3"/>
    <row r="292" s="221" customFormat="1" x14ac:dyDescent="0.3"/>
    <row r="293" s="221" customFormat="1" x14ac:dyDescent="0.3"/>
    <row r="294" s="221" customFormat="1" x14ac:dyDescent="0.3"/>
    <row r="295" s="221" customFormat="1" x14ac:dyDescent="0.3"/>
    <row r="296" s="221" customFormat="1" x14ac:dyDescent="0.3"/>
    <row r="297" s="221" customFormat="1" x14ac:dyDescent="0.3"/>
    <row r="298" s="221" customFormat="1" x14ac:dyDescent="0.3"/>
    <row r="299" s="221" customFormat="1" x14ac:dyDescent="0.3"/>
    <row r="300" s="221" customFormat="1" x14ac:dyDescent="0.3"/>
    <row r="301" s="221" customFormat="1" x14ac:dyDescent="0.3"/>
    <row r="302" s="221" customFormat="1" x14ac:dyDescent="0.3"/>
    <row r="303" s="221" customFormat="1" x14ac:dyDescent="0.3"/>
    <row r="304" s="221" customFormat="1" x14ac:dyDescent="0.3"/>
    <row r="305" s="221" customFormat="1" x14ac:dyDescent="0.3"/>
    <row r="306" s="221" customFormat="1" x14ac:dyDescent="0.3"/>
    <row r="307" s="221" customFormat="1" x14ac:dyDescent="0.3"/>
    <row r="308" s="221" customFormat="1" x14ac:dyDescent="0.3"/>
    <row r="309" s="221" customFormat="1" x14ac:dyDescent="0.3"/>
    <row r="310" s="221" customFormat="1" x14ac:dyDescent="0.3"/>
    <row r="311" s="221" customFormat="1" x14ac:dyDescent="0.3"/>
    <row r="312" s="221" customFormat="1" x14ac:dyDescent="0.3"/>
    <row r="313" s="221" customFormat="1" x14ac:dyDescent="0.3"/>
    <row r="314" s="221" customFormat="1" x14ac:dyDescent="0.3"/>
    <row r="315" s="221" customFormat="1" x14ac:dyDescent="0.3"/>
    <row r="316" s="221" customFormat="1" x14ac:dyDescent="0.3"/>
    <row r="317" s="221" customFormat="1" x14ac:dyDescent="0.3"/>
    <row r="318" s="221" customFormat="1" x14ac:dyDescent="0.3"/>
    <row r="319" s="221" customFormat="1" x14ac:dyDescent="0.3"/>
    <row r="320" s="221" customFormat="1" x14ac:dyDescent="0.3"/>
    <row r="321" s="221" customFormat="1" x14ac:dyDescent="0.3"/>
    <row r="322" s="221" customFormat="1" x14ac:dyDescent="0.3"/>
    <row r="323" s="221" customFormat="1" x14ac:dyDescent="0.3"/>
    <row r="324" s="221" customFormat="1" x14ac:dyDescent="0.3"/>
    <row r="325" s="221" customFormat="1" x14ac:dyDescent="0.3"/>
    <row r="326" s="221" customFormat="1" x14ac:dyDescent="0.3"/>
    <row r="327" s="221" customFormat="1" x14ac:dyDescent="0.3"/>
    <row r="328" s="221" customFormat="1" x14ac:dyDescent="0.3"/>
    <row r="329" s="221" customFormat="1" x14ac:dyDescent="0.3"/>
    <row r="330" s="221" customFormat="1" x14ac:dyDescent="0.3"/>
    <row r="331" s="221" customFormat="1" x14ac:dyDescent="0.3"/>
    <row r="332" s="221" customFormat="1" x14ac:dyDescent="0.3"/>
    <row r="333" s="221" customFormat="1" x14ac:dyDescent="0.3"/>
    <row r="334" s="221" customFormat="1" x14ac:dyDescent="0.3"/>
    <row r="335" s="221" customFormat="1" x14ac:dyDescent="0.3"/>
    <row r="336" s="221" customFormat="1" x14ac:dyDescent="0.3"/>
    <row r="337" s="221" customFormat="1" x14ac:dyDescent="0.3"/>
    <row r="338" s="221" customFormat="1" x14ac:dyDescent="0.3"/>
    <row r="339" s="221" customFormat="1" x14ac:dyDescent="0.3"/>
    <row r="340" s="221" customFormat="1" x14ac:dyDescent="0.3"/>
    <row r="341" s="221" customFormat="1" x14ac:dyDescent="0.3"/>
    <row r="342" s="221" customFormat="1" x14ac:dyDescent="0.3"/>
    <row r="343" s="221" customFormat="1" x14ac:dyDescent="0.3"/>
    <row r="344" s="221" customFormat="1" x14ac:dyDescent="0.3"/>
    <row r="345" s="221" customFormat="1" x14ac:dyDescent="0.3"/>
    <row r="346" s="221" customFormat="1" x14ac:dyDescent="0.3"/>
    <row r="347" s="221" customFormat="1" x14ac:dyDescent="0.3"/>
    <row r="348" s="221" customFormat="1" x14ac:dyDescent="0.3"/>
    <row r="349" s="221" customFormat="1" x14ac:dyDescent="0.3"/>
    <row r="350" s="221" customFormat="1" x14ac:dyDescent="0.3"/>
    <row r="351" s="221" customFormat="1" x14ac:dyDescent="0.3"/>
    <row r="352" s="221" customFormat="1" x14ac:dyDescent="0.3"/>
    <row r="353" s="221" customFormat="1" x14ac:dyDescent="0.3"/>
    <row r="354" s="221" customFormat="1" x14ac:dyDescent="0.3"/>
    <row r="355" s="221" customFormat="1" x14ac:dyDescent="0.3"/>
    <row r="356" s="221" customFormat="1" x14ac:dyDescent="0.3"/>
    <row r="357" s="221" customFormat="1" x14ac:dyDescent="0.3"/>
    <row r="358" s="221" customFormat="1" x14ac:dyDescent="0.3"/>
    <row r="359" s="221" customFormat="1" x14ac:dyDescent="0.3"/>
    <row r="360" s="221" customFormat="1" x14ac:dyDescent="0.3"/>
    <row r="361" s="221" customFormat="1" x14ac:dyDescent="0.3"/>
    <row r="362" s="221" customFormat="1" x14ac:dyDescent="0.3"/>
    <row r="363" s="221" customFormat="1" x14ac:dyDescent="0.3"/>
    <row r="364" s="221" customFormat="1" x14ac:dyDescent="0.3"/>
    <row r="365" s="221" customFormat="1" x14ac:dyDescent="0.3"/>
    <row r="366" s="221" customFormat="1" x14ac:dyDescent="0.3"/>
    <row r="367" s="221" customFormat="1" x14ac:dyDescent="0.3"/>
    <row r="368" s="221" customFormat="1" x14ac:dyDescent="0.3"/>
    <row r="369" s="221" customFormat="1" x14ac:dyDescent="0.3"/>
    <row r="370" s="221" customFormat="1" x14ac:dyDescent="0.3"/>
    <row r="371" s="221" customFormat="1" x14ac:dyDescent="0.3"/>
    <row r="372" s="221" customFormat="1" x14ac:dyDescent="0.3"/>
    <row r="373" s="221" customFormat="1" x14ac:dyDescent="0.3"/>
    <row r="374" s="221" customFormat="1" x14ac:dyDescent="0.3"/>
    <row r="375" s="221" customFormat="1" x14ac:dyDescent="0.3"/>
    <row r="376" s="221" customFormat="1" x14ac:dyDescent="0.3"/>
    <row r="377" s="221" customFormat="1" x14ac:dyDescent="0.3"/>
    <row r="378" s="221" customFormat="1" x14ac:dyDescent="0.3"/>
  </sheetData>
  <mergeCells count="4">
    <mergeCell ref="B115:J115"/>
    <mergeCell ref="B116:J116"/>
    <mergeCell ref="B117:J117"/>
    <mergeCell ref="B118:J1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ReportState xmlns="sas.reportstate">
  <data type="reportstate">Q0VDU19TVEFSVFtWAWdVAAAAAFNUXUVORF9DRUNTKys=</data>
</ReportState>
</file>

<file path=customXml/item10.xml><?xml version="1.0" encoding="utf-8"?>
<ReportState xmlns="sas.reportstate">
  <data type="reportstate">UkNfU1RBUlRbVgVnZ1VjAgAAAFNnYwIAAABjAAAAAGRVBgAAAHZlNzA3NWRVAAAAAGMAAAAAZ5lmVQEAAABTVgFnmGRVBgAAAGJpODQwN2RVEgAAAFJlZmluYW5jaW5nIE1hcmtlcmFWAWdjAWRVAgAAADc0Yxj8//9iAAAAAAAA+H9kVQIAAAA3NGMBAAAAVGMIAAAAYWMAZ2MCAAAAYwAAAABkVQUAAAB2ZTcyM2RVAAAAAGMAAAAAZ5lmVQEAAABTVgFnmGRVBgAAAGJpODQwNmRVDAAAAEN1dCBPZmYgRGF0ZWFWAWdjAGFjGPz//2IAAAAAQHjWQGRVCgAAADMwLzEyLzIwMjJjAQAAAFRjCAAAAGFjAFRWAWZVCAAAAFNkVQYAAABiaTcyMDVkVQYAAABiaTcyMDZkVQYAAABiaTcyMDdkVQYAAABiaTcyMDlkVQYAAABiaTc2NzJkVQYAAABiaTcyMDhkVQYAAABiaTcyMTBkVQYAAABiaTcyMTJUVgFhVgFnZFUGAAAAZGQ3MjEzVgFmVRAAAABTZFUMAAAAQVQwMDAwQTE3Wlk2ZFUMAAAAQVQwMDAwQTFLQ0g4ZFUMAAAAQVQwMDBCMDA5MjQ2ZFUMAAAAQVQwMDBCMDA5NDAyZFUDAAAARVVSZFUOAAAARVVSL0VVUklCT1IvM01kVQUAAABGaXhlZGRVBQAAAEZsb2F0ZFUCAAAAUEFkVQwAAABRT1hEQkEwMDcxNTZkVQwAAABRT1hEQkEwMDc5MzNkVQwAAABRT1hEQkEwMDgwMDZkVQwAAABRT1hEQkEwMDkzODRkVQwAAABRT1hEQkEwMTI3NjhkVQMAAABRVFJkVQIAAABaQ1RWAWZnVQsAAABTVgFnwGMBAAAAZFUGAAAAYmk3MjA1ZFUJAAAASVNJTiBDb2RlYWMYAAAAVgFhVgFmY1UJAAAAUwEAAAAAAAAAAgAAAAkAAAAKAAAACwAAAA0AAAAMAAAAAwAAAFRjAQAAAGIJAAAAYgAAAAAAAPh/YgAAAAAAAPh/YgAAAAAAAPh/YgAAAAAAAPh/YgAAAAAAAPh/ZFUMAAAAQVQwMDAwQTFLQ0g4YwBjAGMAYwBWAWfAYwAAAABkVQYAAABiaTcyMDZkVQoAAABJc3N1ZSBEYXRlZFUHAAAARERNTVlZOGMYAAAAVgFmY1UJAAAAUwAAAACACNRAAAAAAABm00AAAAAAQD7RQAAAAADAmdFAAAAAAECf0UAAAAAAAKHRQAAAAADA8dFAAAAAAEC50UAAAAAAAFPSQFRWAWFjAQAAAGIJAAAAYgAAAABAPtFAYgAAAABAPtFAYgAAAACACNRAYgAAAAAAAPh/YgAAAAAAAPh/YWMAYwBjAGMAVgFnwGMAAAAAZFUGAAAAYmk3MjA3ZFUNAAAATWF0dXJpdHkgRGF0ZWRVBwAAAERETU1ZWThjGAAAAFYBZmNVCQAAAFMAAAAAwPTXQAAAAADArddAAAAAAMCp10AAAAAAQLzYQAAAAAAA+dZAAAAAAMD61kAAAAAAABTZQAAAAAAAE9dAAAAAAECS10BUVgFhYwEAAABiCQAAAGIAAAAAAPnWQGIAAAAAAPnWQGIAAAAAABTZQGIAAAAAAAD4f2IAAAAAAAD4f2FjAGMAYwBjAFYBZ8BjAQAAAGRVBgAAAGJpNzIwOWRVCAAAAEN1cnJlbmN5YWMYAAAAVgFhVgFmY1UJAAAAUwQAAAAEAAAABAAAAAQAAAAEAAAABAAAAAQAAAAEAAAABAAAAFRjAQAAAGIJAAAAYgAAAAAAAPh/YgAAAAAAAPh/YgAAAAAAAPh/YgAAAAAAAPh/YgAAAAAAAPh/ZFUDAAAARVVSYwBjAGMAYwBWAWfAYwAAAABkVQYAAABiaTcyMTZkVQ4AAABOb3Rpb25hbCBWYWx1ZWRVCQAAAENPTU1BMzIuMmMAAAAAVgFmY1UJAAAAUwAAAMALWtbBAAAAgJPc1MEAAAAAYONGwQAAAADQEmPBAAAAADicbMEAAAAA0BJjwQAAAABg40bBAAAAANASY8EAAAAA0BJjwVRWAWFjAgAAAGIJAAAAYgAAAAAAAPh/YgAAAMALWtbBYgAAAABg40bBYgAAAABg40bBYgAAAAAAAPh/YWMAYwBjAGMAVgFnwGMBAAAAZFUGAAAAYmk3NjcyZFUVAAAAU29mdCBCdWxsZXQgSW5kaWNhdG9yYWMYAAAAVgFhVgFmY1UJAAAAU////////////////////////////////////////////////1RjAQAAAGIJAAAAYgAAAAAAAPh/YgAAAAAAAPh/YgAAAAAAAPh/YgAAAAAAAPh/YgAAAAAAAPh/YWMBYwBjAGMAVgFnwGMBAAAAZFUGAAAAYmk3MjA4ZFUQAAAAQ291cG9uIEZyZXF1ZW5jeWFjGAAAAFYBYVYBZmNVCQAAAFMOAAAADgAAAAgAAAAIAAAACAAAAAgAAAAIAAAACAAAAA8AAABUYwEAAABiCQAAAGIAAAAAAAD4f2IAAAAAAAD4f2IAAAAAAAD4f2IAAAAAAAD4f2IAAAAAAAD4f2RVAwAAAFFUUmMAYwBjAGMAVgFnwGMAAAAAZFUGAAAAYmk3MjE1ZFUGAAAAQ291cG9uZFUJAAAAQ09NTUEzMi40YwAAAABWAWZjVQkAAABTWDm0yHa+/z+iRbbz/dT8P/T91HjpphNAj8L1KFyPE0AAAAAAAAAUQOxRuB6F6xNAAAAAAAAAEEBSuB6F61ERQAAAAAAAAAAAVFYBYWMCAAAAYgkAAABiokW28/3U/D9iAAAAAAAAAABiAAAAAAAAFEBiAAAAAAAAAABiAAAAAAAA+H9hYwBjAGMAYwBWAWfAYwEAAABkVQYAAABiaTcyMTBkVQ0AAABJbnRlcmVzdCBUeXBlYWMYAAAAVgFhVgFmY1UJAAAAUwcAAAAHAAAABgAAAAYAAAAGAAAABgAAAAYAAAAGAAAABgAAAFRjAQAAAGIJAAAAYgAAAAAAAPh/YgAAAAAAAPh/YgAAAAAAAPh/YgAAAAAAAPh/YgAAAAAAAPh/ZFUFAAAARmxvYXRjAGMAYwBjAFYBZ8BjAQAAAGRVBgAAAGJpNzIxMmRVBQAAAEluZGV4YWMYAAAAVgFhVgFmY1UJAAAAUwUAAAAFAAAA/////////////////////////////////////1RjAQAAAGIJAAAAYgAAAAAAAPh/YgAAAAAAAPh/YgAAAAAAAPh/YgAAAAAAAPh/YgAAAAAAAPh/ZFUOAAAARVVSL0VVUklCT1IvM01jAWMAYwBjAFYBZ8BjAAAAAGRVBgAAAGJpNzIxN2RVBgAAAFNwcmVhZGRVCQAAAENPTU1BMzIuNGMAAAAAVgFmY1UJAAAAUwAAAAAAAAAAAAAAAAAAAAAAAAAAAAAAAAAAAAAAAAAAAAAAAAAAAAAAAAAAAAAAAAAAAAAAAAAAAAAAAAAAAAAAAAAAAAAAAFRWAWFjAgAAAGIJAAAAYgAAAAAAAPh/YgAAAAAAAAAAYgAAAAAAAAAAYgAAAAAAAAAAYgAAAAAAAPh/YWMAYwBjAGMAVGegYVYBZWNVAAAAAFNUYVYBYWMJAAAAYgkAAABjAWMAYgAAAAAAAAAAVgFhVgFhVgNhYWNCBAIEVgFhZFXlCwAAPFJlc3VsdCByZWY9ImRkNzIxM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OC45NDdaIj48VmFyaWFibGVzPjxTdHJpbmdWYXJpYWJsZSB2YXJuYW1lPSJiaTcyMDUiIGxhYmVsPSJJU0lOIENvZGUiIHJlZj0iYmk3MjA1IiBjb2x1bW49ImMwIi8+PE51bWVyaWNWYXJpYWJsZSB2YXJuYW1lPSJiaTcyMDYiIGxhYmVsPSJJc3N1ZSBEYXRlIiByZWY9ImJpNzIwNiIgY29sdW1uPSJjMSIgZm9ybWF0PSJERE1NWVk4IiB1c2FnZT0iY2F0ZWdvcmljYWwiLz48TnVtZXJpY1ZhcmlhYmxlIHZhcm5hbWU9ImJpNzIwNyIgbGFiZWw9Ik1hdHVyaXR5IERhdGUiIHJlZj0iYmk3MjA3IiBjb2x1bW49ImMyIiBmb3JtYXQ9IkRETU1ZWTgiIHVzYWdlPSJjYXRlZ29yaWNhbCIvPjxTdHJpbmdWYXJpYWJsZSB2YXJuYW1lPSJiaTcyMDkiIGxhYmVsPSJDdXJyZW5jeSIgcmVmPSJiaTcyMDkiIGNvbHVtbj0iYzMiLz48TnVtZXJpY1ZhcmlhYmxlIHZhcm5hbWU9ImJpNzIxNiIgbGFiZWw9Ik5vdGlvbmFsIFZhbHVlIiByZWY9ImJpNzIxNiIgY29sdW1uPSJjNCIgZm9ybWF0PSJDT01NQTMyLjIiIHVzYWdlPSJxdWFudGl0YXRpdmUiIGRlZmluZWRBZ2dyZWdhdGlvbj0ic3VtIi8+PFN0cmluZ1ZhcmlhYmxlIHZhcm5hbWU9ImJpNzY3MiIgbGFiZWw9IlNvZnQgQnVsbGV0IEluZGljYXRvciIgcmVmPSJiaTc2NzIiIGNvbHVtbj0iYzUiLz48U3RyaW5nVmFyaWFibGUgdmFybmFtZT0iYmk3MjA4IiBsYWJlbD0iQ291cG9uIEZyZXF1ZW5jeSIgcmVmPSJiaTcyMDgiIGNvbHVtbj0iYzYiLz48TnVtZXJpY1ZhcmlhYmxlIHZhcm5hbWU9ImJpNzIxNSIgbGFiZWw9IkNvdXBvbiIgcmVmPSJiaTcyMTUiIGNvbHVtbj0iYzciIGZvcm1hdD0iQ09NTUEzMi40IiB1c2FnZT0icXVhbnRpdGF0aXZlIiBkZWZpbmVkQWdncmVnYXRpb249InN1bSIvPjxTdHJpbmdWYXJpYWJsZSB2YXJuYW1lPSJiaTcyMTAiIGxhYmVsPSJJbnRlcmVzdCBUeXBlIiByZWY9ImJpNzIxMCIgY29sdW1uPSJjOCIvPjxTdHJpbmdWYXJpYWJsZSB2YXJuYW1lPSJiaTcyMTIiIGxhYmVsPSJJbmRleCIgcmVmPSJiaTcyMTIiIGNvbHVtbj0iYzkiLz48TnVtZXJpY1ZhcmlhYmxlIHZhcm5hbWU9ImJpNzIxNyIgbGFiZWw9IlNwcmVhZCIgcmVmPSJiaTcyMTciIGNvbHVtbj0iYzEwIiBmb3JtYXQ9IkNPTU1BMzIuNCIgdXNhZ2U9InF1YW50aXRhdGl2ZSIgZGVmaW5lZEFnZ3JlZ2F0aW9uPSJzdW0iLz48L1ZhcmlhYmxlcz48Q29sdW1ucz48U3RyaW5nQ29sdW1uIGNvbG5hbWU9ImMwIiBlbmNvZGluZz0idGV4dCIgbWF4TGVuZ3RoPSIyIi8+PE51bWVyaWNDb2x1bW4gY29sbmFtZT0iYzEiIGVuY29kaW5nPSJ0ZXh0IiBkYXRhVHlwZT0iZGF0ZSIvPjxOdW1lcmljQ29sdW1uIGNvbG5hbWU9ImMyIiBlbmNvZGluZz0idGV4dCIgZGF0YVR5cGU9ImRhdGUiLz48U3RyaW5nQ29sdW1uIGNvbG5hbWU9ImMzIiBlbmNvZGluZz0idGV4dCIgbWF4TGVuZ3RoPSIxIi8+PE51bWVyaWNDb2x1bW4gY29sbmFtZT0iYzQiIGVuY29kaW5nPSJ0ZXh0IiBkYXRhVHlwZT0iZG91YmxlIi8+PFN0cmluZ0NvbHVtbiBjb2xuYW1lPSJjNSIgZW5jb2Rpbmc9InRleHQiIG1heExlbmd0aD0iMCIvPjxTdHJpbmdDb2x1bW4gY29sbmFtZT0iYzYiIGVuY29kaW5nPSJ0ZXh0IiBtYXhMZW5ndGg9IjIiLz48TnVtZXJpY0NvbHVtbiBjb2xuYW1lPSJjNyIgZW5jb2Rpbmc9InRleHQiIGRhdGFUeXBlPSJkb3VibGUiLz48U3RyaW5nQ29sdW1uIGNvbG5hbWU9ImM4IiBlbmNvZGluZz0idGV4dCIgbWF4TGVuZ3RoPSIxIi8+PFN0cmluZ0NvbHVtbiBjb2xuYW1lPSJjOSIgZW5jb2Rpbmc9InRleHQiIG1heExlbmd0aD0iMSIvPjxOdW1lcmljQ29sdW1uIGNvbG5hbWU9ImMxMCIgZW5jb2Rpbmc9InRleHQiIGRhdGFUeXBlPSJkb3VibGUiLz48L0NvbHVtbnM+PERhdGEgZm9ybWF0PSJDU1YiIHJvd0NvdW50PSI5IiBhdmFpbGFibGVSb3dDb3VudD0iOSIgc2l6ZT0iNDI3IiBkYXRhTGF5b3V0PSJtaW5pbWFsIiBncmFuZFRvdGFsPSJmYWxzZSIgaXNJbmRleGVkPSJ0cnVlIiBjb250ZW50S2V5PSJSNjU0M0xZQ0REWFFGUlpXSlZOSFdNRU9BWUtaS1JDRiI+PCFbQ0RBVEFbMSwyMDUxNC4wLDI0NTMxLjAsNCwtMS41RTksLTEsMTQsMS45ODQsNyw1LDAuMAowLDE5ODY0LjAsMjQyNDcuMCw0LC0xLjRFOSwtMSwxNCwxLjgwMiw3LDUsMC4wCjIsMTc2NTcuMCwyNDIzMS4wLDQsLTMwMDAwMDAuMCwtMSw4LDQuOTEzLDYsLTEsMC4wCjksMTgwMjMuMCwyNTMyOS4wLDQsLTEuMEU3LC0xLDgsNC44OSw2LC0xLDAuMAoxMCwxODA0NS4wLDIzNTI0LjAsNCwtMS41RTcsLTEsOCw1LjAsNiwtMSwwLjAKMTEsMTgwNTIuMCwyMzUzMS4wLDQsLTEuMEU3LC0xLDgsNC45OCw2LC0xLDAuMAoxMywxODM3NS4wLDI1NjgwLjAsNCwtMzAwMDAwMC4wLC0xLDgsNC4wLDYsLTEsMC4wCjEyLDE4MTQ5LjAsMjM2MjguMCw0LC0xLjBFNywtMSw4LDQuMzMsNiwtMSwwLjAKMywxODc2NC4wLDI0MTM3LjAsNCwtMS4wRTcsLTEsMTUsMC4wLDYsLTEsMC4wCl1dPjwvRGF0YT48U3RyaW5nVGFibGUgZm9ybWF0PSJDU1YiIHJvd0NvdW50PSIxNiIgc2l6ZT0iMTkwIiBjb250ZW50S2V5PSJBWDNHT1BXSkIzU1c2UVhFN0RHWU5JTVpRT1FQWFhDRiI+PCFbQ0RBVEFbIkFUMDAwMEExN1pZNiIKIkFUMDAwMEExS0NIOCIKIkFUMDAwQjAwOTI0NiIKIkFUMDAwQjAwOTQwMiIKIkVVUiIKIkVVUi9FVVJJQk9SLzNNIgoiRml4ZWQiCiJGbG9hdCIKIlBBIgoiUU9YREJBMDA3MTU2IgoiUU9YREJBMDA3OTMzIgoiUU9YREJBMDA4MDA2IgoiUU9YREJBMDA5Mzg0IgoiUU9YREJBMDEyNzY4IgoiUVRSIgoiWkMiCl1dPjwvU3RyaW5nVGFibGU+PC9SZXN1bHQ+VgFhYwBjAGMAYwFjAGMAYwBWAWFjAAAAAGMAYwBdRU5EX1JDKw==</data>
</ReportState>
</file>

<file path=customXml/item100.xml><?xml version="1.0" encoding="utf-8"?>
<ReportState xmlns="sas.reportstate">
  <data type="reportstate">UkNfU1RBUlRbVgVnZ1VjAgAAAFNnYwIAAABjAAAAAGRVBgAAAHZlMzU0MGRVAAAAAGMAAAAAZ5lmVQEAAABTVgFnmGRVBgAAAGJpODM2MWRVEgAAAFJlZmluYW5jaW5nIE1hcmtlcmFWAWdjAWRVAgAAADcxYxj8//9iAAAAAAAA+H9kVQIAAAA3MWMBAAAAVGMIAAAAYWMAZ2MCAAAAYwAAAABkVQUAAAB2ZTcyM2RVAAAAAGMAAAAAZ5lmVQEAAABTVgFnmGRVBgAAAGJpMjUzOWRVDAAAAEN1dCBPZmYgRGF0ZWFWAWdjAGFjGPz//2IAAAAAQHjWQGRVCgAAADMwLzEyLzIwMjJjAQAAAFRjCAAAAGFjAFRWAWZVAgAAAFNkVQYAAABiaTI1NDJkVQYAAABiaTI1MzlUVgFhVgFnZFUGAAAAZGQyNTQ2VgFmVQoAAABTZFUOAAAAMTk2NjAwMTE4MDU4NDBkVQ4AAAAxOTY2MDAxMzkyNjk0MGRVDgAAADE5NjYwMDE0MjU2MDQwZFUOAAAAMTk2NjAwMTU2NjIwNDBkVQ4AAAAxOTY2MDAxNTY2NDQ0NWRVDgAAADE5ODgyNjk4MTUzNjAzZFUOAAAAMTk4ODQxNTY5NzczMDNkVQ4AAAAxOTg4NDE4NjU3NDIwMmRVDgAAADE5ODg0NTI1Mzc2NjAxZFUOAAAAMTk4ODQ1NTI1MzU1MDFUVgFmZ1UEAAAAU1YBZ8BjAAAAAGRVBgAAAGJpMjUzOWRVDAAAAEN1dCBPZmYgRGF0ZWRVBwAAAERETU1ZWThjGAAAAFYBZmNVDAAAAFMAAAAAQHjWQAAAAABAeNZAAAAAAEB41kAAAAAAQHjWQAAAAABAeNZAAAAAAEB41kAAAAAAQHjWQAAAAABAeNZAAAAAAEB41kAAAAAAQHjWQAAAAABAeNZAAAAAAEB41kBUVgFhYwEAAABiDAAAAGIAAAAAAAD4f2IAAAAAAAD4f2IAAAAAAAD4f2IAAAAAAAD4f2IAAAAAAAD4f2FjAGMAYwBjAVYBZ8BjAQAAAGRVBgAAAGJpMjU0MmRVEQAAAFJlcG9ydGluZyBMb2FuIElEYWMYAAAAVgFhVgFmY1UMAAAAU5z///8AAAAAAQAAAAIAAAADAAAABAAAAAUAAAAGAAAABwAAAAgAAAAJAAAAnf///1RjAQAAAGIMAAAAYgAAAAAAAPh/YgAAAAAAAPh/YgAAAAAAAPh/YgAAAAAAAPh/YgAAAAAAAPh/YWMAYwBjAGMBVgFnwGMAAAAAZFUGAAAAYmkyNTQwZFUSAAAAVE9UQUwgTG9hbiBCYWxhbmNlZFUJAAAAQ09NTUExMi4yYxgAAABWAWZjVQwAAABTwkNMG80UGELhehS220upQQAAALx6goBBAAAAIFRFfkHZDWuy1j2SQf///1+jpI5BCtejnLQ2e0HXo3AdaI+EQbgehZdkqItBZmZm+ueyf0EpXI9AsYeFQZ0q94I4fxdCVFYBYWMCAAAAYgwAAABiAAAAAAAA+H9iAAAAAAAA+H9iAAAAAAAA+H9iAAAAAAAA+H9iAAAAAAAA+H9hYwBjAGMAYwFWAWfAYwAAAABkVQYAAABiaTI1NDFkVRIAAAAlIG9mIFRPVEFMIEJhbGFuY2VkVQsAAABQRVJDRU5UMTIuMmMYAAAAVgFmY1UMAAAAUwAAAAAAAPA/UKqp8avOgD8YlWiUSvBVP8ZyR4vJHFQ/+E14PHE9aD+2/VvTHFxkP6KZE43MFFI/l5fyKjJSWz8Tlni8VWBiPztnlOyuD1U/hmv2ZCCcXD/sa1h7OznvP1RWAWFjAgAAAGIMAAAAYgAAAAAAAPh/YgAAAAAAAPh/YgAAAAAAAPh/YgAAAAAAAPh/YgAAAAAAAPh/YWMAYwBjAGMBVGegYVYBZWNVAAAAAFNUYVYBYWMMAAAAYgwAAABjAWMAYgAAAAAAAAAAVgFhVgFhVgNnZ2RVBgAAAGRkMjU0NlYBYVYBZmdVDAAAAFNnZFULAAAATUFUQ0hFU19BTExWAWdjAWRVCwAAAE1BVENIRVNfQUxMY5z///9iAAAAAAAA+H9kVQsAAABNQVRDSEVTX0FMTFYBZmdVAQAAAFNnZFUKAAAAMzAvMTIvMjAyMlYBZ2MAYWMY/P//YgAAAABAeNZAZFUKAAAAMzAvMTIvMjAyMlYBYWMCAAAAYwFWAWZjVQEAAABTAAAAAFRWAWFWAWZnVQIAAABTVgFnYwBhYxj8//9iwkNMG80UGEJkVRQAAAAyNcKgODU3wqAwNTDCoDMyMywwN1YBZ2MAYWMY/P//YgAAAAAAAPA/ZFUIAAAAMTAwLDAwICVUVgFhVGMBAAAAYwFWAWFWAWFWAWFWAWFnZFUOAAAAMTk2NjAwMTE4MDU4NDBWAWdjAWRVDgAAADE5NjYwMDExODA1ODQwYwAAAABiAAAAAAAA+H9kVQ4AAAAxOTY2MDAxMTgwNTg0MFYBZmdVAQAAAFNnZFUKAAAAMzAvMTIvMjAyMlYBZ2MAYWMY/P//YgAAAABAeNZAZFUKAAAAMzAvMTIvMjAyMlYBYWMCAAAAYwFWAWZjVQEAAABTAQAAAFRWAWFWAWZnVQIAAABTVgFnYwBhYxj8//9i4XoUtttLqUFkVRAAAAAyMTLCoDIwMMKgOTIzLDA0VgFnYwBhYxj8//9iUKqp8avOgD9kVQYAAAAwLDgyICVUVgFhVGMBAAAAYwFWAWFWAWFWAWFWAWFnZFUOAAAAMTk2NjAwMTM5MjY5NDBWAWdjAWRVDgAAADE5NjYwMDEzOTI2OTQwYwEAAABiAAAAAAAA+H9kVQ4AAAAxOTY2MDAxMzkyNjk0MFYBZmdVAQAAAFNnZFUKAAAAMzAvMTIvMjAyMlYBZ2MAYWMY/P//YgAAAABAeNZAZFUKAAAAMzAvMTIvMjAyMlYBYWMCAAAAYwFWAWZjVQEAAABTAgAAAFRWAWFWAWZnVQIAAABTVgFnYwBhYxj8//9iAAAAvHqCgEFkVQ8AAAAzNMKgNjIzwqAzMTksNTBWAWdjAGFjGPz//2IYlWiUSvBVP2RVBgAAADAsMTMgJVRWAWFUYwEAAABjAVYBYVYBYVYBYVYBYWdkVQ4AAAAxOTY2MDAxNDI1NjA0MFYBZ2MBZFUOAAAAMTk2NjAwMTQyNTYwNDBjAgAAAGIAAAAAAAD4f2RVDgAAADE5NjYwMDE0MjU2MDQwVgFmZ1UBAAAAU2dkVQoAAAAzMC8xMi8yMDIyVgFnYwBhYxj8//9iAAAAAEB41kBkVQoAAAAzMC8xMi8yMDIyVgFhYwIAAABjAVYBZmNVAQAAAFMDAAAAVFYBYVYBZmdVAgAAAFNWAWdjAGFjGPz//2IAAAAgVEV+QWRVDwAAADMxwqA3NDHCoDI1MCwwMFYBZ2MAYWMY/P//YsZyR4vJHFQ/ZFUGAAAAMCwxMiAlVFYBYVRjAQAAAGMBVgFhVgFhVgFhVgFhZ2RVDgAAADE5NjYwMDE1NjYyMDQwVgFnYwFkVQ4AAAAxOTY2MDAxNTY2MjA0MGMDAAAAYgAAAAAAAPh/ZFUOAAAAMTk2NjAwMTU2NjIwNDBWAWZnVQEAAABTZ2RVCgAAADMwLzEyLzIwMjJWAWdjAGFjGPz//2IAAAAAQHjWQGRVCgAAADMwLzEyLzIwMjJWAWFjAgAAAGMBVgFmY1UBAAAAUwQAAABUVgFhVgFmZ1UCAAAAU1YBZ2MAYWMY/P//YtkNa7LWPZJBZFUPAAAANzbCoDUxMMKgNjM2LDYwVgFnYwBhYxj8//9i+E14PHE9aD9kVQYAAAAwLDMwICVUVgFhVGMBAAAAYwFWAWFWAWFWAWFWAWFnZFUOAAAAMTk2NjAwMTU2NjQ0NDVWAWdjAWRVDgAAADE5NjYwMDE1NjY0NDQ1YwQAAABiAAAAAAAA+H9kVQ4AAAAxOTY2MDAxNTY2NDQ0NVYBZmdVAQAAAFNnZFUKAAAAMzAvMTIvMjAyMlYBZ2MAYWMY/P//YgAAAABAeNZAZFUKAAAAMzAvMTIvMjAyMlYBYWMCAAAAYwFWAWZjVQEAAABTBQAAAFRWAWFWAWZnVQIAAABTVgFnYwBhYxj8//9i////X6OkjkFkVQ8AAAA2NMKgMjYzwqAyNzYsMDBWAWdjAGFjGPz//2K2/VvTHFxkP2RVBgAAADAsMjUgJVRWAWFUYwEAAABjAVYBYVYBYVYBYVYBYWdkVQ4AAAAxOTg4MjY5ODE1MzYwM1YBZ2MBZFUOAAAAMTk4ODI2OTgxNTM2MDNjBQAAAGIAAAAAAAD4f2RVDgAAADE5ODgyNjk4MTUzNjAzVgFmZ1UBAAAAU2dkVQoAAAAzMC8xMi8yMDIyVgFnYwBhYxj8//9iAAAAAEB41kBkVQoAAAAzMC8xMi8yMDIyVgFhYwIAAABjAVYBZmNVAQAAAFMGAAAAVFYBYVYBZmdVAgAAAFNWAWdjAGFjGPz//2IK16OctDZ7QWRVDwAAADI4wqA1MzXCoDYyNSw3OVYBZ2MAYWMY/P//YqKZE43MFFI/ZFUGAAAAMCwxMSAlVFYBYVRjAQAAAGMBVgFhVgFhVgFhVgFhZ2RVDgAAADE5ODg0MTU2OTc3MzAzVgFnYwFkVQ4AAAAxOTg4NDE1Njk3NzMwM2MGAAAAYgAAAAAAAPh/ZFUOAAAAMTk4ODQxNTY5NzczMDNWAWZnVQEAAABTZ2RVCgAAADMwLzEyLzIwMjJWAWdjAGFjGPz//2IAAAAAQHjWQGRVCgAAADMwLzEyLzIwMjJWAWFjAgAAAGMBVgFmY1UBAAAAUwcAAABUVgFhVgFmZ1UCAAAAU1YBZ2MAYWMY/P//YtejcB1oj4RBZFUPAAAANDPCoDExN8KgODI3LDY4VgFnYwBhYxj8//9il5fyKjJSWz9kVQYAAAAwLDE3ICVUVgFhVGMBAAAAYwFWAWFWAWFWAWFWAWFnZFUOAAAAMTk4ODQxODY1NzQyMDJWAWdjAWRVDgAAADE5ODg0MTg2NTc0MjAyYwcAAABiAAAAAAAA+H9kVQ4AAAAxOTg4NDE4NjU3NDIwMlYBZmdVAQAAAFNnZFUKAAAAMzAvMTIvMjAyMlYBZ2MAYWMY/P//YgAAAABAeNZAZFUKAAAAMzAvMTIvMjAyMlYBYWMCAAAAYwFWAWZjVQEAAABTCAAAAFRWAWFWAWZnVQIAAABTVgFnYwBhYxj8//9iuB6Fl2Soi0FkVQ8AAAA1OMKgMDAywqA1NzgsOTRWAWdjAGFjGPz//2ITlni8VWBiP2RVBgAAADAsMjIgJVRWAWFUYwEAAABjAVYBYVYBYVYBYVYBYWdkVQ4AAAAxOTg4NDUyNTM3NjYwMVYBZ2MBZFUOAAAAMTk4ODQ1MjUzNzY2MDFjCAAAAGIAAAAAAAD4f2RVDgAAADE5ODg0NTI1Mzc2NjAxVgFmZ1UBAAAAU2dkVQoAAAAzMC8xMi8yMDIyVgFnYwBhYxj8//9iAAAAAEB41kBkVQoAAAAzMC8xMi8yMDIyVgFhYwIAAABjAVYBZmNVAQAAAFMJAAAAVFYBYVYBZmdVAgAAAFNWAWdjAGFjGPz//2JmZmb657J/QWRVDwAAADMzwqAyMzjCoDY1NSw2NVYBZ2MAYWMY/P//YjtnlOyuD1U/ZFUGAAAAMCwxMyAlVFYBYVRjAQAAAGMBVgFhVgFhVgFhVgFhZ2RVDgAAADE5ODg0NTUyNTM1NTAxVgFnYwFkVQ4AAAAxOTg4NDU1MjUzNTUwMWMJAAAAYgAAAAAAAPh/ZFUOAAAAMTk4ODQ1NTI1MzU1MDFWAWZnVQEAAABTZ2RVCgAAADMwLzEyLzIwMjJWAWdjAGFjGPz//2IAAAAAQHjWQGRVCgAAADMwLzEyLzIwMjJWAWFjAgAAAGMBVgFmY1UBAAAAUwoAAABUVgFhVgFmZ1UCAAAAU1YBZ2MAYWMY/P//Yilcj0Cxh4VBZFUPAAAANDXCoDE1McKgNzg0LDA3VgFnYwBhYxj8//9ihmv2ZCCcXD9kVQYAAAAwLDE3ICVUVgFhVGMBAAAAYwFWAWFWAWFWAWFWAWFnZFUOAAAAQWxsZSBTb25zdGlnZW5WAWdjAWRVAgAAAH5PY53///9iAAAAAAAA+H9kVQ4AAABBbGxlIFNvbnN0aWdlblYBZmdVAQAAAFNnZFUKAAAAMzAvMTIvMjAyMlYBZ2MAYWMY/P//YgAAAABAeNZAZFUKAAAAMzAvMTIvMjAyMlYBYWMCAAAAYwFWAWZjVQEAAABTCwAAAFRWAWFWAWZnVQIAAABTVgFnYwBhYxj8//9inSr3gjh/F0JkVRQAAAAyNcKgMjI5wqA2NjTCoDQ0NSw3OVYBZ2MAYWMY/P//YuxrWHs7Oe8/ZFUHAAAAOTcsNTcgJVRWAWFUYwEAAABjAVYBYVYBYVYBYVYBYVRjAAAAAGMBVgFhVgFhVgFhVgFhVgFmZ1UCAAAAU2dkVRcAAABkZWZhdWx0Um93QXhpc0hpZXJhcmNoeWRVEAAAAFplaWxlbmhpZXJhcmNoaWVWAWZnVQEAAABTZ2RVBgAAAGJpMjU0MmRVEQAAAFJlcG9ydGluZyBMb2FuIElEYWMBAAAAYwFWAWFWAWFUYwAAAABnZFUEAAAAcm9vdFYBYVYBZmdVCwAAAFNnZFUOAAAAMTk2NjAwMTE4MDU4NDBWAWdjAWRVDgAAADE5NjYwMDExODA1ODQwYwAAAABiAAAAAAAA+H9kVQ4AAAAxOTY2MDAxMTgwNTg0MFYBYWMBAAAAYwFWAWFWAWFWAWFWAWFnZFUOAAAAMTk2NjAwMTM5MjY5NDBWAWdjAWRVDgAAADE5NjYwMDEzOTI2OTQwYwEAAABiAAAAAAAA+H9kVQ4AAAAxOTY2MDAxMzkyNjk0MFYBYWMBAAAAYwFWAWFWAWFWAWFWAWFnZFUOAAAAMTk2NjAwMTQyNTYwNDBWAWdjAWRVDgAAADE5NjYwMDE0MjU2MDQwYwIAAABiAAAAAAAA+H9kVQ4AAAAxOTY2MDAxNDI1NjA0MFYBYWMBAAAAYwFWAWFWAWFWAWFWAWFnZFUOAAAAMTk2NjAwMTU2NjIwNDBWAWdjAWRVDgAAADE5NjYwMDE1NjYyMDQwYwMAAABiAAAAAAAA+H9kVQ4AAAAxOTY2MDAxNTY2MjA0MFYBYWMBAAAAYwFWAWFWAWFWAWFWAWFnZFUOAAAAMTk2NjAwMTU2NjQ0NDVWAWdjAWRVDgAAADE5NjYwMDE1NjY0NDQ1YwQAAABiAAAAAAAA+H9kVQ4AAAAxOTY2MDAxNTY2NDQ0NVYBYWMBAAAAYwFWAWFWAWFWAWFWAWFnZFUOAAAAMTk4ODI2OTgxNTM2MDNWAWdjAWRVDgAAADE5ODgyNjk4MTUzNjAzYwUAAABiAAAAAAAA+H9kVQ4AAAAxOTg4MjY5ODE1MzYwM1YBYWMBAAAAYwFWAWFWAWFWAWFWAWFnZFUOAAAAMTk4ODQxNTY5NzczMDNWAWdjAWRVDgAAADE5ODg0MTU2OTc3MzAzYwYAAABiAAAAAAAA+H9kVQ4AAAAxOTg4NDE1Njk3NzMwM1YBYWMBAAAAYwFWAWFWAWFWAWFWAWFnZFUOAAAAMTk4ODQxODY1NzQyMDJWAWdjAWRVDgAAADE5ODg0MTg2NTc0MjAyYwcAAABiAAAAAAAA+H9kVQ4AAAAxOTg4NDE4NjU3NDIwMlYBYWMBAAAAYwFWAWFWAWFWAWFWAWFnZFUOAAAAMTk4ODQ1MjUzNzY2MDFWAWdjAWRVDgAAADE5ODg0NTI1Mzc2NjAxYwgAAABiAAAAAAAA+H9kVQ4AAAAxOTg4NDUyNTM3NjYwMVYBYWMBAAAAYwFWAWFWAWFWAWFWAWFnZFUOAAAAMTk4ODQ1NTI1MzU1MDFWAWdjAWRVDgAAADE5ODg0NTUyNTM1NTAxYwkAAABiAAAAAAAA+H9kVQ4AAAAxOTg4NDU1MjUzNTUwMVYBYWMBAAAAYwFWAWFWAWFWAWFWAWFnZFUOAAAAQWxsZSBTb25zdGlnZW5WAWdjAWRVAgAAAH5PY53///9iAAAAAAAA+H9kVQ4AAABBbGxlIFNvbnN0aWdlblYBYWMBAAAAYwFWAWFWAWFWAWFWAWFUYwAAAABjAFYBYVYBYVYBYVYBYWdkVQQAAAByb290VgFhVgFmZ1ULAAAAU2dkVQ4AAAAxOTY2MDAxMTgwNTg0MFYBZ2MBZFUOAAAAMTk2NjAwMTE4MDU4NDBjAAAAAGIAAAAAAAD4f2RVDgAAADE5NjYwMDExODA1ODQwVgFhYwEAAABjAVYBYVYBYVYBYVYBYWdkVQ4AAAAxOTY2MDAxMzkyNjk0MFYBZ2MBZFUOAAAAMTk2NjAwMTM5MjY5NDBjAQAAAGIAAAAAAAD4f2RVDgAAADE5NjYwMDEzOTI2OTQwVgFhYwEAAABjAVYBYVYBYVYBYVYBYWdkVQ4AAAAxOTY2MDAxNDI1NjA0MFYBZ2MBZFUOAAAAMTk2NjAwMTQyNTYwNDBjAgAAAGIAAAAAAAD4f2RVDgAAADE5NjYwMDE0MjU2MDQwVgFhYwEAAABjAVYBYVYBYVYBYVYBYWdkVQ4AAAAxOTY2MDAxNTY2MjA0MFYBZ2MBZFUOAAAAMTk2NjAwMTU2NjIwNDBjAwAAAGIAAAAAAAD4f2RVDgAAADE5NjYwMDE1NjYyMDQwVgFhYwEAAABjAVYBYVYBYVYBYVYBYWdkVQ4AAAAxOTY2MDAxNTY2NDQ0NVYBZ2MBZFUOAAAAMTk2NjAwMTU2NjQ0NDVjBAAAAGIAAAAAAAD4f2RVDgAAADE5NjYwMDE1NjY0NDQ1VgFhYwEAAABjAVYBYVYBYVYBYVYBYWdkVQ4AAAAxOTg4MjY5ODE1MzYwM1YBZ2MBZFUOAAAAMTk4ODI2OTgxNTM2MDNjBQAAAGIAAAAAAAD4f2RVDgAAADE5ODgyNjk4MTUzNjAzVgFhYwEAAABjAVYBYVYBYVYBYVYBYWdkVQ4AAAAxOTg4NDE1Njk3NzMwM1YBZ2MBZFUOAAAAMTk4ODQxNTY5NzczMDNjBgAAAGIAAAAAAAD4f2RVDgAAADE5ODg0MTU2OTc3MzAzVgFhYwEAAABjAVYBYVYBYVYBYVYBYWdkVQ4AAAAxOTg4NDE4NjU3NDIwMlYBZ2MBZFUOAAAAMTk4ODQxODY1NzQyMDJjBwAAAGIAAAAAAAD4f2RVDgAAADE5ODg0MTg2NTc0MjAyVgFhYwEAAABjAVYBYVYBYVYBYVYBYWdkVQ4AAAAxOTg4NDUyNTM3NjYwMVYBZ2MBZFUOAAAAMTk4ODQ1MjUzNzY2MDFjCAAAAGIAAAAAAAD4f2RVDgAAADE5ODg0NTI1Mzc2NjAx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YwFnZFUaAAAAZGVmYXVsdENvbHVtbkF4aXNIaWVyYXJjaHlkVREAAABTcGFsdGVuaGllcmFyY2hpZVYBZmdVAQAAAFNnZFUGAAAAYmkyNTM5ZFUMAAAAQ3V0IE9mZiBEYXRlZFUHAAAARERNTVlZOGMAAAAAYwFWAWFWAWFUYwAAAABnZFUEAAAAcm9vdFYBYVYBZmdVAQAAAFNnZFUKAAAAMzAvMTIvMjAyMlYBZ2MAYWMY/P//YgAAAABAeNZAZFUKAAAAMzAvMTIvMjAyMlYBYWMBAAAAYwFWAWFWAWFWAWFWAWFUYwAAAABjAFYBYVYBYVYBYVYBYWdkVQQAAAByb290VgFhVgFmZ1UBAAAAU2dkVQoAAAAzMC8xMi8yMDIyVgFnYwBhYxj8//9iAAAAAEB41kBkVQoAAAAzMC8xMi8yMDIyVgFhYwEAAABjAVYBYVYBYVYBYVYBYVRjAAAAAGMAVgFhVgFhVgFhVgFhYwFUYwFjAGMAYgAAAAAAAAAAVgFmVQIAAABTZFUGAAAAYmkyNTQwZFUGAAAAYmkyNTQxVGMAYwBjAGFjYgUCAFYBYWRVCQgAADxSZXN1bHQgcmVmPSJkZDI1NDY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xLTIwVDA5OjQ0OjQyLjMxMloiPjxWYXJpYWJsZXM+PE51bWVyaWNWYXJpYWJsZSB2YXJuYW1lPSJiaTI1MzkiIGxhYmVsPSJDdXQgT2ZmIERhdGUiIHJlZj0iYmkyNTM5IiBjb2x1bW49ImMwIiBmb3JtYXQ9IkRETU1ZWTgiIHVzYWdlPSJjYXRlZ29yaWNhbCIvPjxTdHJpbmdWYXJpYWJsZSB2YXJuYW1lPSJiaTI1NDIiIGxhYmVsPSJSZXBvcnRpbmcgTG9hbiBJRCIgcmVmPSJiaTI1NDIiIGNvbHVtbj0iYzEiLz48TnVtZXJpY1ZhcmlhYmxlIHZhcm5hbWU9ImJpMjU0MCIgbGFiZWw9IlRPVEFMIExvYW4gQmFsYW5jZSIgcmVmPSJiaTI1NDAiIGNvbHVtbj0iYzIiIGZvcm1hdD0iQ09NTUExMi4yIiB1c2FnZT0icXVhbnRpdGF0aXZlIi8+PE51bWVyaWNWYXJpYWJsZSB2YXJuYW1lPSJiaTI1NDEiIGxhYmVsPSIlIG9mIFRPVEFMIEJhbGFuY2UiIHJlZj0iYmkyNTQxIiBjb2x1bW49ImMz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xMiIgYXZhaWxhYmxlUm93Q291bnQ9IjEyIiBzaXplPSI1NTYiIGRhdGFMYXlvdXQ9Im1pbmltYWwiIGdyYW5kVG90YWw9ImZhbHNlIiBpc0luZGV4ZWQ9InRydWUiIGNvbnRlbnRLZXk9IlpTMlQzSVg1U1VaNFdINU9EQ0lOSFBGUldJS1g3SkNJIj48IVtDREFUQVsyMzAwOS4wLC0xMDAsMi41ODU3MDUwMzIzMDY2MTdFMTAsMS4wCjIzMDA5LjAsMCwyLjEyMjAwOTIzMDRFOCwwLjAwODIwNjY5NDkwMDk1MzI5OQoyMzAwOS4wLDEsMy40NjIzMzE5NUU3LDAuMDAxMzM5MDI4MTk4MDExOTY1MwoyMzAwOS4wLDIsMy4xNzQxMjVFNywwLjAwMTIyNzU2NjU0Nzc0NjczNzUKMjMwMDkuMCwzLDcuNjUxMDYzNjYwNDU0NTAxRTcsMC4wMDI5NTg5ODU0ODU1Mjg5NzIKMjMwMDkuMCw0LDYuNDI2MzI3NTk5OTk5OTk5RTcsMC4wMDI0ODUzMjg5NjA0NjA0NjU3CjIzMDA5LjAsNSwyLjg1MzU2MjU3OUU3LDAuMDAxMTAzNTkxNjg3MTIwNzk5MgoyMzAwOS4wLDYsNC4zMTE3ODI3NjhFNywwLjAwMTY2NzU0NjI2NDYwNzYxMDYKMjMwMDkuMCw3LDUuODAwMjU3ODk0RTcsMC4wMDIyNDMyMDE2ODgzMzI0ODMKMjMwMDkuMCw4LDMuMzIzODY1NTY1RTcsMC4wMDEyODU0Nzc0NzA3MzY0NDIKMjMwMDkuMCw5LDQuNTE1MTc4NDA3RTcsMC4wMDE3NDYyMDc4NDI5NjE5NTEyCjIzMDA5LjAsLTk5LDIuNTIyOTY2NDQ0NTc5MTYxNUUxMCwwLjk3NTczNjM3MDk1MzUzODkKXV0+PC9EYXRhPjxTdHJpbmdUYWJsZSBmb3JtYXQ9IkNTViIgcm93Q291bnQ9IjEwIiBzaXplPSIxNzAiIGNvbnRlbnRLZXk9Ik9WWDRZN0o1QlZNQ1lJN0tJT09RTlVKWFpTRkNKTzM1Ij48IVtDREFUQVsiMTk2NjAwMTE4MDU4NDAiCiIxOTY2MDAxMzkyNjk0MCIKIjE5NjYwMDE0MjU2MDQwIgoiMTk2NjAwMTU2NjIwNDAiCiIxOTY2MDAxNTY2NDQ0NSIKIjE5ODgyNjk4MTUzNjAzIgoiMTk4ODQxNTY5NzczMDMiCiIxOTg4NDE4NjU3NDIwMiIKIjE5ODg0NTI1Mzc2NjAxIgoiMTk4ODQ1NTI1MzU1MDEiCl1dPjwvU3RyaW5nVGFibGU+PC9SZXN1bHQ+VgFhYwBjAGMAYwFjAGMAYwBWAWFjAAAAAGMAYwBdRU5EX1JDKw==</data>
</ReportState>
</file>

<file path=customXml/item101.xml><?xml version="1.0" encoding="utf-8"?>
<ReportState xmlns="sas.reportstate">
  <data type="reportstate">UkNfU1RBUlRbVgVnZ1VjAgAAAFNnYwIAAABjAAAAAGRVBgAAAHZlNjk0MGRVAAAAAGMAAAAAZ5lmVQEAAABTVgFnmGRVBgAAAGJpODQwNGRVEgAAAFJlZmluYW5jaW5nIE1hcmtlcmFWAWdjAWRVAgAAADcxYxj8//9iAAAAAAAA+H9kVQIAAAA3MWMBAAAAVGMIAAAAYWMAZ2MCAAAAYwAAAABkVQUAAAB2ZTcyM2RVAAAAAGMAAAAAZ5lmVQEAAABTVgFnmGRVBgAAAGJpODQwM2RVDAAAAEN1dCBPZmYgRGF0ZWFWAWdjAGFjGPz//2IAAAAAQHjWQGRVCgAAADMwLzEyLzIwMjJjAQAAAFRjCAAAAGFjAFRWAWZVCAAAAFNkVQYAAABiaTY5NThkVQYAAABiaTY5NjBkVQYAAABiaTY5NjRkVQYAAABiaTY5NzVkVQYAAABiaTczNzRkVQYAAABiaTY5NjdkVQYAAABiaTY5NzhkVQYAAABiaTcwNjhUVgFhVgFnZFUGAAAAZGQ2OTU2VgFmVXIAAABTZFUCAAAAMVlkVQwAAABBVDAwMDBBMTZUTTZkVQwAAABBVDAwMDBBMTdaVjJkVQwAAABBVDAwMDBBMTdaWDhkVQwAAABBVDAwMDBBMTdaWjNkVQwAAABBVDAwMDBBMThYSDRkVQwAAABBVDAwMDBBMTkxRzZkVQwAAABBVDAwMDBBMTkySjhkVQwAAABBVDAwMDBBMUFLTDRkVQwAAABBVDAwMDBBMUpWUzdkVQwAAABBVDAwMDBBMUxMQzhkVQwAAABBVDAwMDBBMjg2TTJkVQwAAABBVDAwMDBBMjg2VzFkVQwAAABBVDAwMDBBMkE2VzNkVQwAAABBVDAwMDBBMkNEVDZkVQwAAABBVDAwMDBBMkhCMzdkVQwAAABBVDAwMDBBMlFCUjRkVQwAAABBVDAwMDBBMlVYTTFkVQwAAABBVDAwMDBBMlVYTjlkVQwAAABBVDAwMDBBMzA2SjRkVQwAAABBVDAwMDBBMzFRNTVkVQwAAABBVDAwMEIwMDgwNzNkVQwAAABBVDAwMEIwMDgxMTVkVQwAAABBVDAwMEIxMjAzNDBkVQwAAABDSDAxMTc5NDA2NDBkVQwAAABDSDAxMzU5OTg2MzhkVQMAAABDSEZkVQMAAABFVVJkVQ4AAABFVVIvRVVSSUJPUi8zTWRVBQAAAEZpeGVkZFUFAAAARmxvYXRkVQIAAABQQWRVDAAAAFFPWERCQTAwNjM1NmRVDAAAAFFPWERCQTAxMzE5NmRVDAAAAFFPWERCQTAxMzc5MGRVDAAAAFFPWERCQTAxNDIwMmRVDAAAAFFPWERCQTAxNDk5NmRVDAAAAFFPWERCQTAxNTQxNWRVDAAAAFFPWERCQTAxNTQzMWRVDAAAAFFPWERCQTAxNTQ4MGRVDAAAAFFPWERCQTAxNTUxNGRVDAAAAFFPWERCQTAxNTU2M2RVDAAAAFFPWERCQTAxNTU4OWRVDAAAAFFPWERCQTAxNjI0OWRVDAAAAFFPWERCQTAxNjI3MmRVDAAAAFFPWERCQTAxNjI5OGRVDAAAAFFPWERCQTAxNjMxNGRVDAAAAFFPWERCQTAxNjMyMmRVDAAAAFFPWERCQTAxNjQ1NGRVDAAAAFFPWERCQTAxNzY0M2RVDAAAAFFPWERCQTAxNzY1MGRVDAAAAFFPWERCQTAxNzY3NmRVDAAAAFFPWERCQTAxNzcwMGRVDAAAAFFPWERCQTAxNzcxOGRVDAAAAFFPWERCQTAxNzcyNmRVDAAAAFFPWERCQTAxNzczNGRVDAAAAFFPWERCQTAxNzc1OWRVDAAAAFFPWERCQTAxNzg0MWRVDAAAAFFPWERCQTAxNzg4MmRVDAAAAFFPWERCQTAxNzkwOGRVDAAAAFFPWERCQTAxNzkxNmRVDAAAAFFPWERCQTAxNzkyNGRVDAAAAFFPWERCQTAxNzkzMmRVDAAAAFFPWERCQTAxODExMmRVDAAAAFFPWERCQTAxODEyMGRVDAAAAFFPWERCQTAxODEzOGRVDAAAAFFPWERCQTAyMTgzNWRVDAAAAFFPWERCQTAyMTg0M2RVDAAAAFFPWERCQTAyMTg1MGRVDAAAAFFPWERCQTAyMTg2OGRVDAAAAFFPWERCQTAyMTg3NmRVDAAAAFFPWERCQTAyMTg4NGRVDAAAAFFPWERCQTAyMTg5MmRVDAAAAFFPWERCQTAyMTkwMGRVDAAAAFFPWERCQTAyMTkxOGRVDAAAAFFPWERCQTAyMTkyNmRVDAAAAFFPWERCQTAyMTkzNGRVDAAAAFFPWERCQTAyMTk0MmRVDAAAAFFPWERCQTAyMTk1OWRVDAAAAFFPWERCQTAyMTk2N2RVDAAAAFFPWERCQTAyNzkxNWRVDAAAAFFPWERCQTAyNzkyM2RVDAAAAFFPWERCQTAyNzkzMWRVDAAAAFFPWERCQTAyNzk0OWRVDAAAAFFPWERCQTAyNzk1NmRVDAAAAFFPWERCQTAyNzk2NGRVDAAAAFFPWERCQTAyNzk3MmRVDAAAAFFPWERCQTAyNzk4MGRVDAAAAFFPWERCQTAyNzk5OGRVDAAAAFFPWERCQTAyODAwNGRVDAAAAFFPWERCQTAyODAxMmRVDAAAAFFPWERCQTAyODAyMGRVDAAAAFFPWERCQTAyODAzOGRVDAAAAFFPWERCQTAyODA0NmRVDAAAAFFPWERCQTAyODA1M2RVDAAAAFFPWERCQTAyODA2MWRVDAAAAFFPWERCQTAyODE0NWRVDAAAAFFPWERCQTAyODE2MGRVDAAAAFFPWERCQTAyODE4NmRVDAAAAFFPWERCQTAyODE5NGRVDAAAAFFPWERCQTAyODIwMmRVDAAAAFFPWERCQTAyODI1MWRVDAAAAFFPWERCQTAyODI2OWRVDAAAAFFPWERCQTAzMjMyOWRVDAAAAFFPWERCQTAzMjM2MGRVDAAAAFFPWERCQTAzMjQzNmRVAwAAAFFUUmRVDAAAAFhTMTE4MTQ0ODU2MWRVDAAAAFhTMTM0NjU1NzYzN2RVDAAAAFhTMTU1MDIwMzE4M2RVDAAAAFhTMTc1MDk3NDY1OGRVDAAAAFhTMTgwNzQ5NTYwOGRVDAAAAFhTMTg0NTE2MTc5MGRVAgAAAFpDVFYBZmdVCwAAAFNWAWfAYwEAAABkVQYAAABiaTY5NThkVQkAAABJU0lOIENvZGVhYxgAAABWAWFWAWZjVWkAAABTIgAAAAsAAAADAAAADwAAAAoAAAAEAAAAEAAAAAEAAAACAAAABwAAAA0AAAAYAAAADgAAACQAAAAMAAAABgAAABYAAAAVAAAALgAAABQAAAAyAAAAFwAAADYAAAAZAAAAIAAAACEAAAA+AAAAIwAAAEIAAAAlAAAABQAAABMAAAArAAAAKgAAABIAAAAJAAAALAAAAC0AAABWAAAALwAAADAAAAAxAAAAXgAAADMAAAA0AAAANQAAAGYAAAA3AAAAOAAAADkAAAA6AAAAOwAAADwAAAA9AAAAKQAAAD8AAABAAAAAQQAAACgAAABDAAAARAAAAEUAAAARAAAASQAAAEgAAAAnAAAASgAAAEsAAABMAAAATQAAAE4AAABPAAAAUAAAAFEAAABSAAAAUwAAAFQAAABVAAAARwAAAFcAAABYAAAAWQAAAFoAAABbAAAAXAAAAF0AAABGAAAAXwAAAGAAAABhAAAAYgAAAGMAAABkAAAAZQAAACYAAABnAAAAaAAAAGkAAABrAAAAbAAAAG0AAABuAAAAbwAAAHAAAAAIAAAAVGMBAAAAYmkAAABiAAAAAAAA+H9iAAAAAAAA+H9iAAAAAAAA+H9iAAAAAAAA+H9iAAAAAAAA+H9kVQwAAABRT1hEQkEwMTM3OTBjAGMAYwBjAFYBZ8BjAAAAAGRVBgAAAGJpNjk2MGRVCgAAAElzc3VlIERhdGVkVQcAAABERE1NWVk4YxgAAABWAWZjVWkAAABTAAAAAIAH0kAAAAAAgCvVQAAAAAAAZtNAAAAAAICP1UAAAAAAACbUQAAAAAAAZtNAAAAAAADS1UAAAAAAwFfTQAAAAAAAZtNAAAAAAAB400AAAAAAwErVQAAAAABAHdJAAAAAAEBq1UAAAAAAwCPSQAAAAAAALdVAAAAAAAB300AAAAAAQDvRQAAAAABAL9FAAAAAAABD0kAAAAAAwG7WQAAAAAAAStJAAAAAAMA/00AAAAAAwEvSQAAAAADAb9JAAAAAAICN0UAAAAAAAP3RQAAAAADAmdJAAAAAAIAS0kAAAAAAAOrSQAAAAADAKdJAAAAAAEB000AAAAAAwF7WQAAAAADAOtJAAAAAAIA50kAAAAAAQCDWQAAAAACAANRAAAAAAMA80kAAAAAAAD7SQAAAAABAL9NAAAAAAEBD0kAAAAAAgErSQAAAAACAStJAAAAAAMAx00AAAAAAAErSQAAAAADAS9JAAAAAAMBL0kAAAAAAwI/TQAAAAADAS9JAAAAAAMBf0kAAAAAAgI7SQAAAAAAAl9JAAAAAAMCZ0kAAAAAAwJnSQAAAAADAmdJAAAAAAMA10kAAAAAAAOrSQAAAAAAA6tJAAAAAAADq0kAAAAAAwDPSQAAAAAAA6tJAAAAAAADq0kAAAAAAAOrSQAAAAABAINZAAAAAAADq0kAAAAAAAOrSQAAAAAAALtJAAAAAAADq0kAAAAAAAOrSQAAAAAAA6tJAAAAAAADq0kAAAAAAgOvSQAAAAABA79JAAAAAAEAv00AAAAAAQC/TQAAAAABAL9NAAAAAAEAv00AAAAAAQC/TQAAAAABAL9NAAAAAAADq0kAAAAAAQC/TQAAAAABAL9NAAAAAAIAu00AAAAAAwDHTQAAAAADAMdNAAAAAAMAx00AAAAAAwDHTQAAAAAAA6tJAAAAAAMAx00AAAAAAgDbTQAAAAADANtNAAAAAAMBG00AAAAAAwEbTQAAAAADARtNAAAAAAMCP00AAAAAAgCrSQAAAAABA9NNAAAAAAMBJ1EAAAAAAQM3UQAAAAAAAp9NAAAAAAAD+00AAAAAAQFnUQAAAAABAtNRAAAAAAMDK1EAAAAAAQNzUQAAAAAAAktNAVFYBYWMBAAAAYmkAAABiAAAAAEAv0UBiAAAAAEAv0UBiAAAAAMBu1kBiAAAAAAAA+H9iAAAAAAAA+H9hYwBjAGMAYwBWAWfAYwAAAABkVQYAAABiaTY5NjRkVQ0AAABNYXR1cml0eSBEYXRlZFUHAAAARERNTVlZOGMYAAAAVgFmY1VpAAAAUwAAAADAKdlAAAAAAED01kAAAAAAQPfWQAAAAAAAathAAAAAAEDO10AAAAAAAAnYQAAAAACAw9hAAAAAAADp1kAAAAAAwK3XQAAAAABACddAAAAAAADc2EAAAAAAgD/ZQAAAAACA+9hAAAAAAAA02EAAAAAAwIbaQAAAAABACNdAAAAAAAAC2EAAAAAAgFHYQAAAAABAKNhAAAAAAAAA2kAAAAAAAGzZQAAAAADA0NZAAAAAAIC32EAAAAAAgMnXQAAAAABA59ZAAAAAAEAf2UAAAAAAgPPXQAAAAACAtdZAAAAAAMCR1kAAAAAAADrYQAAAAACA99hAAAAAAEA52UAAAAAAQLjZQAAAAADAVdhAAAAAAAB620AAAAAAQFrZQAAAAABAO9dAAAAAAADz10AAAAAAAHfXQAAAAAAAi9ZAAAAAAECk10AAAAAAQKTXQAAAAACAeddAAAAAAMCR1kAAAAAAAG7ZQAAAAACAt9hAAAAAAMBW2kAAAAAAgLfYQAAAAABAcNhAAAAAAMDJ10AAAAAAwALZQAAAAACA89dAAAAAAIDz10AAAAAAgPPXQAAAAACAj9dAAAAAAMCR1kAAAAAAwJHWQAAAAADAkdZAAAAAAICN10AAAAAAwJHWQAAAAADAkdZAAAAAAMCR1kAAAAAAgHHYQAAAAADAkdZAAAAAAMCR1kAAAAAAwH3ZQAAAAADAkdZAAAAAAMCR1kAAAAAAwJHWQAAAAADAkdZAAAAAAIB81kAAAAAAwEjYQAAAAAAAd9dAAAAAAAB310AAAAAAAHfXQAAAAAAAd9dAAAAAAAB310AAAAAAAHfXQAAAAADAkdZAAAAAAAB310AAAAAAAHfXQAAAAABAiNhAAAAAAIB510AAAAAAgHnXQAAAAACAeddAAAAAAIB510AAAAAAwJHWQAAAAACAeddAAAAAAABh2kAAAAAAgJjYQAAAAAAAadpAAAAAAABp2kAAAAAAAGnaQAAAAADAVtpAAAAAAMBM2UAAAAAAgJfYQAAAAAAANthAAAAAAAAD2EAAAAAAQDjXQAAAAABAfdZAAAAAAEDq10AAAAAAQEXYQAAAAABApddAAAAAAEAA10AAAAAAQPXWQFRWAWFjAQAAAGJpAAAAYgAAAACAfNZAYgAAAACAfNZAYgAAAAAAettAYgAAAAAAAPh/YgAAAAAAAPh/YWMAYwBjAGMAVgFnwGMBAAAAZFUGAAAAYmk2OTY3ZFUQAAAAQ291cG9uIEZyZXF1ZW5jeWFjGAAAAFYBYVYBZmNVaQAAAFMfAAAAagAAAGoAAABqAAAAagAAAGoAAABqAAAAagAAAGoAAAAfAAAAHwAAAB8AAAAfAAAAHwAAAB8AAAAfAAAAHwAAAB8AAAAfAAAAHwAAAB8AAAAfAAAAHwAAAB8AAAAfAAAAHwAAAB8AAAAfAAAAHwAAAB8AAAAfAAAAHwAAAB8AAAAfAAAAHwAAAB8AAAAfAAAAHwAAAB8AAAAfAAAAHwAAAB8AAAAfAAAAHwAAAB8AAAAfAAAAHwAAAB8AAAAfAAAAHwAAAB8AAAAfAAAAHwAAAB8AAABxAAAAHwAAAB8AAAAfAAAAHwAAAB8AAAAfAAAAHwAAAB8AAAAfAAAAHwAAAB8AAAAfAAAAHwAAAB8AAAAfAAAAHwAAAB8AAAAfAAAAHwAAAB8AAAAfAAAAHwAAAB8AAAAfAAAAHwAAAB8AAAAfAAAAHwAAAB8AAAAfAAAAHwAAAB8AAAAfAAAAHwAAAB8AAAAfAAAAHwAAAB8AAAAfAAAAHwAAAB8AAAAfAAAAHwAAAB8AAAAfAAAAHwAAAB8AAAAfAAAAHwAAAB8AAABUYwEAAABiaQAAAGIAAAAAAAD4f2IAAAAAAAD4f2IAAAAAAAD4f2IAAAAAAAD4f2IAAAAAAAD4f2RVAwAAAFFUUmMAYwBjAGMAVgFnwGMBAAAAZFUGAAAAYmk2OTc1ZFUIAAAAQ3VycmVuY3lhYxgAAABWAWFWAWZjVWkAAABTGwAAABsAAAAbAAAAGwAAABsAAAAbAAAAGwAAABsAAAAbAAAAGwAAABsAAAAaAAAAGwAAABsAAAAbAAAAGwAAABsAAAAbAAAAGwAAABsAAAAbAAAAGwAAABsAAAAa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GwAAABsAAAAbAAAAVGMBAAAAYmkAAABiAAAAAAAA+H9iAAAAAAAA+H9iAAAAAAAA+H9iAAAAAAAA+H9iAAAAAAAA+H9kVQMAAABFVVJjAGMAYwBjAFYBZ8BjAQAAAGRVBgAAAGJpNjk3OGRVDQAAAEludGVyZXN0IFR5cGVhYxgAAABWAWFWAWZjVWkAAABTHgAAAB4AAAAeAAAAHgAAAB4AAAAeAAAAHgAAAB4AAAAe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HQAAAB0AAAAdAAAAVGMBAAAAYmkAAABiAAAAAAAA+H9iAAAAAAAA+H9iAAAAAAAA+H9iAAAAAAAA+H9iAAAAAAAA+H9kVQUAAABGbG9hdGMAYwBjAGMAVgFnwGMAAAAAZFUGAAAAYmk2OTkyZFUGAAAAQ291cG9uZFUJAAAAQ09NTUEzMi40YwAAAABWAWZjVWkAAABTw/UoXI/C7T/0/dR46Sb9P6JFtvP91Pw/16NwPQrX/z8AAAAAAAABQKJFtvP91Pw/W2Q730+N/z+amZmZmZkCQKJFtvP91Pw/AAAAAAAA+D97FK5H4XqEPwAAAAAAAAJAmpmZmZmZuT8+CtejcD0MQAAAAAAAAOw/4XoUrkfh9j8+CtejcD0TQB+F61G4HhNAmpmZmZmZEUCF61G4HoUHQAAAAAAAABJAAAAAAAAAAUAzMzMzMzMSQAAAAAAAAABAmpmZmZmZE0CamZmZmZkNQAAAAAAAAAxAcT0K16NwCEAAAAAAAAAAQHE9CtejcA9AMzMzMzMzAUAAAAAAAAAEQMP1KFyPwhFAUrgehetREUAAAAAAAADgP8P1KFyPwvU/hetRuB6FEUAVrkfhehQRQClcj8L1KARAmpmZmZmZEEDXo3A9CtcRQNejcD0K1xFAMzMzMzMzBEC5HoXrUTgRQD4K16NwPRJAMzMzMzMzEkAVrkfhehQAQDMzMzMzMxJAZ2ZmZmZmEUBnZmZmZmYMQAAAAAAAAAxAAAAAAAAADEAAAAAAAAAMQAAAAAAAAAxAAAAAAAAAAAAAAAAAAAAAQAAAAAAAAABAAAAAAAAAAEA+CtejcD0QQAAAAAAAAABAAAAAAAAAAEAAAAAAAAAAQHsUrkfheoQ/AAAAAAAAAEAAAAAAAAAAQEjhehSuxxBAAAAAAAAAAEAAAAAAAAAAQAAAAAAAAABAAAAAAAAAAEApXI/C9SgAQAAAAAAAAARAKVyPwvUoBEApXI/C9SgEQClcj8L1KARAKVyPwvUoBEApXI/C9SgEQClcj8L1KARAAAAAAAAAAEApXI/C9SgEQClcj8L1KARAMzMzMzMzBkAzMzMzMzMEQDMzMzMzMwRAMzMzMzMzBEAzMzMzMzMEQAAAAAAAAABAMzMzMzMzBEAVrkfhehQIQAAAAAAAAAhAkML1KFyPCEAfhetRuB4HQB+F61G4HgdAFa5H4XoUAEAAAAAAAAAPQOomMQisHPY/AAAAAAAA6D/hehSuR+HqPwAAAAAAAOg/AAAAAAAA5D8AAAAAAADkPwAAAAAAAOg/AAAAAAAA5D8AAAAAAADQPwAAAAAAAPA/VFYBYWMCAAAAYmkAAABiexSuR+F6hD9iAAAAAAAAAABimpmZmZmZE0BiAAAAAAAAAABiAAAAAAAA+H9hYwBjAGMAYwBWAWfAYwAAAABkVQYAAABiaTY5OThkVQ4AAABOb3Rpb25hbCBWYWx1ZWRVCQAAAENPTU1BMzIuMmMAAAAAVgFmY1VpAAAAU8P1KES1QmzBAAAAADicfMEAAAAAhNfHwQAAAABlzd3BAAAAwAta1sEAAAAAZc3dwQAAAABlzd3BAAAAAITXZ8EAAAAAZc3NwQAAAAAY+2TBAAAAAGXNvcEAAAAAhNeXwQAAAMALWsbBAAAAANASU8EAAAAAZc29wQAAAAD0BnTBAAAAADzvdcEAAAAAPO91wQAAAADQEmPBAAAAAICEbsEAAAAAKnWFwQAAAAB2sIDBAAAAANASU8EAAAAAhNeXwQAAAAA4nGzBAAAAANASY8EAAAAAgIQewQAAAADQEmPBAAAAAICELsEAAAAA0BJTwQAAAADQEkPBAAAAwAtaxsEAAAAA0BJjwQAAAADQEmPBAAAAwAtaxsEAAAAA0BJjwQAAAADQElPBAAAAANASU8EAAAAAgIQuwQAAAACAhF7BAAAAANASY8EAAAAA0BJTwQAAAADQElPBAAAAANASU8EAAAAAhNd3wQAAAADQElPBAAAAANASU8EAAAAAgIQewQAAAADQEnPBAAAAANASY8EAAAAA0BJTwQAAAADQEmPBAAAAANASU8EAAAAA0BJTwQAAAADQEmPBAAAAAICELsEAAAAAYONmwQAAAACAhC7BAAAAANASU8EAAAAAgIQ+wQAAAABg42bBAAAAAICEPsEAAADAC1rGwQAAAACAhE7BAAAAANASU8EAAAAA0BJjwQAAAACAhE7BAAAAAICELsEAAAAAgIQuwQAAAACAhC7BAAAAANASY8EAAAAA0BKDwQAAAACAhH7BAAAAADicbMEAAAAA8LNqwQAAAADQElPBAAAAAGDjRsEAAAAAgIQuwQAAAACAhC7BAAAAAICELsEAAAAAgIQuwQAAAAB2sIDBAAAAANASc8EAAAAAYONmwQAAAADQElPBAAAAANASU8EAAAAAgIQ+wQAAAABg40bBAAAAANASY8EAAAAAOJxswQAAAADQElPBAAAAANASU8EAAAAAOJxswQAAAACAhD7BAAAAAGDjVsEAAAAA0BJjwQAAAABg40bBAAAAANASc8EAAAAAZc29wQAAAMALWsbBAAAAwAtaxsEAAAAAZc3NwQAAAMALWsbBAAAAwAtaxsEAAAAA0BJzwVRWAWFjAgAAAGJpAAAAYgAAAAAAAPh/YgAAAABlzd3BYgAAAACAhB7BYgAAAACAhB7BYgAAAAAAAPh/YWMAYwBjAGMAVgFnwGMAAAAAZFUGAAAAYmk3MDA0ZFUGAAAAU3ByZWFkZFUJAAAAQ09NTUEzMi40YwAAAABWAWZjVWkAAABTAAAAAAAAAAAtQxzr4jZKPwAAAAAAAAAAAAAAAAAAAAAAAAAAAAAAAAAAAAAAAAAAAAAAAAAAAAD8qfHSTWJgP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VFYBYWMCAAAAYmkAAABiLUMc6+I2Sj9iAAAAAAAAAABi/Knx0k1iYD9iAAAAAAAAAABiAAAAAAAA+H9hYwBjAGMAYwBWAWfAYwEAAABkVQYAAABiaTcwNjhkVQUAAABJbmRleGFjGAAAAFYBYVYBZmNVaQAAAFP/////HAAAABwAAAAcAAAAHAAAABwAAAAcAAAAHAAAABwAAAD///////////////////////////////////////////////////////////////////////////////////////////////////////////////////////////////////////////////////////////////////////////////////////////////////////////////////////////////////////////////////////////////////////////////////////////////////////////////////////////////////////////////////////////////////////////////////////////////////////////////////////////////////////////////////////////////////////////////////////////////////////////////////////////////9UYwEAAABiaQAAAGIAAAAAAAD4f2IAAAAAAAD4f2IAAAAAAAD4f2IAAAAAAAD4f2IAAAAAAAD4f2RVDgAAAEVVUi9FVVJJQk9SLzNNYwFjAGMAYwBWAWfAYwEAAABkVQYAAABiaTczNzRkVRUAAABTb2Z0IEJ1bGxldCBJbmRpY2F0b3JhYxgAAABWAWFWAWZjVWkAAABTAAAAAAAAAAD/////AAAAAP//////////AAAAAP///////////////wAAAAD/////AAAAAP////8AAAAA/////////////////////wAAAAD//////////////////////////////////////////////////////////wAAAAD//////////wAAAAD///////////////////////////////////////////////////////////////////////////////////////////////////////////////////////////////////////////////8AAAAA////////////////////////////////////////////////////////////////////////////////////////////////////////////////////////////////////////////////////////////////////////////////////////////////////////////////AAAAAAAAAAD/////VGMBAAAAYmkAAABiAAAAAAAA+H9iAAAAAAAA+H9iAAAAAAAA+H9iAAAAAAAA+H9iAAAAAAAA+H9kVQIAAAAxWWMBYwBjAGMAVGegYVYBZWNVAAAAAFNUYVYBYWNpAAAAYmkAAABjAWMAYgAAAAAAAAAAVgFhVgFhVgNhYWNCBAIEVgFhZFXkJQAAPFJlc3VsdCByZWY9ImRkNjk1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OC45NDdaIj48VmFyaWFibGVzPjxTdHJpbmdWYXJpYWJsZSB2YXJuYW1lPSJiaTY5NTgiIGxhYmVsPSJJU0lOIENvZGUiIHJlZj0iYmk2OTU4IiBjb2x1bW49ImMwIi8+PE51bWVyaWNWYXJpYWJsZSB2YXJuYW1lPSJiaTY5NjAiIGxhYmVsPSJJc3N1ZSBEYXRlIiByZWY9ImJpNjk2MCIgY29sdW1uPSJjMSIgZm9ybWF0PSJERE1NWVk4IiB1c2FnZT0iY2F0ZWdvcmljYWwiLz48TnVtZXJpY1ZhcmlhYmxlIHZhcm5hbWU9ImJpNjk2NCIgbGFiZWw9Ik1hdHVyaXR5IERhdGUiIHJlZj0iYmk2OTY0IiBjb2x1bW49ImMyIiBmb3JtYXQ9IkRETU1ZWTgiIHVzYWdlPSJjYXRlZ29yaWNhbCIvPjxTdHJpbmdWYXJpYWJsZSB2YXJuYW1lPSJiaTY5NjciIGxhYmVsPSJDb3Vwb24gRnJlcXVlbmN5IiByZWY9ImJpNjk2NyIgY29sdW1uPSJjMyIvPjxTdHJpbmdWYXJpYWJsZSB2YXJuYW1lPSJiaTY5NzUiIGxhYmVsPSJDdXJyZW5jeSIgcmVmPSJiaTY5NzUiIGNvbHVtbj0iYzQiLz48U3RyaW5nVmFyaWFibGUgdmFybmFtZT0iYmk2OTc4IiBsYWJlbD0iSW50ZXJlc3QgVHlwZSIgcmVmPSJiaTY5NzgiIGNvbHVtbj0iYzUiLz48TnVtZXJpY1ZhcmlhYmxlIHZhcm5hbWU9ImJpNjk5MiIgbGFiZWw9IkNvdXBvbiIgcmVmPSJiaTY5OTIiIGNvbHVtbj0iYzYiIGZvcm1hdD0iQ09NTUEzMi40IiB1c2FnZT0icXVhbnRpdGF0aXZlIiBkZWZpbmVkQWdncmVnYXRpb249InN1bSIvPjxOdW1lcmljVmFyaWFibGUgdmFybmFtZT0iYmk2OTk4IiBsYWJlbD0iTm90aW9uYWwgVmFsdWUiIHJlZj0iYmk2OTk4IiBjb2x1bW49ImM3IiBmb3JtYXQ9IkNPTU1BMzIuMiIgdXNhZ2U9InF1YW50aXRhdGl2ZSIgZGVmaW5lZEFnZ3JlZ2F0aW9uPSJzdW0iLz48TnVtZXJpY1ZhcmlhYmxlIHZhcm5hbWU9ImJpNzAwNCIgbGFiZWw9IlNwcmVhZCIgcmVmPSJiaTcwMDQiIGNvbHVtbj0iYzgiIGZvcm1hdD0iQ09NTUEzMi40IiB1c2FnZT0icXVhbnRpdGF0aXZlIiBkZWZpbmVkQWdncmVnYXRpb249InN1bSIvPjxTdHJpbmdWYXJpYWJsZSB2YXJuYW1lPSJiaTcwNjgiIGxhYmVsPSJJbmRleCIgcmVmPSJiaTcwNjgiIGNvbHVtbj0iYzkiLz48U3RyaW5nVmFyaWFibGUgdmFybmFtZT0iYmk3Mzc0IiBsYWJlbD0iU29mdCBCdWxsZXQgSW5kaWNhdG9yIiByZWY9ImJpNzM3NCIgY29sdW1uPSJjMTAiLz48L1ZhcmlhYmxlcz48Q29sdW1ucz48U3RyaW5nQ29sdW1uIGNvbG5hbWU9ImMwIiBlbmNvZGluZz0idGV4dCIgbWF4TGVuZ3RoPSIzIi8+PE51bWVyaWNDb2x1bW4gY29sbmFtZT0iYzEiIGVuY29kaW5nPSJ0ZXh0IiBkYXRhVHlwZT0iZGF0ZSIvPjxOdW1lcmljQ29sdW1uIGNvbG5hbWU9ImMyIiBlbmNvZGluZz0idGV4dCIgZGF0YVR5cGU9ImRhdGUiLz48U3RyaW5nQ29sdW1uIGNvbG5hbWU9ImMzIiBlbmNvZGluZz0idGV4dCIgbWF4TGVuZ3RoPSIzIi8+PFN0cmluZ0NvbHVtbiBjb2xuYW1lPSJjNCIgZW5jb2Rpbmc9InRleHQiIG1heExlbmd0aD0iMiIvPjxTdHJpbmdDb2x1bW4gY29sbmFtZT0iYzUiIGVuY29kaW5nPSJ0ZXh0IiBtYXhMZW5ndGg9IjIiLz48TnVtZXJpY0NvbHVtbiBjb2xuYW1lPSJjNiIgZW5jb2Rpbmc9InRleHQiIGRhdGFUeXBlPSJkb3VibGUiLz48TnVtZXJpY0NvbHVtbiBjb2xuYW1lPSJjNyIgZW5jb2Rpbmc9InRleHQiIGRhdGFUeXBlPSJkb3VibGUiLz48TnVtZXJpY0NvbHVtbiBjb2xuYW1lPSJjOCIgZW5jb2Rpbmc9InRleHQiIGRhdGFUeXBlPSJkb3VibGUiLz48U3RyaW5nQ29sdW1uIGNvbG5hbWU9ImM5IiBlbmNvZGluZz0idGV4dCIgbWF4TGVuZ3RoPSIyIi8+PFN0cmluZ0NvbHVtbiBjb2xuYW1lPSJjMTAiIGVuY29kaW5nPSJ0ZXh0IiBtYXhMZW5ndGg9IjEiLz48L0NvbHVtbnM+PERhdGEgZm9ybWF0PSJDU1YiIHJvd0NvdW50PSIxMDUiIGF2YWlsYWJsZVJvd0NvdW50PSIxMDUiIHNpemU9IjU2MjQiIGRhdGFMYXlvdXQ9Im1pbmltYWwiIGdyYW5kVG90YWw9ImZhbHNlIiBpc0luZGV4ZWQ9InRydWUiIGNvbnRlbnRLZXk9Ilo3R0M1QkxKQ0RZUE8yREZLSFBWNkVNSDY3WFBJSVJBIj48IVtDREFUQVszNCwxODQ2Mi4wLDI1NzY3LjAsMzEsMjcsMzAsMC45MywtMS40ODE2NjgyMTNFNywwLjAsLTEsMAoxMSwyMTY3OC4wLDIzNTA1LjAsMTA2LDI3LDMwLDEuODIyLC0zLjBFNyw4LjBFLTQsMjgsMAozLDE5ODY0LjAsMjM1MTcuMCwxMDYsMjcsMzAsMS44MDIsLTguMEU4LDAuMCwyOCwtMQoxNSwyMjA3OC4wLDI1MDAwLjAsMTA2LDI3LDMwLDEuOTksLTIuMEU5LDAuMCwyOCwwCjEwLDIwNjMyLjAsMjQzNzcuMCwxMDYsMjcsMzAsMi4xMjUsLTEuNUU5LDAuMCwyOCwtMQo0LDE5ODY0LjAsMjQ2MTIuMCwxMDYsMjcsMzAsMS44MDIsLTIuMEU5LDAuMCwyOCwtMQoxNiwyMjM0NC4wLDI1MzU4LjAsMTA2LDI3LDMwLDEuOTcyMDAwMDAwMDAwMDAwMiwtMi4wRTksMC4wLDI4LDAKMSwxOTgwNy4wLDIzNDYwLjAsMTA2LDI3LDMwLDIuMzI1LC0xLjI1RTcsMC4wMDIsMjgsLTEKMiwxOTg2NC4wLDI0MjQ3LjAsMTA2LDI3LDMwLDEuODAyLC0xLjBFOSwwLjAsMjgsLTEKNywxOTkzNi4wLDIzNTg5LjAsMzEsMjcsMjksMS41LC0xLjFFNywwLjAsLTEsLTEKMTMsMjE4MDMuMCwyNTQ1Ni4wLDMxLDI3LDI5LDAuMDEsLTUuMEU4LDAuMCwtMSwwCjI0LDE4NTQ5LjAsMjU4NTQuMCwzMSwyNiwyOSwyLjI1LC0xLjBFOCwwLjAsLTEsLTEKMTQsMjE5MjkuMCwyNTU4Mi4wLDMxLDI3LDI5LDAuMSwtNy41RTgsMC4wLC0xLDAKMzYsMTg1NzUuMCwyNDc4NC4wLDMxLDI3LDI5LDMuNTMwMDAwMDAwMDAwMDAwMiwtNTAwMDAwMC4wLDAuMCwtMSwtMQoxMiwyMTY4NC4wLDI3MTYzLjAsMzEsMjcsMjksMC44NzUsLTUuMEU4LDAuMCwtMSwwCjYsMTk5MzIuMCwyMzU4NS4wLDMxLDI3LDI5LDEuNDMsLTIuMUU3LDAuMCwtMSwtMQoyMiwxNzY0NS4wLDI0NTg0LjAsMzEsMjcsMjksNC44MTAwMDAwMDAwMDAwMDA1LC0yLjNFNywwLjAsLTEsLTEKMjEsMTc1OTcuMCwyNDkwMi4wLDMxLDI3LDI5LDQuNzgsLTIuM0U3LDAuMCwtMSwtMQo0NiwxODcwMC4wLDI0NzM3LjAsMzEsMjcsMjksNC40LC0xLjBFNywwLjAsLTEsLTEKMjAsMjI5NzEuMCwyNjYyNC4wLDMxLDI3LDI5LDIuOTQsLTEuNkU3LDAuMCwtMSwwCjUwLDE4NzI4LjAsMjYwMzIuMCwzMSwyNywyOSw0LjUsLTQuNUU3LDAuMCwtMSwtMQoyMywxOTcxMS4wLDIzMzYzLjAsMzEsMjcsMjksMi4xMjUsLTMuNUU3LDAuMCwtMSwtMQo1NCwxODczNS4wLDI1MzEwLjAsMzEsMjcsMjksNC41NSwtNTAwMDAwMC4wLDAuMCwtMSwtMQoyNSwxODg3OS4wLDI0MzU4LjAsMzEsMjYsMjksMi4wLC0xLjBFOCwwLjAsLTEsLTEKMzIsMTc5NzQuMCwyMzQ1My4wLDMxLDI3LDI5LDQuOSwtMS41RTcsMC4wLC0xLC0xCjMzLDE4NDIwLjAsMjU3MjUuMCwzMSwyNywyOSwzLjcsLTEuMEU3LDAuMCwtMSwtMQo2MiwxOTA0Ny4wLDI0NTI2LjAsMzEsMjcsMjksMy41LC01MDAwMDAuMCwwLjAsLTEsLTEKMzUsMTg1MDYuMCwyMzI1NC4wLDMxLDI3LDI5LDMuMDU1LC0xLjBFNywwLjAsLTEsLTEKNjYsMTkzNjguMCwyMzExMS4wLDMxLDI3LDI5LDIuMCwtMTAwMDAwMC4wLDAuMCwtMSwtMQozNywxODU5OS4wLDI0ODA4LjAsMzEsMjcsMjksMy45MywtNTAwMDAwMC4wLDAuMCwtMSwtMQo1LDE5OTIxLjAsMjU1NjYuMCwzMSwyNywyOSwyLjE1LC0yNTAwMDAwLjAsMC4wLC0xLC0xCjE5LDIyOTA3LjAsMjU4MjkuMCwzMSwyNywyOSwyLjUsLTcuNUU4LDAuMCwtMSwwCjQzLDE4NjY3LjAsMjYzMzcuMCwzMSwyNywyOSw0LjQ0LC0xLjBFNywwLjAsLTEsLTEKNDIsMTg2NjIuMCwyNDkxOS4wLDMxLDI3LDI5LDQuMzMsLTEuMEU3LDAuMCwtMSwtMQoxOCwyMjY1Ny4wLDI4MTM2LjAsMzEsMjcsMjksMC41LC03LjVFOCwwLjAsLTEsMAo5LDIwNDgyLjAsMjU5NjEuMCwzMSwyNywyOSwxLjM2LC0xLjBFNywwLjAsLTEsLTEKNDQsMTg2NzUuMCwyMzc4OS4wLDMxLDI3LDI5LDQuMzgsLTUwMDAwMDAuMCwwLjAsLTEsLTEKNDUsMTg2ODAuMCwyNDUyNC4wLDMxLDI3LDI5LDQuMjcwMDAwMDAwMDAwMDAwNSwtNTAwMDAwMC4wLDAuMCwtMSwtMQo4NiwxOTY0NS4wLDI0MDI4LjAsMzEsMjcsMjksMi41MiwtMTAwMDAwMC4wLDAuMCwtMSwtMQo0NywxODcwMS4wLDIzMDg0LjAsMzEsMjcsMjksNC4xNSwtODAwMDAwMC4wLDAuMCwtMSwtMQo0OCwxODczMC4wLDI0MjA5LjAsMzEsMjcsMjksNC40NiwtMS4wRTcsMC4wLC0xLC0xCjQ5LDE4NzMwLjAsMjQyMDkuMCwzMSwyNywyOSw0LjQ2LC01MDAwMDAwLjAsMC4wLC0xLC0xCjk0LDE5NjU1LjAsMjQwMzguMCwzMSwyNywyOSwyLjUyNSwtNTAwMDAwMC4wLDAuMCwtMSwtMQo1MSwxODcyOC4wLDIzMTExLjAsMzEsMjcsMjksNC4zMDUwMDAwMDAwMDAwMDEsLTUwMDAwMDAuMCwwLjAsLTEsLTEKNTIsMTg3MzUuMCwyNjA0MC4wLDMxLDI3LDI5LDQuNTYwMDAwMDAwMDAwMDAwNSwtMi41RTcsMC4wLC0xLC0xCjUzLDE4NzM1LjAsMjUzMTAuMCwzMSwyNywyOSw0LjU1LC01MDAwMDAwLjAsMC4wLC0xLC0xCjEwMiwyMDAzMS4wLDI2OTcxLjAsMzEsMjcsMjksMi4wMTAwMDAwMDAwMDAwMDAyLC01MDAwMDAwLjAsMC4wLC0xLC0xCjU1LDE4NzM1LjAsMjUzMTAuMCwzMSwyNywyOSw0LjU1LC01MDAwMDAuMCwwLjAsLTEsLTEKNTYsMTg4MTUuMCwyNTAyNS4wLDMxLDI3LDI5LDQuMzUwMDAwMDAwMDAwMDAwNSwtMi4wRTcsMC4wLC0xLC0xCjU3LDE5MDAyLjAsMjQzNTkuMCwzMSwyNywyOSwzLjU1MDAwMDAwMDAwMDAwMDMsLTEuMEU3LDAuMCwtMSwtMQo1OCwxOTAzNi4wLDI1NjExLjAsMzEsMjcsMjksMy41LC01MDAwMDAwLjAsMC4wLC0xLC0xCjU5LDE5MDQ3LjAsMjQ1MjYuMCwzMSwyNywyOSwzLjUsLTEuMEU3LDAuMCwtMSwtMQo2MCwxOTA0Ny4wLDI0NTI2LjAsMzEsMjcsMjksMy41LC01MDAwMDAwLjAsMC4wLC0xLC0xCjYxLDE5MDQ3LjAsMjQ1MjYuMCwzMSwyNywyOSwzLjUsLTUwMDAwMDAuMCwwLjAsLTEsLTEKNDEsMTg2NDcuMCwyNDEyNi4wLDExMywyNywyOSwwLjAsLTEuMEU3LDAuMCwtMSwtMQo2MywxOTM2OC4wLDIzMTExLjAsMzEsMjcsMjksMi4wLC0xMDAwMDAwLjAsMC4wLC0xLC0xCjY0LDE5MzY4LjAsMjMxMTEuMCwzMSwyNywyOSwyLjAsLTEuMkU3LDAuMCwtMSwtMQo2NSwxOTM2OC4wLDIzMTExLjAsMzEsMjcsMjksMi4wLC0xMDAwMDAwLjAsMC4wLC0xLC0xCjQwLDE4NjM5LjAsMjQxMTguMCwzMSwyNywyOSw0LjA2MDAwMDAwMDAwMDAwMDUsLTUwMDAwMDAuMCwwLjAsLTEsLTEKNjcsMTkzNjguMCwyMzExMS4wLDMxLDI3LDI5LDIuMCwtMjAwMDAwMC4wLDAuMCwtMSwtMQo2OCwxOTM2OC4wLDIzMTExLjAsMzEsMjcsMjksMi4wLC0xLjJFNywwLjAsLTEsLTEKNjksMTkzNjguMCwyMzExMS4wLDMxLDI3LDI5LDIuMCwtMjAwMDAwMC4wLDAuMCwtMSwtMQoxNywyMjY1Ny4wLDI1MDMwLjAsMzEsMjcsMjksMC4wMSwtNy41RTgsMC4wLC0xLDAKNzMsMTkzNjguMCwyMzExMS4wLDMxLDI3LDI5LDIuMCwtNDAwMDAwMC4wLDAuMCwtMSwtMQo3MiwxOTM2OC4wLDIzMTExLjAsMzEsMjcsMjksMi4wLC01MDAwMDAwLjAsMC4wLC0xLC0xCjM5LDE4NjE2LjAsMjYxMDMuMCwzMSwyNywyOSw0LjE5NSwtMS4wRTcsMC4wLC0xLC0xCjc0LDE5MzY4LjAsMjMxMTEuMCwzMSwyNywyOSwyLjAsLTQwMDAwMDAuMCwwLjAsLTEsLTEKNzUsMTkzNjguMCwyMzExMS4wLDMxLDI3LDI5LDIuMCwtMTAwMDAwMC4wLDAuMCwtMSwtMQo3NiwxOTM2OC4wLDIzMTExLjAsMzEsMjcsMjksMi4wLC0xMDAwMDAwLjAsMC4wLC0xLC0xCjc3LDE5MzY4LjAsMjMxMTEuMCwzMSwyNywyOSwyLjAsLTEwMDAwMDAuMCwwLjAsLTEsLTEKNzgsMTkzNzQuMCwyMzAyNi4wLDMxLDI3LDI5LDIuMDIsLTEuMEU3LDAuMCwtMSwtMQo3OSwxOTM4OS4wLDI0ODY3LjAsMzEsMjcsMjksMi41LC00LjBFNywwLjAsLTEsLTEKODAsMTk2NDUuMCwyNDAyOC4wLDMxLDI3LDI5LDIuNTIsLTMuMkU3LDAuMCwtMSwtMQo4MSwxOTY0NS4wLDI0MDI4LjAsMzEsMjcsMjksMi41MiwtMS41RTcsMC4wLC0xLC0xCjgyLDE5NjQ1LjAsMjQwMjguMCwzMSwyNywyOSwyLjUyLC0xLjRFNywwLjAsLTEsLTEKODMsMTk2NDUuMCwyNDAyOC4wLDMxLDI3LDI5LDIuNTIsLTUwMDAwMDAuMCwwLjAsLTEsLTEKODQsMTk2NDUuMCwyNDAyOC4wLDMxLDI3LDI5LDIuNTIsLTMwMDAwMDAuMCwwLjAsLTEsLTEKODUsMTk2NDUuMCwyNDAyOC4wLDMxLDI3LDI5LDIuNTIsLTEwMDAwMDAuMCwwLjAsLTEsLTEKNzEsMTkzNjguMCwyMzExMS4wLDMxLDI3LDI5LDIuMCwtMTAwMDAwMC4wLDAuMCwtMSwtMQo4NywxOTY0NS4wLDI0MDI4LjAsMzEsMjcsMjksMi41MiwtMTAwMDAwMC4wLDAuMCwtMSwtMQo4OCwxOTY0NS4wLDI0MDI4LjAsMzEsMjcsMjksMi41MiwtMTAwMDAwMC4wLDAuMCwtMSwtMQo4OSwxOTY0Mi4wLDI1MTIxLjAsMzEsMjcsMjksMi43NzUsLTMuNUU3LDAuMCwtMSwtMQo5MCwxOTY1NS4wLDI0MDM4LjAsMzEsMjcsMjksMi41MjUsLTIuMEU3LDAuMCwtMSwtMQo5MSwxOTY1NS4wLDI0MDM4LjAsMzEsMjcsMjksMi41MjUsLTEuMkU3LDAuMCwtMSwtMQo5MiwxOTY1NS4wLDI0MDM4LjAsMzEsMjcsMjksMi41MjUsLTUwMDAwMDAuMCwwLjAsLTEsLTEKOTMsMTk2NTUuMCwyNDAzOC4wLDMxLDI3LDI5LDIuNTI1LC01MDAwMDAwLjAsMC4wLC0xLC0xCjcwLDE5MzY4LjAsMjMxMTEuMCwzMSwyNywyOSwyLjAsLTIwMDAwMDAuMCwwLjAsLTEsLTEKOTUsMTk2NTUuMCwyNDAzOC4wLDMxLDI3LDI5LDIuNTI1LC0zMDAwMDAwLjAsMC4wLC0xLC0xCjk2LDE5Njc0LjAsMjcwMTIuMCwzMSwyNywyOSwzLjAxMDAwMDAwMDAwMDAwMDIsLTEuMEU3LDAuMCwtMSwtMQo5NywxOTY3NS4wLDI1MTg2LjAsMzEsMjcsMjksMy4wLC0xLjVFNywwLjAsLTEsLTEKOTgsMTk3MzkuMCwyNzA0NC4wLDMxLDI3LDI5LDMuMDcwMDAwMDAwMDAwMDAwMywtNTAwMDAwMC4wLDAuMCwtMSwtMQo5OSwxOTczOS4wLDI3MDQ0LjAsMzEsMjcsMjksMi44OSwtNTAwMDAwMC4wLDAuMCwtMSwtMQoxMDAsMTk3MzkuMCwyNzA0NC4wLDMxLDI3LDI5LDIuODksLTEuNUU3LDAuMCwtMSwtMQoxMDEsMjAwMzEuMCwyNjk3MS4wLDMxLDI3LDI5LDIuMDEwMDAwMDAwMDAwMDAwMiwtMjAwMDAwMC4wLDAuMCwtMSwtMQozOCwxODYwMi4wLDI1OTA3LjAsMzEsMjcsMjksMy44NzUsLTYwMDAwMDAuMCwwLjAsLTEsLTEKMTAzLDIwNDMzLjAsMjUxODIuMCwzMSwyNywyOSwxLjM4MjAwMDAwMDAwMDAwMDEsLTEuMEU3LDAuMCwtMSwtMQoxMDQsMjA3NzUuMCwyNDc5Mi4wLDMxLDI3LDI5LDAuNzUsLTMwMDAwMDAuMCwwLjAsLTEsLTEKMTA1LDIxMzAxLjAsMjQ1ODguMCwzMSwyNywyOSwwLjg0LC0yLjBFNywwLjAsLTEsLTEKMTA3LDIwMTI0LjAsMjM3NzcuMCwzMSwyNywyOSwwLjc1LC01LjBFOCwwLjAsLTEsLTEKMTA4LDIwNDcyLjAsMjMwMjkuMCwzMSwyNywyOSwwLjYyNSwtNy41RTgsMC4wLC0xLC0xCjEwOSwyMDgzNy4wLDI0NDg5LjAsMzEsMjcsMjksMC42MjUsLTcuNUU4LDAuMCwtMSwtMQoxMTAsMjEyMDEuMCwyNDg1My4wLDMxLDI3LDI5LDAuNzUsLTEuMEU5LDAuMCwtMSwtMQoxMTEsMjEyOTEuMCwyNDIxMy4wLDMxLDI3LDI5LDAuNjI1LC03LjVFOCwwLjAsLTEsMAoxMTIsMjEzNjEuMCwyMzU1My4wLDMxLDI3LDI5LDAuMjUsLTcuNUU4LDAuMCwtMSwwCjgsMjAwNDAuMCwyMzUwOS4wLDMxLDI3LDI5LDEuMCwtMi4wRTcsMC4wLC0xLC0xCl1dPjwvRGF0YT48U3RyaW5nVGFibGUgZm9ybWF0PSJDU1YiIHJvd0NvdW50PSIxMTQiIHNpemU9IjE2NDEiIGNvbnRlbnRLZXk9Ik5aSUVPVTNLTkROMjRBUDdDWkdNRzJWWEpMVDc2WFlFIj48IVtDREFUQVsiMVkiCiJBVDAwMDBBMTZUTTYiCiJBVDAwMDBBMTdaVjIiCiJBVDAwMDBBMTdaWDgiCiJBVDAwMDBBMTdaWjMiCiJBVDAwMDBBMThYSDQiCiJBVDAwMDBBMTkxRzYiCiJBVDAwMDBBMTkySjgiCiJBVDAwMDBBMUFLTDQiCiJBVDAwMDBBMUpWUzciCiJBVDAwMDBBMUxMQzgiCiJBVDAwMDBBMjg2TTIiCiJBVDAwMDBBMjg2VzEiCiJBVDAwMDBBMkE2VzMiCiJBVDAwMDBBMkNEVDYiCiJBVDAwMDBBMkhCMzciCiJBVDAwMDBBMlFCUjQiCiJBVDAwMDBBMlVYTTEiCiJBVDAwMDBBMlVYTjkiCiJBVDAwMDBBMzA2SjQiCiJBVDAwMDBBMzFRNTUiCiJBVDAwMEIwMDgwNzMiCiJBVDAwMEIwMDgxMTUiCiJBVDAwMEIxMjAzNDAiCiJDSDAxMTc5NDA2NDAiCiJDSDAxMzU5OTg2MzgiCiJDSEYiCiJFVVIiCiJFVVIvRVVSSUJPUi8zTSIKIkZpeGVkIgoiRmxvYXQiCiJQQSIKIlFPWERCQTAwNjM1NiIKIlFPWERCQTAxMzE5NiIKIlFPWERCQTAxMzc5MCIKIlFPWERCQTAxNDIwMiIKIlFPWERCQTAxNDk5NiIKIlFPWERCQTAxNTQxNSIKIlFPWERCQTAxNTQzMSIKIlFPWERCQTAxNTQ4MCIKIlFPWERCQTAxNTUxNCIKIlFPWERCQTAxNTU2MyIKIlFPWERCQTAxNTU4OSIKIlFPWERCQTAxNjI0OSIKIlFPWERCQTAxNjI3MiIKIlFPWERCQTAxNjI5OCIKIlFPWERCQTAxNjMxNCIKIlFPWERCQTAxNjMyMiIKIlFPWERCQTAxNjQ1NCIKIlFPWERCQTAxNzY0MyIKIlFPWERCQTAxNzY1MCIKIlFPWERCQTAxNzY3NiIKIlFPWERCQTAxNzcwMCIKIlFPWERCQTAxNzcxOCIKIlFPWERCQTAxNzcyNiIKIlFPWERCQTAxNzczNCIKIlFPWERCQTAxNzc1OSIKIlFPWERCQTAxNzg0MSIKIlFPWERCQTAxNzg4MiIKIlFPWERCQTAxNzkwOCIKIlFPWERCQTAxNzkxNiIKIlFPWERCQTAxNzkyNCIKIlFPWERCQTAxNzkzMiIKIlFPWERCQTAxODExMiIKIlFPWERCQTAxODEyMCIKIlFPWERCQTAxODEzOCIKIlFPWERCQTAyMTgzNSIKIlFPWERCQTAyMTg0MyIKIlFPWERCQTAyMTg1MCIKIlFPWERCQTAyMTg2OCIKIlFPWERCQTAyMTg3NiIKIlFPWERCQTAyMTg4NCIKIlFPWERCQTAyMTg5MiIKIlFPWERCQTAyMTkwMCIKIlFPWERCQTAyMTkxOCIKIlFPWERCQTAyMTkyNiIKIlFPWERCQTAyMTkzNCIKIlFPWERCQTAyMTk0MiIKIlFPWERCQTAyMTk1OSIKIlFPWERCQTAyMTk2NyIKIlFPWERCQTAyNzkxNSIKIlFPWERCQTAyNzkyMyIKIlFPWERCQTAyNzkzMSIKIlFPWERCQTAyNzk0OSIKIlFPWERCQTAyNzk1NiIKIlFPWERCQTAyNzk2NCIKIlFPWERCQTAyNzk3MiIKIlFPWERCQTAyNzk4MCIKIlFPWERCQTAyNzk5OCIKIlFPWERCQTAyODAwNCIKIlFPWERCQTAyODAxMiIKIlFPWERCQTAyODAyMCIKIlFPWERCQTAyODAzOCIKIlFPWERCQTAyODA0NiIKIlFPWERCQTAyODA1MyIKIlFPWERCQTAyODA2MSIKIlFPWERCQTAyODE0NSIKIlFPWERCQTAyODE2MCIKIlFPWERCQTAyODE4NiIKIlFPWERCQTAyODE5NCIKIlFPWERCQTAyODIwMiIKIlFPWERCQTAyODI1MSIKIlFPWERCQTAyODI2OSIKIlFPWERCQTAzMjMyOSIKIlFPWERCQTAzMjM2MCIKIlFPWERCQTAzMjQzNiIKIlFUUiIKIlhTMTE4MTQ0ODU2MSIKIlhTMTM0NjU1NzYzNyIKIlhTMTU1MDIwMzE4MyIKIlhTMTc1MDk3NDY1OCIKIlhTMTgwNzQ5NTYwOCIKIlhTMTg0NTE2MTc5MCIKIlpDIgpdXT48L1N0cmluZ1RhYmxlPjwvUmVzdWx0PlYBYWMAYwBjAGMBYwBjAGMAVgFhYwAAAABjAGMAXUVORF9SQys=</data>
</ReportState>
</file>

<file path=customXml/item102.xml><?xml version="1.0" encoding="utf-8"?>
<ReportState xmlns="sas.reportstate">
  <data type="reportstate">UkNTX1NUQVJUW1YBZ2MAAAAAVgJnZlUBAAAAU2RVBgAAAHByMTkwOVYBZmdVAQAAAFNWAWdjAWRVAQAAAFljGPz//2IAAAAAAAD4f2RVAQAAAFlUVFYBZ2NVAAAAAFNUVgFhYwBnVQgAAABTVgFnYwBWAWZnVQAAAABTVFYBZ2MAVgFmZ1UAAAAAU1RWAWdjAFYBZmdVAAAAAFNUVgFnYwBWAWZnVQAAAABTVFYBZ2MAVgFmZ1UAAAAAU1RWAWdjAFYBZmdVAAAAAFNUVgFnYwBWAWZnVQAAAABTVFYBZ2MAVgFmZ1UAAAAAU1RUVgFhYV1FTkRfUkNTKys=</data>
</ReportState>
</file>

<file path=customXml/item103.xml><?xml version="1.0" encoding="utf-8"?>
<ReportState xmlns="sas.reportstate">
  <data type="reportstate">UkNfU1RBUlRbVgVnZ1VjAgAAAFNnYwIAAABjAAAAAGRVBgAAAHZlNjYwNWRVAAAAAGMAAAAAZ5lmVQEAAABTVgFnmGRVBgAAAGJpODM5NGRVEgAAAFJlZmluYW5jaW5nIE1hcmtlcmFWAWdjAWRVAgAAADc0Yxj8//9iAAAAAAAA+H9kVQIAAAA3NGMBAAAAVGMIAAAAYWMAZ2MCAAAAYwAAAABkVQUAAAB2ZTcyM2RVAAAAAGMAAAAAZ5lmVQEAAABTVgFnmGRVBgAAAGJpNjY0MGRVDAAAAEN1dCBPZmYgRGF0ZWFWAWdjAGFjGPz//2IAAAAAQHjWQGRVCgAAADMwLzEyLzIwMjJjAQAAAFRjCAAAAGFjAFRWAWZVAgAAAFNkVQYAAABiaTY2NDBkVQYAAABiaTY2NDFUVgFhVgFnZFUGAAAAZGQ2NjQ0VgFmVQIAAABTZFUFAAAAQVNTRVRkVQQAAABCT05EVFYBZmdVBAAAAFNWAWfAYwAAAABkVQYAAABiaTY2NDBkVQwAAABDdXQgT2ZmIERhdGVkVQcAAABERE1NWVk4YxgAAABWAWZjVQMAAABTAAAAAEB41kAAAAAAQHjWQAAAAABAeNZAVFYBYWMBAAAAYgMAAABiAAAAAAAA+H9iAAAAAAAA+H9iAAAAAAAA+H9iAAAAAAAA+H9iAAAAAAAA+H9hYwBjAGMAYwFWAWfAYwEAAABkVQYAAABiaTY2NDFkVQwAAABBc3NldCAvIEJvbmRhYxgAAABWAWFWAWZjVQMAAABTnP///wAAAAABAAAAVGMBAAAAYgMAAABiAAAAAAAA+H9iAAAAAAAA+H9iAAAAAAAA+H9iAAAAAAAA+H9iAAAAAAAA+H9hYwBjAGMAYwFWAWfAYwAAAABkVQYAAABiaTY2MzlkVQwAAABBdmVyYWdlIExpZmVkVQkAAABDT01NQTMyLjJjAAAAAFYBZmNVAwAAAFPmSM8AOc80QMbA2nAcMSxADqKHIavaGkBUVgFhYwIAAABiAwAAAGIAAAAAAAD4f2IAAAAAAAD4f2IAAAAAAAD4f2IAAAAAAAD4f2IAAAAAAAD4f2FjAGMAYwBjAVYBZ8BjAAAAAGRVBgAAAGJpNjYzOGRVIAAAAFdlaWdodGVkIEF2ZXJhZ2UgTGlmZSAoaW4geWVhcnMpZFUJAAAAQ09NTUExMi4xYxgAAABWAWZjVQMAAABTZb2KQRcHE0BB0AeOZjwWQMBOZQl9Kw5AVFYBYWMCAAAAYgMAAABiAAAAAAAA+H9iAAAAAAAA+H9iAAAAAAAA+H9iAAAAAAAA+H9iAAAAAAAA+H9hYwBjAGMAYwFUZ6BhVgFlY1UAAAAAU1RhVgFhYwMAAABiAwAAAGMBYwBiAAAAAAAAAABWAWFWAWFWA2dnZFUGAAAAZGQ2NjQ0VgFhVgFmZ1UBAAAAU2dkVQoAAAAzMC8xMi8yMDIyVgFnYwBhYxj8//9iAAAAAEB41kBkVQoAAAAzMC8xMi8yMDIyVgFmZ1UDAAAAU2dkVQsAAABNQVRDSEVTX0FMTFYBZ2MBZFULAAAATUFUQ0hFU19BTExjnP///2IAAAAAAAD4f2RVCwAAAE1BVENIRVNfQUxMVgFhYwIAAABjAVYBZmNVAQAAAFMAAAAAVFYBYVYBZmdVAgAAAFNWAWdjAGFjGPz//2JlvYpBFwcTQGRVAwAAADQsOFYBZ2MAYWMY/P//YuZIzwA5zzRAZFUFAAAAMjAsODFUVgFhZ2RVBQAAAEFTU0VUVgFnYwFkVQUAAABBU1NFVGMAAAAAYgAAAAAAAPh/ZFUFAAAAQVNTRVRWAWFjAgAAAGMBVgFmY1UBAAAAUwEAAABUVgFhVgFmZ1UCAAAAU1YBZ2MAYWMY/P//YkHQB45mPBZAZFUDAAAANSw2VgFnYwBhYxj8//9ixsDacBwxLEBkVQUAAAAxNCwxMFRWAWFnZFUEAAAAQk9ORFYBZ2MBZFUEAAAAQk9ORGMBAAAAYgAAAAAAAPh/ZFUEAAAAQk9ORFYBYWMCAAAAYwFWAWZjVQEAAABTAgAAAFRWAWFWAWZnVQIAAABTVgFnYwBhYxj8//9iwE5lCX0rDkBkVQMAAAAzLDhWAWdjAGFjGPz//2IOoochq9oaQGRVBAAAADYsNzFUVgFhVGMBAAAAYwFWAWFWAWFWAWFWAWFUYwAAAABjAVYBYVYBYVYBYVYBYVYBZmdVAQAAAFNnZFUXAAAAZGVmYXVsdFJvd0F4aXNIaWVyYXJjaHlkVRAAAABaZWlsZW5oaWVyYXJjaGllVgFmZ1UCAAAAU2dkVQYAAABiaTY2NDBkVQwAAABDdXQgT2ZmIERhdGVkVQcAAABERE1NWVk4YwAAAABjAVYBYVYBYWdkVQYAAABiaTY2NDFkVQwAAABBc3NldCAvIEJvbmRhYwEAAABjAVYBYVYBYVRjAAAAAGdkVQQAAAByb290VgFhVgFmZ1UBAAAAU2dkVQoAAAAzMC8xMi8yMDIyVgFnYwBhYxj8//9iAAAAAEB41kBkVQoAAAAzMC8xMi8yMDIyVgFmZ1UCAAAAU2dkVQUAAABBU1NFVFYBZ2MBZFUFAAAAQVNTRVRjAAAAAGIAAAAAAAD4f2RVBQAAAEFTU0VUVgFhYwIAAABjAVYBYVYBYVYBYVYBYWdkVQQAAABCT05EVgFnYwFkVQQAAABCT05EYwEAAABiAAAAAAAA+H9kVQQAAABCT05EVgFhYwIAAABjAVYBYVYBYVYBYVYBYVRjAQAAAGMAVgFhVgFhVgFhVgFhVGMAAAAAYwBWAWFWAWFWAWFWAWFnZFUEAAAAcm9vdFYBYVYBZmdVAQAAAFNnZFUKAAAAMzAvMTIvMjAyMlYBZ2MAYWMY/P//YgAAAABAeNZAZFUKAAAAMzAvMTIvMjAyMlYBZmdVAgAAAFNnZFUFAAAAQVNTRVRWAWdjAWRVBQAAAEFTU0VUYwAAAABiAAAAAAAA+H9kVQUAAABBU1NFVFYBYWMCAAAAYwFWAWFWAWFWAWFWAWFnZFUEAAAAQk9ORFYBZ2MBZFUEAAAAQk9ORGMBAAAAYgAAAAAAAPh/ZFUEAAAAQk9ORFYBYWMCAAAAYwFWAWFWAWFWAWFWAWFUYwEAAABjAFYBYVYBYVYBYVYBYVRjAAAAAGMAVgFhVgFhVgFhVgFhYwFUYwFjAGMAYgAAAAAAAAAAVgFmVQIAAABTZFUGAAAAYmk2NjM4ZFUGAAAAYmk2NjM5VGMAYwBjAGFjQgUCAFYBYWRV6QUAADxSZXN1bHQgcmVmPSJkZDY2ND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TEuMTk2WiI+PFZhcmlhYmxlcz48TnVtZXJpY1ZhcmlhYmxlIHZhcm5hbWU9ImJpNjY0MCIgbGFiZWw9IkN1dCBPZmYgRGF0ZSIgcmVmPSJiaTY2NDAiIGNvbHVtbj0iYzAiIGZvcm1hdD0iRERNTVlZOCIgdXNhZ2U9ImNhdGVnb3JpY2FsIi8+PFN0cmluZ1ZhcmlhYmxlIHZhcm5hbWU9ImJpNjY0MSIgbGFiZWw9IkFzc2V0IC8gQm9uZCIgcmVmPSJiaTY2NDEiIGNvbHVtbj0iYzEiLz48TnVtZXJpY1ZhcmlhYmxlIHZhcm5hbWU9ImJpNjYzOSIgbGFiZWw9IkF2ZXJhZ2UgTGlmZSIgcmVmPSJiaTY2MzkiIGNvbHVtbj0iYzIiIGZvcm1hdD0iQ09NTUEzMi4yIiB1c2FnZT0icXVhbnRpdGF0aXZlIiBkZWZpbmVkQWdncmVnYXRpb249InN1bSIvPjxOdW1lcmljVmFyaWFibGUgdmFybmFtZT0iYmk2NjM4IiBsYWJlbD0iV2VpZ2h0ZWQgQXZlcmFnZSBMaWZlIChpbiB5ZWFycykiIHJlZj0iYmk2NjM4IiBjb2x1bW49ImMzIiBmb3JtYXQ9IkNPTU1BMTIuMS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C9Db2x1bW5zPjxEYXRhIGZvcm1hdD0iQ1NWIiByb3dDb3VudD0iMyIgYXZhaWxhYmxlUm93Q291bnQ9IjMiIHNpemU9IjE0NiIgZGF0YUxheW91dD0ibWluaW1hbCIgZ3JhbmRUb3RhbD0iZmFsc2UiIGlzSW5kZXhlZD0idHJ1ZSIgY29udGVudEtleT0iSFFFSlJVNVdLT1EyNE82NUxCUEVMT1gzUzYyV1pPSEIiPjwhW0NEQVRBWzIzMDA5LjAsLTEwMCwyMC44MDk0NjM1NDkyMzg4MDYsNC43NTY5MjQ2NTIxODgzMDc1CjIzMDA5LjAsMCwxNC4wOTU5MjAxMTEzNzMxODYsNS41NTg5ODQ5NjU1NDA3ODgKMjMwMDkuMCwxLDYuNzEzNTQzNDM3ODY1NjIyNSwzLjc3MTIzNDU4MjMzMjc2NjYKXV0+PC9EYXRhPjxTdHJpbmdUYWJsZSBmb3JtYXQ9IkNTViIgcm93Q291bnQ9IjIiIHNpemU9IjE1IiBjb250ZW50S2V5PSJQRzVDNk5aNzNVTTdBVFFER09CVlFHSURCUU5WNzVRWCI+PCFbQ0RBVEFbIkFTU0VUIgoiQk9ORCIKXV0+PC9TdHJpbmdUYWJsZT48L1Jlc3VsdD5WAWFjAGMAYwBjAWMAYwBjAFYBYWMAAAAAYwBjAF1FTkRfUkMr</data>
</ReportState>
</file>

<file path=customXml/item104.xml><?xml version="1.0" encoding="utf-8"?>
<ReportState xmlns="sas.reportstate">
  <data type="reportstate">Q0VDU19TVEFSVFtWAWdVAAAAAFNUXUVORF9DRUNTKys=</data>
</ReportState>
</file>

<file path=customXml/item105.xml><?xml version="1.0" encoding="utf-8"?>
<ReportState xmlns="sas.reportstate">
  <data type="reportstate">Q0VDU19TVEFSVFtWAWdVAAAAAFNUXUVORF9DRUNTKys=</data>
</ReportState>
</file>

<file path=customXml/item106.xml><?xml version="1.0" encoding="utf-8"?>
<ReportState xmlns="sas.reportstate">
  <data type="reportstate">Q0VDU19TVEFSVFtWAWdVAAAAAFNUXUVORF9DRUNTKys=</data>
</ReportState>
</file>

<file path=customXml/item107.xml><?xml version="1.0" encoding="utf-8"?>
<ReportState xmlns="sas.reportstate">
  <data type="reportstate">Q0VDU19TVEFSVFtWAWdVAAAAAFNUXUVORF9DRUNTKys=</data>
</ReportState>
</file>

<file path=customXml/item108.xml><?xml version="1.0" encoding="utf-8"?>
<ReportState xmlns="sas.reportstate">
  <data type="reportstate">Q0VDU19TVEFSVFtWAWdVAAAAAFNUXUVORF9DRUNTKys=</data>
</ReportState>
</file>

<file path=customXml/item109.xml><?xml version="1.0" encoding="utf-8"?>
<ReportState xmlns="sas.reportstate">
  <data type="reportstate">Q0VDU19TVEFSVFtWAWdVAAAAAFNUXUVORF9DRUNTKys=</data>
</ReportState>
</file>

<file path=customXml/item11.xml><?xml version="1.0" encoding="utf-8"?>
<ReportState xmlns="sas.reportstate">
  <data type="reportstate">Q0VDU19TVEFSVFtWAWdVAAAAAFNUXUVORF9DRUNTKys=</data>
</ReportState>
</file>

<file path=customXml/item110.xml><?xml version="1.0" encoding="utf-8"?>
<ReportState xmlns="sas.reportstate">
  <data type="reportstate">Q0VDU19TVEFSVFtWAWdVAAAAAFNUXUVORF9DRUNTKys=</data>
</ReportState>
</file>

<file path=customXml/item111.xml><?xml version="1.0" encoding="utf-8"?>
<ReportState xmlns="sas.reportstate">
  <data type="reportstate">Q0VDU19TVEFSVFtWAWdVAAAAAFNUXUVORF9DRUNTKys=</data>
</ReportState>
</file>

<file path=customXml/item112.xml><?xml version="1.0" encoding="utf-8"?>
<ReportState xmlns="sas.reportstate">
  <data type="reportstate">UkNfU1RBUlRbVgVnZ1VjAwAAAFNnYwIAAABjAAAAAGRVBgAAAHZlMTQyNWRVAAAAAGMAAAAAZ5lmVQEAAABTVgFnmGRVBgAAAGJpODM1NWRVDgAAAEFUVCBBc3NldCBUeXBlYVYBZ2MBZFULAAAAUmVzaWRlbnRpYWxjGPz//2IAAAAAAAD4f2RVCwAAAFJlc2lkZW50aWFsYwEAAABUYwgAAABhYwBnYwIAAABjAAAAAGRVBgAAAHZlMzU2OWRVAAAAAGMAAAAAZ5lmVQEAAABTVgFnmGRVBgAAAGJpODM1NmRVEgAAAFJlZmluYW5jaW5nIE1hcmtlcmFWAWdjAWRVAgAAADcxYxj8//9iAAAAAAAA+H9kVQIAAAA3MWMBAAAAVGMIAAAAYWMAZ2MCAAAAYwAAAABkVQUAAAB2ZTcyM2RVAAAAAGMAAAAAZ5lmVQEAAABTVgFnmGRVBgAAAGJpMTkzNmRVDAAAAEN1dCBPZmYgRGF0ZWFWAWdjAGFjGPz//2IAAAAAQHjWQGRVCgAAADMwLzEyLzIwMjJjAQAAAFRjCAAAAGFjAFRWAWZVAgAAAFNkVQYAAABiaTE5MzZkVQYAAABiaTE5NTZUVgFhVgFnZFUGAAAAZGQxOTQwVgFmVQgAAABTZFULAAAAPjAgLSA8PTQwICVkVQYAAAA+MTAwICVkVQwAAAA+NDAgLSA8PTUwICVkVQwAAAA+NTAgLSA8PTYwICVkVQwAAAA+NjAgLSA8PTcwICVkVQwAAAA+NzAgLSA8PTgwICVkVQwAAAA+ODAgLSA8PTkwICVkVQ0AAAA+OTAgLSA8PTEwMCAlVFYBZmdVBwAAAFNWAWfAYwAAAABkVQYAAABiaTE5MzZkVQwAAABDdXQgT2ZmIERhdGVkVQcAAABERE1NWVk4YxgAAABWAWZjVQkAAABTAAAAAEB41kAAAAAAQHjWQAAAAABAeNZAAAAAAEB41kAAAAAAQHjWQAAAAABAeNZAAAAAAEB41kAAAAAAQHjWQAAAAABAeNZAVFYBYWMBAAAAYgkAAABiAAAAAAAA+H9iAAAAAAAA+H9iAAAAAAAA+H9iAAAAAAAA+H9iAAAAAAAA+H9hYwBjAGMAYwFWAWfAYwEAAABkVQYAAABiaTE5NTZkVREAAABJbmRleGVkIExUViByYW5nZWFjGAAAAFYBYVYBZmNVCQAAAFOc////AAAAAAIAAAADAAAABAAAAAUAAAAGAAAABwAAAAEAAABUYwEAAABiCQAAAGIAAAAAAAD4f2IAAAAAAAD4f2IAAAAAAAD4f2IAAAAAAAD4f2IAAAAAAAD4f2FjAGMAYwBjAVYBZ8BjAAAAAGRVBgAAAGJpMTkzMmRVDAAAAE5vbWluYWwgKG1uKWRVCAAAAENPTU1BMTIuYwAAAABWAWZjVQkAAABTkIN6fuzHzUAzVjavOuWpQGaQB4RDZ6BAG1NB6d8iokCBnG/rMGGgQLNZtqBzxp5AEZb/VqmQlkBq6vq0XsiIQIILw5H54pJAVFYBYWMCAAAAYgkAAABiAAAAAAAA+H9iAAAAAAAA+H9iAAAAAAAA+H9iAAAAAAAA+H9iAAAAAAAA+H9hYwBjAGMAYwFWAWfAYwAAAABkVQYAAABiaTE5NjFkVTkAAABXQSBJbmRleGVkIExUViAoTE9BTiBCQUxBTkNFIC8gSU5ERVhFRCB2YWx1YXRpb24pIChpbiAlKTpkVQsAAABQRVJDRU5UMTIuMmMYAAAAVgFmY1UJAAAAU6Hl5IjdJOQ/lPvi+NlM0j9oPUModvzcPyqNB3VhnOE/MbmllUbS5D8Ba0V9vu/nP9hXZDZeJ+s/9SWyrAM/7j/NWGirrE71P1RWAWFjAgAAAGIJAAAAYgAAAAAAAPh/YgAAAAAAAPh/YgAAAAAAAPh/YgAAAAAAAPh/YgAAAAAAAPh/YWMAYwBjAGMBVgFnwGMAAAAAZFUGAAAAYmkxOTMzZFUYAAAATnVtYmVyIG9mIE1vcnRnYWdlIExvYW5zZFUIAAAAQ09NTUExMi5jGAAAAFYBZmNVCQAAAFMAAAAA8Nj2QAAAAAAgtuBAAAAAAACPyUAAAAAAAKXHQAAAAACA7cRAAAAAAAAPwkAAAAAAAPO3QAAAAAAArKlAAAAAAAC0skBUVgFhYwIAAABiCQAAAGIAAAAAAAD4f2IAAAAAAAD4f2IAAAAAAAD4f2IAAAAAAAD4f2IAAAAAAAD4f2FjAGMAYwBjAVYBZ8BjAAAAAGRVBgAAAGJpMTkzNGRVEQAAACUgb2YgVG90YWwgQXNzZXRzZFULAAAAUEVSQ0VOVDEyLjJjGAAAAFYBZmNVCQAAAFMAAAAAAADwP4XhfT0w08s/tiIrHCmgwT8zm4Fz03zDPwAka62imcE/4CJPJb+IwD/1WT0JGD+4P4fFTIcaoao/GHdScz1LtD9UVgFhYwIAAABiCQAAAGIAAAAAAAD4f2IAAAAAAAD4f2IAAAAAAAD4f2IAAAAAAAD4f2IAAAAAAAD4f2FjAGMAYwBjAVYBZ8BjAAAAAGRVBgAAAGJpMTkzNWRVEQAAACUgTnVtYmVyIG9mIExvYW5zZFULAAAAUEVSQ0VOVDEyLjJjGAAAAFYBZmNVCQAAAFMAAAAAAADwPwdvuwbtZ9c/GlHQ+AzmwT+PuQmT547APwRqE8mxT70/yaV83vRKuT+wdKAgh8WwP62WOfxb+qE/er0hDg4yqj9UVgFhYwIAAABiCQAAAGIAAAAAAAD4f2IAAAAAAAD4f2IAAAAAAAD4f2IAAAAAAAD4f2IAAAAAAAD4f2FjAGMAYwBjAVRnoGFWAWVjVQAAAABTVGFWAWFjCQAAAGIJAAAAYwFjAGIAAAAAAAAAAFYBYVYBYVYDZ2dkVQYAAABkZDE5NDBWAWFWAWZnVQEAAABTZ2RVCgAAADMwLzEyLzIwMjJWAWdjAGFjGPz//2IAAAAAQHjWQGRVCgAAADMwLzEyLzIwMjJWAWZnVQkAAABTZ2RVCwAAAE1BVENIRVNfQUxMVgFnYwFkVQsAAABNQVRDSEVTX0FMTGOc////YgAAAAAAAPh/ZFULAAAATUFUQ0hFU19BTExWAWFjAgAAAGMBVgFmY1UBAAAAUwAAAABUVgFhVgFmZ1UFAAAAU1YBZ2MAYWMY/P//YqHl5IjdJOQ/ZFUHAAAANjIsOTUgJVYBZ2MAYWMY/P//YpCDen7sx81AZFUHAAAAMTXCoDI0OFYBZ2MAYWMY/P//YgAAAADw2PZAZFUHAAAAOTPCoDU4M1YBZ2MAYWMY/P//YgAAAAAAAPA/ZFUIAAAAMTAwLDAwICVWAWdjAGFjGPz//2IAAAAAAADwP2RVCAAAADEwMCwwMCAlVFYBYWdkVQsAAAA+MCAtIDw9NDAgJVYBZ2MBZFULAAAAPjAgLSA8PTQwICVjAAAAAGIAAAAAAAD4f2RVCwAAAD4wIC0gPD00MCAlVgFhYwIAAABjAVYBZmNVAQAAAFMBAAAAVFYBYVYBZmdVBQAAAFNWAWdjAGFjGPz//2KU++L42UzSP2RVBwAAADI4LDU5ICVWAWdjAGFjGPz//2IzVjavOuWpQGRVBgAAADPCoDMxNVYBZ2MAYWMY/P//YgAAAAAgtuBAZFUHAAAAMzTCoDIyNVYBZ2MAYWMY/P//YoXhfT0w08s/ZFUHAAAAMjEsNzQgJVYBZ2MAYWMY/P//YgdvuwbtZ9c/ZFUHAAAAMzYsNTcgJVRWAWFnZFUMAAAAPjQwIC0gPD01MCAlVgFnYwFkVQwAAAA+NDAgLSA8PTUwICVjAgAAAGIAAAAAAAD4f2RVDAAAAD40MCAtIDw9NTAgJVYBYWMCAAAAYwFWAWZjVQEAAABTAgAAAFRWAWFWAWZnVQUAAABTVgFnYwBhYxj8//9iaD1DKHb83D9kVQcAAAA0NSwyOSAlVgFnYwBhYxj8//9iZpAHhENnoEBkVQYAAAAywqAxMDBWAWdjAGFjGPz//2IAAAAAAI/JQGRVBwAAADEzwqAwODZWAWdjAGFjGPz//2K2IiscKaDBP2RVBwAAADEzLDc3ICVWAWdjAGFjGPz//2IaUdD4DObBP2RVBwAAADEzLDk4ICVUVgFhZ2RVDAAAAD41MCAtIDw9NjAgJVYBZ2MBZFUMAAAAPjUwIC0gPD02MCAlYwMAAABiAAAAAAAA+H9kVQwAAAA+NTAgLSA8PTYwICVWAWFjAgAAAGMBVgFmY1UBAAAAUwMAAABUVgFhVgFmZ1UFAAAAU1YBZ2MAYWMY/P//YiqNB3VhnOE/ZFUHAAAANTUsMDMgJVYBZ2MAYWMY/P//YhtTQenfIqJAZFUGAAAAMsKgMzIxVgFnYwBhYxj8//9iAAAAAAClx0BkVQcAAAAxMsKgMTA2VgFnYwBhYxj8//9iM5uBc9N8wz9kVQcAAAAxNSwyMiAlVgFnYwBhYxj8//9ij7kJk+eOwD9kVQcAAAAxMiw5NCAlVFYBYWdkVQwAAAA+NjAgLSA8PTcwICVWAWdjAWRVDAAAAD42MCAtIDw9NzAgJWMEAAAAYgAAAAAAAPh/ZFUMAAAAPjYwIC0gPD03MCAlVgFhYwIAAABjAVYBZmNVAQAAAFMEAAAAVFYBYVYBZmdVBQAAAFNWAWdjAGFjGPz//2IxuaWVRtLkP2RVBwAAADY1LDA3ICVWAWdjAGFjGPz//2KBnG/rMGGgQGRVBgAAADLCoDA5N1YBZ2MAYWMY/P//YgAAAACA7cRAZFUHAAAAMTDCoDcxNVYBZ2MAYWMY/P//YgAka62imcE/ZFUHAAAAMTMsNzUgJVYBZ2MAYWMY/P//YgRqE8mxT70/ZFUHAAAAMTEsNDUgJVRWAWFnZFUMAAAAPjcwIC0gPD04MCAlVgFnYwFkVQwAAAA+NzAgLSA8PTgwICVjBQAAAGIAAAAAAAD4f2RVDAAAAD43MCAtIDw9ODAgJVYBYWMCAAAAYwFWAWZjVQEAAABTBQAAAFRWAWFWAWZnVQUAAABTVgFnYwBhYxj8//9iAWtFfb7v5z9kVQcAAAA3NCw4MCAlVgFnYwBhYxj8//9is1m2oHPGnkBkVQYAAAAxwqA5NzBWAWdjAGFjGPz//2IAAAAAAA/CQGRVBgAAADnCoDI0NlYBZ2MAYWMY/P//YuAiTyW/iMA/ZFUHAAAAMTIsOTIgJVYBZ2MAYWMY/P//YsmlfN70Srk/ZFUGAAAAOSw4OCAlVFYBYWdkVQwAAAA+ODAgLSA8PTkwICVWAWdjAWRVDAAAAD44MCAtIDw9OTAgJWMGAAAAYgAAAAAAAPh/ZFUMAAAAPjgwIC0gPD05MCAlVgFhYwIAAABjAVYBZmNVAQAAAFMGAAAAVFYBYVYBZmdVBQAAAFNWAWdjAGFjGPz//2LYV2Q2XifrP2RVBwAAADg0LDg2ICVWAWdjAGFjGPz//2IRlv9WqZCWQGRVBgAAADHCoDQ0NFYBZ2MAYWMY/P//YgAAAAAA87dAZFUGAAAANsKgMTMxVgFnYwBhYxj8//9i9Vk9CRg/uD9kVQYAAAA5LDQ3ICVWAWdjAGFjGPz//2KwdKAgh8WwP2RVBgAAADYsNTUgJVRWAWFnZFUNAAAAPjkwIC0gPD0xMDAgJVYBZ2MBZFUNAAAAPjkwIC0gPD0xMDAgJWMHAAAAYgAAAAAAAPh/ZFUNAAAAPjkwIC0gPD0xMDAgJVYBYWMCAAAAYwFWAWZjVQEAAABTBwAAAFRWAWFWAWZnVQUAAABTVgFnYwBhYxj8//9i9SWyrAM/7j9kVQcAAAA5NCw1MiAlVgFnYwBhYxj8//9iaur6tF7IiEBkVQMAAAA3OTNWAWdjAGFjGPz//2IAAAAAAKypQGRVBgAAADPCoDI4NlYBZ2MAYWMY/P//YofFTIcaoao/ZFUGAAAANSwyMCAlVgFnYwBhYxj8//9irZY5/Fv6oT9kVQYAAAAzLDUxICVUVgFhZ2RVBgAAAD4xMDAgJVYBZ2MBZFUGAAAAPjEwMCAlYwEAAABiAAAAAAAA+H9kVQYAAAA+MTAwICVWAWFjAgAAAGMBVgFmY1UBAAAAUwgAAABUVgFhVgFmZ1UFAAAAU1YBZ2MAYWMY/P//Ys1YaKusTvU/ZFUIAAAAMTMzLDE3ICVWAWdjAGFjGPz//2KCC8OR+eKSQGRVBgAAADHCoDIwOVYBZ2MAYWMY/P//YgAAAAAAtLJAZFUGAAAANMKgNzg4VgFnYwBhYxj8//9iGHdScz1LtD9kVQYAAAA3LDkzICVWAWdjAGFjGPz//2J6vSEODjKqP2RVBgAAADUsMTIgJVRWAWFUYwEAAABjAVYBYVYBYVYBYVYBYVRjAAAAAGMBVgFhVgFhVgFhVgFhVgFmZ1UBAAAAU2dkVRcAAABkZWZhdWx0Um93QXhpc0hpZXJhcmNoeWRVEAAAAFplaWxlbmhpZXJhcmNoaWVWAWZnVQIAAABTZ2RVBgAAAGJpMTkzNmRVDAAAAEN1dCBPZmYgRGF0ZWRVBwAAAERETU1ZWThjAAAAAGMBVgFhVgFhZ2RVBgAAAGJpMTk1NmRVEQAAAEluZGV4ZWQgTFRWIHJhbmdlYWMBAAAAYwFWAWFWAWFUYwAAAABnZFUEAAAAcm9vdFYBYVYBZmdVAQAAAFNnZFUKAAAAMzAvMTIvMjAyMlYBZ2MAYWMY/P//YgAAAABAeNZAZFUKAAAAMzAvMTIvMjAyMl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Z2RVBAAAAHJvb3RWAWFWAWZnVQEAAABTZ2RVCgAAADMwLzEyLzIwMjJWAWdjAGFjGPz//2IAAAAAQHjWQGRVCgAAADMwLzEyLzIwMjJ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MBVGMBYwBjAGIAAAAAAAAAAFYBZlUFAAAAU2RVBgAAAGJpMTk2MWRVBgAAAGJpMTkzMmRVBgAAAGJpMTkzM2RVBgAAAGJpMTkzNGRVBgAAAGJpMTkzNVRjAGMAYwBhY0IFAgBWAWFkVXcLAAA8UmVzdWx0IHJlZj0iZGQxOTQw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E5MzYiIGxhYmVsPSJDdXQgT2ZmIERhdGUiIHJlZj0iYmkxOTM2IiBjb2x1bW49ImMwIiBmb3JtYXQ9IkRETU1ZWTgiIHVzYWdlPSJjYXRlZ29yaWNhbCIvPjxTdHJpbmdWYXJpYWJsZSB2YXJuYW1lPSJiaTE5NTYiIGxhYmVsPSJJbmRleGVkIExUViByYW5nZSIgcmVmPSJiaTE5NTYiIGNvbHVtbj0iYzEiIHNvcnRPbj0iY3VzdG9tIiBjdXN0b21Tb3J0PSJjczE4MzYiLz48TnVtZXJpY1ZhcmlhYmxlIHZhcm5hbWU9ImJpMTkzMiIgbGFiZWw9Ik5vbWluYWwgKG1uKSIgcmVmPSJiaTE5MzIiIGNvbHVtbj0iYzIiIGZvcm1hdD0iQ09NTUExMi4iIHVzYWdlPSJxdWFudGl0YXRpdmUiIGRlZmluZWRBZ2dyZWdhdGlvbj0ic3VtIi8+PE51bWVyaWNWYXJpYWJsZSB2YXJuYW1lPSJiaTE5NjEiIGxhYmVsPSJXQSBJbmRleGVkIExUViAoTE9BTiBCQUxBTkNFIC8gSU5ERVhFRCB2YWx1YXRpb24pIChpbiAlKToiIHJlZj0iYmkxOTYxIiBjb2x1bW49ImMzIiBmb3JtYXQ9IlBFUkNFTlQxMi4yIiB1c2FnZT0icXVhbnRpdGF0aXZlIi8+PE51bWVyaWNWYXJpYWJsZSB2YXJuYW1lPSJiaTE5MzMiIGxhYmVsPSJOdW1iZXIgb2YgTW9ydGdhZ2UgTG9hbnMiIHJlZj0iYmkxOTMzIiBjb2x1bW49ImM0IiBmb3JtYXQ9IkNPTU1BMTIuIiB1c2FnZT0icXVhbnRpdGF0aXZlIi8+PE51bWVyaWNWYXJpYWJsZSB2YXJuYW1lPSJiaTE5MzQiIGxhYmVsPSIlIG9mIFRvdGFsIEFzc2V0cyIgcmVmPSJiaTE5MzQiIGNvbHVtbj0iYzUiIGZvcm1hdD0iUEVSQ0VOVDEyLjIiIHVzYWdlPSJxdWFudGl0YXRpdmUiLz48TnVtZXJpY1ZhcmlhYmxlIHZhcm5hbWU9ImJpMTkzNSIgbGFiZWw9IiUgTnVtYmVyIG9mIExvYW5zIiByZWY9ImJpMTkzNS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yNCIgZGF0YUxheW91dD0ibWluaW1hbCIgZ3JhbmRUb3RhbD0iZmFsc2UiIGlzSW5kZXhlZD0idHJ1ZSIgY29udGVudEtleT0iWjJJQjRKM1dYU0RZQ0RWWlUzN1JKRlRZVk5HRFNKRloiPjwhW0NEQVRBWzIzMDA5LjAsLTEwMCwxNTI0Ny44NDc2MDk4MTk2NCwwLjYyOTUwMDE2NzI0NzE0OCw5MzU4My4wLDEuMCwxLjAKMjMwMDkuMCwwLDMzMTQuNjE0NjE4MDEzNDAzMywwLjI4NTk0MDY0MDUwMDQyMTksMzQyMjUuMCwwLjIxNzM4MjQ1OTY2NDU4ODA1LDAuMzY1NzE4MTMyNTY2ODEyMzUKMjMwMDkuMCwyLDIwOTkuNjMxODY2NjgwNTA0NiwwLjQ1MjkwOTAzMDI2NDg1NDIsMTMwODYuMCwwLjEzNzcwMDIxMzE5Nzg1MDgsMC4xMzk4MzMwODkzNDMxNDk5MgoyMzAwOS4wLDMsMjMyMS40MzczMjY0NzA3NTE1LDAuNTUwMzM5NDM5OTM4NzcyLDEyMTA2LjAsMC4xNTIyNDY4ODY2MzQzOTU2NSwwLjEyOTM2MTEwMTkwOTUzNDg0CjIzMDA5LjAsNCwyMDk2LjU5NTU0NjIzMzk5MiwwLjY1MDY2ODQyMjk2NTk5NzksMTA3MTUuMCwwLjEzNzUwMTA4MjExMjMyMjYsMC4xMTQ0OTcyOTExNzQ2NzkxNgoyMzAwOS4wLDUsMTk2OS42MTI5MTc3NTYyOTUsMC43NDgwMTU2MzcwODMyODQ2LDkyNDYuMCwwLjEyOTE3MzE3Njk3MjcxOTgsMC4wOTg3OTk5OTU3MjU3MTk0MgoyMzAwOS4wLDYsMTQ0NC4xNjUzNzA5MzQ5OTYsMC44NDg1NTU2NjYxOTMzMDE2LDYxMzEuMCwwLjA5NDcxMjczNjM3MzY4NjY3LDAuMDY1NTE0MDM1NjY4ODcxNDgKMjMwMDkuMCw3LDc5My4wNDYyNDM2Mjk3MjE0LDAuOTQ1MTkyMTgxODcwMTM5NSwzMjg2LjAsMC4wNTIwMTAzNzMxMzA4OTM0NTQsMC4wMzUxMTMyMTUwMDY5OTkxMzQKMjMwMDkuMCwxLDEyMDguNzQzNzIwMDk5OTk5OCwxLjMzMTcwNzYzOTI3NTUwOTgsNDc4OC4wLDAuMDc5MjczMDcxOTEzNTQ0NDksMC4wNTExNjMxMzg2MDQyMzM2NzQ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AAAAGMAYwBdRU5EX1JDKw==</data>
</ReportState>
</file>

<file path=customXml/item113.xml><?xml version="1.0" encoding="utf-8"?>
<ReportState xmlns="sas.reportstate">
  <data type="reportstate">Q0VDU19TVEFSVFtWAWdVAAAAAFNUXUVORF9DRUNTKys=</data>
</ReportState>
</file>

<file path=customXml/item114.xml><?xml version="1.0" encoding="utf-8"?>
<ReportState xmlns="sas.reportstate">
  <data type="reportstate">UkNfU1RBUlRbVgVnZ1VjAgAAAFNnYwIAAABjAAAAAGRVBgAAAHZlMTIzNmRVAAAAAGMAAAAAZ5lmVQEAAABTVgFnmGRVBgAAAGJpODMzOWRVEgAAAFJlZmluYW5jaW5nIE1hcmtlcmFWAWdjAWRVAgAAADcxYxj8//9iAAAAAAAA+H9kVQIAAAA3MWMBAAAAVGMIAAAAYWMAZ2MCAAAAYwAAAABkVQUAAAB2ZTcyM2RVAAAAAGMAAAAAZ5lmVQEAAABTVgFnmGRVBgAAAGJpODMzOGRVDAAAAEN1dCBPZmYgRGF0ZWFWAWdjAGFjGPz//2IAAAAAQHjWQGRVCgAAADMwLzEyLzIwMjJjAQAAAFRjCAAAAGFjAFRWAWZVAgAAAFNkVQUAAABiaTczOWRVBQAAAGJpNzUzVFYBYVYBZ2RVBQAAAGRkNzM4VgFmVQMAAABTZFUEAAAAQk9ORGRVAwAAAEZpeGRVBQAAAG1tVmFyVFYBZmdVAwAAAFNWAWfAYwEAAABkVQUAAABiaTczOWRVDAAAAEFzc2V0IC8gQm9uZGFjGAAAAFYBYVYBZmNVAgAAAFMAAAAAAAAAAFRjAQAAAGICAAAAYgAAAAAAAPh/YgAAAAAAAPh/YgAAAAAAAPh/YgAAAAAAAPh/Yv///////+9/ZFUEAAAAQk9ORGMAYwBjAGMAVgFnwGMBAAAAZFUFAAAAYmk3NTNkVRYAAABJbnRlcmVzdCBSYXRlIEJlaGF2aW9yYWMYAAAAVgFhVgFmY1UCAAAAUwEAAAACAAAAVGMBAAAAYgIAAABiAAAAAAAA+H9iAAAAAAAA+H9iAAAAAAAA+H9iAAAAAAAA+H9i////////739kVQUAAABtbVZhcmMAYwBjAGMAVgFnwGMAAAAAZFUFAAAAYmk3NTVkVQcAAABCYWxhbmNlZFUJAAAAQ09NTUEzMi4yYwAAAABWAWZjVQIAAABTFK7TxNqtAUI+ClGS6m0BQlRWAWFjAgAAAGICAAAAYj4KUZLqbQFCYj4KUZLqbQFCYhSu08TarQFCYgAAAAAAAPh/YilckqvijRFCYWMAYwBjAGMAVGegYVYBZWNVAAAAAFNUYVYBYWMCAAAAYgIAAABjAWMAYgAAAAAAAAAAVgFhVgFhVgNhYWNCBAIEVgFhZFWsBAAAPFJlc3VsdCByZWY9ImRkNzM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UxLjE5NloiPjxWYXJpYWJsZXM+PFN0cmluZ1ZhcmlhYmxlIHZhcm5hbWU9ImJpNzM5IiBsYWJlbD0iQXNzZXQgLyBCb25kIiByZWY9ImJpNzM5IiBjb2x1bW49ImMwIi8+PFN0cmluZ1ZhcmlhYmxlIHZhcm5hbWU9ImJpNzUzIiBsYWJlbD0iSW50ZXJlc3QgUmF0ZSBCZWhhdmlvciIgcmVmPSJiaTc1MyIgY29sdW1uPSJjMSIvPjxOdW1lcmljVmFyaWFibGUgdmFybmFtZT0iYmk3NTUiIGxhYmVsPSJCYWxhbmNlIiByZWY9ImJpNzU1IiBjb2x1bW49ImMyIiBmb3JtYXQ9IkNPTU1BMzIuMiIgdXNhZ2U9InF1YW50aXRhdGl2ZSIgZGVmaW5lZEFnZ3JlZ2F0aW9uPSJzdW0iLz48L1ZhcmlhYmxlcz48Q29sdW1ucz48U3RyaW5nQ29sdW1uIGNvbG5hbWU9ImMwIiBlbmNvZGluZz0idGV4dCIgbWF4TGVuZ3RoPSIxIi8+PFN0cmluZ0NvbHVtbiBjb2xuYW1lPSJjMSIgZW5jb2Rpbmc9InRleHQiIG1heExlbmd0aD0iMSIvPjxOdW1lcmljQ29sdW1uIGNvbG5hbWU9ImMyIiBlbmNvZGluZz0idGV4dCIgZGF0YVR5cGU9ImRvdWJsZSIvPjwvQ29sdW1ucz48RGF0YSBmb3JtYXQ9IkNTViIgcm93Q291bnQ9IjMiIGF2YWlsYWJsZVJvd0NvdW50PSIzIiBzaXplPSI3MiIgZGF0YUxheW91dD0ibWluaW1hbCIgZ3JhbmRUb3RhbD0idHJ1ZSIgaXNJbmRleGVkPSJ0cnVlIiBjb250ZW50S2V5PSJKUFlaUlA2M1Q0RkxNMjVQR0U0RURPNFZRR0UyMzZBUCI+PCFbQ0RBVEFbMCwxLDkuNDkxNDA0OTU0NDZFOQowLDIsOS4zNTczMTY2ODIxMzAwMDFFOQotMTAwLC0xMDAsMS44ODQ4NzIxNjM2NTlFMTAKXV0+PC9EYXRhPjxTdHJpbmdUYWJsZSBmb3JtYXQ9IkNTViIgcm93Q291bnQ9IjMiIHNpemU9IjIxIiBjb250ZW50S2V5PSJNSEQ0RTNEVkVZQ0pBWDNMU0RHRlZBSU1JRllGN1hSNSI+PCFbQ0RBVEFbIkJPTkQiCiJGaXgiCiJtbVZhciIKXV0+PC9TdHJpbmdUYWJsZT48L1Jlc3VsdD5WAWFjAGMAYwBjAWMAYwBjAFYBYWMAAAAAYwBjAF1FTkRfUkMr</data>
</ReportState>
</file>

<file path=customXml/item115.xml><?xml version="1.0" encoding="utf-8"?>
<ReportState xmlns="sas.reportstate">
  <data type="reportstate">UkNfU1RBUlRbVgVnZ1VjAwAAAFNnYwIAAABjAAAAAGRVBgAAAHZlNjQ2MmRVAAAAAGMAAAAAZ5lmVQEAAABTVgFnmGRVBgAAAGJpODM4OGRVEgAAAFJlZmluYW5jaW5nIE1hcmtlcmFWAWdjAWRVAgAAADcxYxj8//9iAAAAAAAA+H9kVQIAAAA3MWMBAAAAVGMIAAAAYWMAZ2MCAAAAYwAAAABkVQYAAAB2ZTY0NjlkVQAAAABjAAAAAGeZZlUBAAAAU1YBZ5hkVQYAAABiaTY1MzNkVQ4AAABBVFQgQXNzZXQgVHlwZWFWAWdjAWRVCgAAAENvbW1lcmNpYWxjGPz//2IAAAAAAAD4f2RVCgAAAENvbW1lcmNpYWxjAQAAAFRjCAAAAGFjAGdjAgAAAGMAAAAAZFUFAAAAdmU3MjNkVQAAAABjAAAAAGeZZlUBAAAAU1YBZ5hkVQYAAABiaTY1MzJkVQwAAABDdXQgT2ZmIERhdGVhVgFnYwBhYxj8//9iAAAAAEB41kBkVQoAAAAzMC8xMi8yMDIyYwEAAABUYwgAAABhYwBUVgFmVQMAAABTZFUGAAAAYmk2NTMyZFUGAAAAYmk2NTMzZFUGAAAAYmk2NTM0VFYBYVYBZ2RVBgAAAGRkNjUzN1YBZlUMAAAAU2RVCwAAAEFncmljdWx0dXJlZFUKAAAAQ29tbWVyY2lhbGRVDQAAAEhvdGVsL1RvdXJpc21kVQgAAABJbmR1c3RyeWRVBAAAAExhbmRkVQYAAABPZmZpY2VkVQUAAABPdGhlcmRVFwAAAE90aGVyIGNvbW1lcmNpYWxseSB1c2VkZFUnAAAAb3RoZXIgUkUgd2l0aCBhIHNvY2lhbCByZWxldmFudCBwdXJwb3NlZFUwAAAAUHJvcGVydHkgZGV2ZWxvcGVycyAvIEJ1bGRpbmcgdW5kZXIgY29uc3RydWN0aW9uZFUGAAAAUmV0YWlsZFUOAAAAU2hvcHBpbmcgbWFsbHNUVgFmZ1UHAAAAU1YBZ8BjAAAAAGRVBgAAAGJpNjUzMmRVDAAAAEN1dCBPZmYgRGF0ZWRVBwAAAERETU1ZWThjGAAAAFYBZmNVDQAAAFMAAAAAQHjWQAAAAABAeNZAAAAAAEB41kAAAAAAQHjWQAAAAABAeNZAAAAAAEB41kAAAAAAQHjWQAAAAABAeNZAAAAAAEB41kAAAAAAQHjWQAAAAABAeNZAAAAAAEB41kAAAAAAQHjWQFRWAWFjAQAAAGINAAAAYgAAAAAAAPh/YgAAAAAAAPh/YgAAAAAAAPh/YgAAAAAAAPh/YgAAAAAAAPh/YWMAYwBjAGMBVgFnwGMBAAAAZFUGAAAAYmk2NTMzZFUOAAAAQVRUIEFzc2V0IFR5cGVhYxgAAABWAWFWAWZjVQ0AAABTnP///wEAAAABAAAAAQAAAAEAAAABAAAAAQAAAAEAAAABAAAAAQAAAAEAAAABAAAAAQAAAFRjAQAAAGINAAAAYgAAAAAAAPh/YgAAAAAAAPh/YgAAAAAAAPh/YgAAAAAAAPh/YgAAAAAAAPh/YWMAYwBjAGMBVgFnwGMBAAAAZFUGAAAAYmk2NTM0ZFUUAAAAQVRUIFByb3BlcnR5IFN1YnR5cGVhYxgAAABWAWFWAWZjVQ0AAABTnP///5z///8KAAAABQAAAAIAAAALAAAAAwAAAAAAAAAHAAAABAAAAAYAAAAIAAAACQAAAFRjAQAAAGINAAAAYgAAAAAAAPh/YgAAAAAAAPh/YgAAAAAAAPh/YgAAAAAAAPh/YgAAAAAAAPh/YWMAYwBjAGMBVgFnwGMAAAAAZFUGAAAAYmk2NTI4ZFUMAAAATm9taW5hbCAobW4pZFUIAAAAQ09NTUExMi5jAAAAAFYBZmNVDQAAAFNJ9oHymbjEQEn2gfKZuMRAdnOKOBxdkUDwCnhXrkeEQJCTNRm7uZFAf2YYuaYAl0BoSCQDtAhxQJOtsylYtnVAFlSJNuA1skCyyDS57sJ5QGtAACtDQVRArPVNUaISVkBpcDfI8bB3QFRWAWFjAgAAAGINAAAAYgAAAAAAAPh/YgAAAAAAAPh/YgAAAAAAAPh/YgAAAAAAAPh/YgAAAAAAAPh/YWMAYwBjAGMBVgFnwGMAAAAAZFUGAAAAYmk2NTI5ZFUYAAAATnVtYmVyIG9mIE1vcnRnYWdlIExvYW5zZFUIAAAAQ09NTUExMi5jGAAAAFYBZmNVDQAAAFMAAAAAgOzOQAAAAACA7M5AAAAAAAB0qEAAAAAAALB9QAAAAAAAwJZAAAAAAABgeUAAAAAAAOBtQAAAAAAAtqFAAAAAAAD6u0AAAAAAAFB4QAAAAAAAwFpAAAAAAACAU0AAAAAAAABfQFRWAWFjAgAAAGINAAAAYgAAAAAAAPh/YgAAAAAAAPh/YgAAAAAAAPh/YgAAAAAAAPh/YgAAAAAAAPh/YWMAYwBjAGMBVgFnwGMAAAAAZFUGAAAAYmk2NTMwZFURAAAAJSBvZiBUb3RhbCBBc3NldHNkVQsAAABQRVJDRU5UMTIuMmMYAAAAVgFmY1UNAAAAUwAAAAAAAPA/AAAAAAAA8D/RdEPGq9C6PxgqzmqdUa8/UF688rRfuz+tLojY+sLBP83KNctRTpo/tNKrH+7DoD8UX7ElbR/cPwdRloRX5KM/Vynx1LNHfz8aeXtKMQuBP2NwbDwbS6I/VFYBYWMCAAAAYg0AAABiAAAAAAAA+H9iAAAAAAAA+H9iAAAAAAAA+H9iAAAAAAAA+H9iAAAAAAAA+H9hYwBjAGMAYwFWAWfAYwAAAABkVQYAAABiaTY1MzFkVREAAAAlIE51bWJlciBvZiBMb2Fuc2RVCwAAAFBFUkNFTlQxMi4yYxgAAABWAWZjVQ0AAABTAAAAAAAA8D8AAAAAAADwPzKxGUPaTck/dS8xTny4nj92jYvxrYq3P8gdfsgQQpo/DczU7yfqjj/8fH5ZyVPCP4g6PCs+89w/v/veiZkomT967y2/UK57P9Odd6q5LXQ/zzvV3BYKgD9UVgFhYwIAAABiDQAAAGIAAAAAAAD4f2IAAAAAAAD4f2IAAAAAAAD4f2IAAAAAAAD4f2IAAAAAAAD4f2FjAGMAYwBjAVRnoGFWAWVjVQAAAABTVGFWAWFjDQAAAGINAAAAYwFjAGIAAAAAAAAAAFYBYVYBYVYDZ2dkVQYAAABkZDY1MzdWAWFWAWZnVQEAAABTZ2RVCgAAADMwLzEyLzIwMjJWAWdjAGFjGPz//2IAAAAAQHjWQGRVCgAAADMwLzEyLzIwMjJWAWZnVQIAAABTZ2RVCwAAAE1BVENIRVNfQUxMVgFnYwFkVQsAAABNQVRDSEVTX0FMTGOc////YgAAAAAAAPh/ZFULAAAATUFUQ0hFU19BTExWAWZnVQEAAABTZ2RVCwAAAE1BVENIRVNfQUxMVgFnYwFkVQsAAABNQVRDSEVTX0FMTGOc////YgAAAAAAAPh/ZFULAAAATUFUQ0hFU19BTExWAWFjAwAAAGMBVgFmY1UBAAAAUwAAAABUVgFhVgFmZ1UEAAAAU1YBZ2MAYWMY/P//Ykn2gfKZuMRAZFUHAAAAMTDCoDYwOVYBZ2MAYWMY/P//YgAAAACA7M5AZFUHAAAAMTXCoDgzM1YBZ2MAYWMY/P//YgAAAAAAAPA/ZFUIAAAAMTAwLDAwICVWAWdjAGFjGPz//2IAAAAAAADwP2RVCAAAADEwMCwwMCAlVFYBYVRjAgAAAGMBVgFhVgFhVgFhVgFhZ2RVCgAAAENvbW1lcmNpYWxWAWdjAWRVCgAAAENvbW1lcmNpYWxjAQAAAGIAAAAAAAD4f2RVCgAAAENvbW1lcmNpYWxWAWZnVQwAAABTZ2RVCwAAAE1BVENIRVNfQUxMVgFnYwFkVQsAAABNQVRDSEVTX0FMTGOc////YgAAAAAAAPh/ZFULAAAATUFUQ0hFU19BTExWAWFjAwAAAGMBVgFmY1UBAAAAUwEAAABUVgFhVgFmZ1UEAAAAU1YBZ2MAYWMY/P//Ykn2gfKZuMRAZFUHAAAAMTDCoDYwOVYBZ2MAYWMY/P//YgAAAACA7M5AZFUHAAAAMTXCoDgzM1YBZ2MAYWMY/P//YgAAAAAAAPA/ZFUIAAAAMTAwLDAwICVWAWdjAGFjGPz//2IAAAAAAADwP2RVCAAAADEwMCwwMCAlVFYBYWdkVQYAAABSZXRhaWxWAWdjAWRVBgAAAFJldGFpbGMKAAAAYgAAAAAAAPh/ZFUGAAAAUmV0YWlsVgFhYwMAAABjAVYBZmNVAQAAAFMCAAAAVFYBYVYBZmdVBAAAAFNWAWdjAGFjGPz//2J2c4o4HF2RQGRVBgAAADHCoDExMVYBZ2MAYWMY/P//YgAAAAAAdKhAZFUGAAAAM8KgMTMwVgFnYwBhYxj8//9i0XRDxqvQuj9kVQcAAAAxMCw0NyAlVgFnYwBhYxj8//9iMrEZQ9pNyT9kVQcAAAAxOSw3NyAlVFYBYWdkVQYAAABPZmZpY2VWAWdjAWRVBgAAAE9mZmljZWMFAAAAYgAAAAAAAPh/ZFUGAAAAT2ZmaWNlVgFhYwMAAABjAVYBZmNVAQAAAFMDAAAAVFYBYVYBZmdVBAAAAFNWAWdjAGFjGPz//2LwCnhXrkeEQGRVAwAAADY0OVYBZ2MAYWMY/P//YgAAAAAAsH1AZFUDAAAANDc1VgFnYwBhYxj8//9iGCrOap1Rrz9kVQYAAAA2LDEyICVWAWdjAGFjGPz//2J1LzFOfLieP2RVBgAAADMsMDAgJVRWAWFnZFUNAAAASG90ZWwvVG91cmlzbVYBZ2MBZFUNAAAASG90ZWwvVG91cmlzbWMCAAAAYgAAAAAAAPh/ZFUNAAAASG90ZWwvVG91cmlzbVYBYWMDAAAAYwFWAWZjVQEAAABTBAAAAFRWAWFWAWZnVQQAAABTVgFnYwBhYxj8//9ikJM1Gbu5kUBkVQYAAAAxwqAxMzRWAWdjAGFjGPz//2IAAAAAAMCWQGRVBgAAADHCoDQ1NlYBZ2MAYWMY/P//YlBevPK0X7s/ZFUHAAAAMTAsNjkgJVYBZ2MAYWMY/P//YnaNi/Gtirc/ZFUGAAAAOSwyMCAlVFYBYWdkVQ4AAABTaG9wcGluZyBtYWxsc1YBZ2MBZFUOAAAAU2hvcHBpbmcgbWFsbHNjCwAAAGIAAAAAAAD4f2RVDgAAAFNob3BwaW5nIG1hbGxzVgFhYwMAAABjAVYBZmNVAQAAAFMFAAAAVFYBYVYBZmdVBAAAAFNWAWdjAGFjGPz//2J/Zhi5pgCXQGRVBgAAADHCoDQ3MlYBZ2MAYWMY/P//YgAAAAAAYHlAZFUDAAAANDA2VgFnYwBhYxj8//9irS6I2PrCwT9kVQcAAAAxMyw4OCAlVgFnYwBhYxj8//9iyB1+yBBCmj9kVQYAAAAyLDU2ICVUVgFhZ2RVCAAAAEluZHVzdHJ5VgFnYwFkVQgAAABJbmR1c3RyeWMDAAAAYgAAAAAAAPh/ZFUIAAAASW5kdXN0cnlWAWFjAwAAAGMBVgFmY1UBAAAAUwYAAABUVgFhVgFmZ1UEAAAAU1YBZ2MAYWMY/P//YmhIJAO0CHFAZFUDAAAAMjczVgFnYwBhYxj8//9iAAAAAADgbUBkVQMAAAAyMzlWAWdjAGFjGPz//2LNyjXLUU6aP2RVBgAAADIsNTcgJVYBZ2MAYWMY/P//Yg3M1O8n6o4/ZFUGAAAAMSw1MSAlVFYBYWdkVQsAAABBZ3JpY3VsdHVyZVYBZ2MBZFULAAAAQWdyaWN1bHR1cmVjAAAAAGIAAAAAAAD4f2RVCwAAAEFncmljdWx0dXJlVgFhYwMAAABjAVYBZmNVAQAAAFMHAAAAVFYBYVYBZmdVBAAAAFNWAWdjAGFjGPz//2KTrbMpWLZ1QGRVAwAAADM0N1YBZ2MAYWMY/P//YgAAAAAAtqFAZFUGAAAAMsKgMjY3VgFnYwBhYxj8//9itNKrH+7DoD9kVQYAAAAzLDI3ICVWAWdjAGFjGPz//2L8fH5ZyVPCP2RVBwAAADE0LDMyICVUVgFhZ2RVFwAAAE90aGVyIGNvbW1lcmNpYWxseSB1c2VkVgFnYwFkVRcAAABPdGhlciBjb21tZXJjaWFsbHkgdXNlZGMHAAAAYgAAAAAAAPh/ZFUXAAAAT3RoZXIgY29tbWVyY2lhbGx5IHVzZWRWAWFjAwAAAGMBVgFmY1UBAAAAUwgAAABUVgFhVgFmZ1UEAAAAU1YBZ2MAYWMY/P//YhZUiTbgNbJAZFUGAAAANMKgNjYyVgFnYwBhYxj8//9iAAAAAAD6u0BkVQYAAAA3wqAxNjJWAWdjAGFjGPz//2IUX7ElbR/cP2RVBwAAADQzLDk0ICVWAWdjAGFjGPz//2KIOjwrPvPcP2RVBwAAADQ1LDIzICVUVgFhZ2RVBAAAAExhbmRWAWdjAWRVBAAAAExhbmRjBAAAAGIAAAAAAAD4f2RVBAAAAExhbmRWAWFjAwAAAGMBVgFmY1UBAAAAUwkAAABUVgFhVgFmZ1UEAAAAU1YBZ2MAYWMY/P//YrLINLnuwnlAZFUDAAAANDEyVgFnYwBhYxj8//9iAAAAAABQeEBkVQMAAAAzODlWAWdjAGFjGPz//2IHUZaEV+SjP2RVBgAAADMsODkgJVYBZ2MAYWMY/P//Yr/73omZKJk/ZFUGAAAAMiw0NiAlVFYBYWdkVQUAAABPdGhlclYBZ2MBZFUFAAAAT3RoZXJjBgAAAGIAAAAAAAD4f2RVBQAAAE90aGVyVgFhYwMAAABjAVYBZmNVAQAAAFMKAAAAVFYBYVYBZmdVBAAAAFNWAWdjAGFjGPz//2JrQAArQ0FUQGRVAgAAADgxVgFnYwBhYxj8//9iAAAAAADAWkBkVQMAAAAxMDdWAWdjAGFjGPz//2JXKfHUs0d/P2RVBgAAADAsNzYgJVYBZ2MAYWMY/P//YnrvLb9Qrns/ZFUGAAAAMCw2OCAlVFYBYWdkVScAAABvdGhlciBSRSB3aXRoIGEgc29jaWFsIHJlbGV2YW50IHB1cnBvc2VWAWdjAWRVJwAAAG90aGVyIFJFIHdpdGggYSBzb2NpYWwgcmVsZXZhbnQgcHVycG9zZWMIAAAAYgAAAAAAAPh/ZFUnAAAAb3RoZXIgUkUgd2l0aCBhIHNvY2lhbCByZWxldmFudCBwdXJwb3NlVgFhYwMAAABjAVYBZmNVAQAAAFMLAAAAVFYBYVYBZmdVBAAAAFNWAWdjAGFjGPz//2Ks9U1RohJWQGRVAgAAADg4VgFnYwBhYxj8//9iAAAAAACAU0BkVQIAAAA3OFYBZ2MAYWMY/P//Yhp5e0oxC4E/ZFUGAAAAMCw4MyAlVgFnYwBhYxj8//9i0513qrktdD9kVQYAAAAwLDQ5ICVUVgFhZ2RVMAAAAFByb3BlcnR5IGRldmVsb3BlcnMgLyBCdWxkaW5nIHVuZGVyIGNvbnN0cnVjdGlvblYBZ2MBZFUwAAAAUHJvcGVydHkgZGV2ZWxvcGVycyAvIEJ1bGRpbmcgdW5kZXIgY29uc3RydWN0aW9uYwkAAABiAAAAAAAA+H9kVTAAAABQcm9wZXJ0eSBkZXZlbG9wZXJzIC8gQnVsZGluZyB1bmRlciBjb25zdHJ1Y3Rpb25WAWFjAwAAAGMBVgFmY1UBAAAAUwwAAABUVgFhVgFmZ1UEAAAAU1YBZ2MAYWMY/P//YmlwN8jxsHdAZFUDAAAAMzc5VgFnYwBhYxj8//9iAAAAAAAAX0BkVQMAAAAxMjRWAWdjAGFjGPz//2JjcGw8G0uiP2RVBgAAADMsNTcgJVYBZ2MAYWMY/P//Ys871dwWCoA/ZFUGAAAAMCw3OCAlVFYBYVRjAgAAAGMBVgFhVgFhVgFhVgFhVGMBAAAAYwFWAWFWAWFWAWFWAWFUYwAAAABjAVYBYVYBYVYBYVYBYVYBZmdVAQAAAFNnZFUXAAAAZGVmYXVsdFJvd0F4aXNIaWVyYXJjaHlkVRAAAABaZWlsZW5oaWVyYXJjaGllVgFmZ1UDAAAAU2dkVQYAAABiaTY1MzJkVQwAAABDdXQgT2ZmIERhdGVkVQcAAABERE1NWVk4YwAAAABjAVYBYVYBYWdkVQYAAABiaTY1MzNkVQ4AAABBVFQgQXNzZXQgVHlwZWFjAQAAAGMBVgFhVgFhZ2RVBgAAAGJpNjUzNGRVFAAAAEFUVCBQcm9wZXJ0eSBTdWJ0eXBlYWMBAAAAYwFWAWFWAWFUYwAAAABnZFUEAAAAcm9vdFYBYVYBZmdVAQAAAFNnZFUKAAAAMzAvMTIvMjAyMlYBZ2MAYWMY/P//YgAAAABAeNZAZFUKAAAAMzAvMTIvMjAyMlYBZmdVAQAAAFNnZFUKAAAAQ29tbWVyY2lhbFYBZ2MBZFUKAAAAQ29tbWVyY2lhbGMBAAAAYgAAAAAAAPh/ZFUKAAAAQ29tbWVyY2lhbFYBZmdVCwAAAFNnZFUGAAAAUmV0YWlsVgFnYwFkVQYAAABSZXRhaWxjCgAAAGIAAAAAAAD4f2RVBgAAAFJldGFpbFYBYWMDAAAAYwFWAWFWAWFWAWFWAWFnZFUGAAAAT2ZmaWNlVgFnYwFkVQYAAABPZmZpY2VjBQAAAGIAAAAAAAD4f2RVBgAAAE9mZmljZVYBYWMDAAAAYwFWAWFWAWFWAWFWAWFnZFUNAAAASG90ZWwvVG91cmlzbVYBZ2MBZFUNAAAASG90ZWwvVG91cmlzbWMCAAAAYgAAAAAAAPh/ZFUNAAAASG90ZWwvVG91cmlzbVYBYWMDAAAAYwFWAWFWAWFWAWFWAWFnZFUOAAAAU2hvcHBpbmcgbWFsbHNWAWdjAWRVDgAAAFNob3BwaW5nIG1hbGxzYwsAAABiAAAAAAAA+H9kVQ4AAABTaG9wcGluZyBtYWxsc1YBYWMDAAAAYwFWAWFWAWFWAWFWAWFnZFUIAAAASW5kdXN0cnlWAWdjAWRVCAAAAEluZHVzdHJ5YwMAAABiAAAAAAAA+H9kVQgAAABJbmR1c3RyeVYBYWMDAAAAYwFWAWFWAWFWAWFWAWFnZFULAAAAQWdyaWN1bHR1cmVWAWdjAWRVCwAAAEFncmljdWx0dXJlYwAAAABiAAAAAAAA+H9kVQsAAABBZ3JpY3VsdHVyZVYBYWMDAAAAYwFWAWFWAWFWAWFWAWFnZFUXAAAAT3RoZXIgY29tbWVyY2lhbGx5IHVzZWRWAWdjAWRVFwAAAE90aGVyIGNvbW1lcmNpYWxseSB1c2VkYwcAAABiAAAAAAAA+H9kVRcAAABPdGhlciBjb21tZXJjaWFsbHkgdXNlZFYBYWMDAAAAYwFWAWFWAWFWAWFWAWFnZFUEAAAATGFuZFYBZ2MBZFUEAAAATGFuZGMEAAAAYgAAAAAAAPh/ZFUEAAAATGFuZFYBYWMDAAAAYwFWAWFWAWFWAWFWAWFnZFUFAAAAT3RoZXJWAWdjAWRVBQAAAE90aGVyYwYAAABiAAAAAAAA+H9kVQUAAABPdGhlclYBYWMDAAAAYwFWAWFWAWFWAWFWAWFnZFUnAAAAb3RoZXIgUkUgd2l0aCBhIHNvY2lhbCByZWxldmFudCBwdXJwb3NlVgFnYwFkVScAAABvdGhlciBSRSB3aXRoIGEgc29jaWFsIHJlbGV2YW50IHB1cnBvc2VjCAAAAGIAAAAAAAD4f2RVJwAAAG90aGVyIFJFIHdpdGggYSBzb2NpYWwgcmVsZXZhbnQgcHVycG9zZVYBYWMDAAAAYwFWAWFWAWFWAWFWAWFnZFUwAAAAUHJvcGVydHkgZGV2ZWxvcGVycyAvIEJ1bGRpbmcgdW5kZXIgY29uc3RydWN0aW9uVgFnYwFkVTAAAABQcm9wZXJ0eSBkZXZlbG9wZXJzIC8gQnVsZGluZyB1bmRlciBjb25zdHJ1Y3Rpb25jCQAAAGIAAAAAAAD4f2RVMAAAAFByb3BlcnR5IGRldmVsb3BlcnMgLyBCdWxkaW5nIHVuZGVyIGNvbnN0cnVjdGlvblYBYWMDAAAAYwFWAWFWAWFWAWFWAWFUYwIAAABjAFYBYVYBYVYBYVYBYVRjAQAAAGMAVgFhVgFhVgFhVgFhVGMAAAAAYwBWAWFWAWFWAWFWAWFnZFUEAAAAcm9vdFYBYVYBZmdVAQAAAFNnZFUKAAAAMzAvMTIvMjAyMlYBZ2MAYWMY/P//YgAAAABAeNZAZFUKAAAAMzAvMTIvMjAyMlYBZmdVAQAAAFNnZFUKAAAAQ29tbWVyY2lhbFYBZ2MBZFUKAAAAQ29tbWVyY2lhbGMBAAAAYgAAAAAAAPh/ZFUKAAAAQ29tbWVyY2lhbFYBZmdVCwAAAFNnZFUGAAAAUmV0YWlsVgFnYwFkVQYAAABSZXRhaWxjCgAAAGIAAAAAAAD4f2RVBgAAAFJldGFpbFYBYWMDAAAAYwFWAWFWAWFWAWFWAWFnZFUGAAAAT2ZmaWNlVgFnYwFkVQYAAABPZmZpY2VjBQAAAGIAAAAAAAD4f2RVBgAAAE9mZmljZVYBYWMDAAAAYwFWAWFWAWFWAWFWAWFnZFUNAAAASG90ZWwvVG91cmlzbVYBZ2MBZFUNAAAASG90ZWwvVG91cmlzbWMCAAAAYgAAAAAAAPh/ZFUNAAAASG90ZWwvVG91cmlzbVYBYWMDAAAAYwFWAWFWAWFWAWFWAWFnZFUOAAAAU2hvcHBpbmcgbWFsbHNWAWdjAWRVDgAAAFNob3BwaW5nIG1hbGxzYwsAAABiAAAAAAAA+H9kVQ4AAABTaG9wcGluZyBtYWxsc1YBYWMDAAAAYwFWAWFWAWFWAWFWAWFnZFUIAAAASW5kdXN0cnlWAWdjAWRVCAAAAEluZHVzdHJ5YwMAAABiAAAAAAAA+H9kVQgAAABJbmR1c3RyeVYBYWMDAAAAYwFWAWFWAWFWAWFWAWFnZFULAAAAQWdyaWN1bHR1cmVWAWdjAWRVCwAAAEFncmljdWx0dXJlYwAAAABiAAAAAAAA+H9kVQsAAABBZ3JpY3VsdHVyZVYBYWMDAAAAYwFWAWFWAWFWAWFWAWFnZFUXAAAAT3RoZXIgY29tbWVyY2lhbGx5IHVzZWRWAWdjAWRVFwAAAE90aGVyIGNvbW1lcmNpYWxseSB1c2VkYwcAAABiAAAAAAAA+H9kVRcAAABPdGhlciBjb21tZXJjaWFsbHkgdXNlZFYBYWMDAAAAYwFWAWFWAWFWAWFWAWFnZFUEAAAATGFuZFYBZ2MBZFUEAAAATGFuZGMEAAAAYgAAAAAAAPh/ZFUEAAAATGFuZFYBYWMDAAAAYwFWAWFWAWFWAWFWAWFnZFUFAAAAT3RoZXJWAWdjAWRVBQAAAE90aGVyYwYAAABiAAAAAAAA+H9kVQUAAABPdGhlclYBYWMDAAAAYwFWAWFWAWFWAWFWAWFnZFUnAAAAb3RoZXIgUkUgd2l0aCBhIHNvY2lhbCByZWxldmFudCBwdXJwb3NlVgFnYwFkVScAAABvdGhlciBSRSB3aXRoIGEgc29jaWFsIHJlbGV2YW50IHB1cnBvc2VjCAAAAGIAAAAAAAD4f2RVJwAAAG90aGVyIFJFIHdpdGggYSBzb2NpYWwgcmVsZXZhbnQgcHVycG9zZVYBYWMDAAAAYwFWAWFWAWFWAWFWAWFnZFUwAAAAUHJvcGVydHkgZGV2ZWxvcGVycyAvIEJ1bGRpbmcgdW5kZXIgY29uc3RydWN0aW9uVgFnYwFkVTAAAABQcm9wZXJ0eSBkZXZlbG9wZXJzIC8gQnVsZGluZyB1bmRlciBjb25zdHJ1Y3Rpb25jCQAAAGIAAAAAAAD4f2RVMAAAAFByb3BlcnR5IGRldmVsb3BlcnMgLyBCdWxkaW5nIHVuZGVyIGNvbnN0cnVjdGlvblYBYWMDAAAAYwFWAWFWAWFWAWFWAWFUYwIAAABjAFYBYVYBYVYBYVYBYVRjAQAAAGMAVgFhVgFhVgFhVgFhVGMAAAAAYwBWAWFWAWFWAWFWAWFjAVRjAWMAYwBiAAAAAAAAAABWAWZVBAAAAFNkVQYAAABiaTY1MjhkVQYAAABiaTY1MjlkVQYAAABiaTY1MzBkVQYAAABiaTY1MzFUYwBjAGMAYWNCBQIAVgFhZFUnDAAAPFJlc3VsdCByZWY9ImRkNjUz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2NTMyIiBsYWJlbD0iQ3V0IE9mZiBEYXRlIiByZWY9ImJpNjUzMiIgY29sdW1uPSJjMCIgZm9ybWF0PSJERE1NWVk4IiB1c2FnZT0iY2F0ZWdvcmljYWwiLz48U3RyaW5nVmFyaWFibGUgdmFybmFtZT0iYmk2NTMzIiBsYWJlbD0iQVRUIEFzc2V0IFR5cGUiIHJlZj0iYmk2NTMzIiBjb2x1bW49ImMxIiBzb3J0T249ImN1c3RvbSIgY3VzdG9tU29ydD0iY3M2MTIwIi8+PFN0cmluZ1ZhcmlhYmxlIHZhcm5hbWU9ImJpNjUzNCIgbGFiZWw9IkFUVCBQcm9wZXJ0eSBTdWJ0eXBlIiByZWY9ImJpNjUzNCIgY29sdW1uPSJjMiIgc29ydE9uPSJjdXN0b20iIGN1c3RvbVNvcnQ9ImNzMzMyNSIvPjxOdW1lcmljVmFyaWFibGUgdmFybmFtZT0iYmk2NTI4IiBsYWJlbD0iTm9taW5hbCAobW4pIiByZWY9ImJpNjUyOCIgY29sdW1uPSJjMyIgZm9ybWF0PSJDT01NQTEyLiIgdXNhZ2U9InF1YW50aXRhdGl2ZSIgZGVmaW5lZEFnZ3JlZ2F0aW9uPSJzdW0iLz48TnVtZXJpY1ZhcmlhYmxlIHZhcm5hbWU9ImJpNjUyOSIgbGFiZWw9Ik51bWJlciBvZiBNb3J0Z2FnZSBMb2FucyIgcmVmPSJiaTY1MjkiIGNvbHVtbj0iYzQiIGZvcm1hdD0iQ09NTUExMi4iIHVzYWdlPSJxdWFudGl0YXRpdmUiLz48TnVtZXJpY1ZhcmlhYmxlIHZhcm5hbWU9ImJpNjUzMCIgbGFiZWw9IiUgb2YgVG90YWwgQXNzZXRzIiByZWY9ImJpNjUzMCIgY29sdW1uPSJjNSIgZm9ybWF0PSJQRVJDRU5UMTIuMiIgdXNhZ2U9InF1YW50aXRhdGl2ZSIvPjxOdW1lcmljVmFyaWFibGUgdmFybmFtZT0iYmk2NTMxIiBsYWJlbD0iJSBOdW1iZXIgb2YgTG9hbnMiIHJlZj0iYmk2NTMxIiBjb2x1bW49ImM2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y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MTMiIGF2YWlsYWJsZVJvd0NvdW50PSIxMyIgc2l6ZT0iOTQwIiBkYXRhTGF5b3V0PSJtaW5pbWFsIiBncmFuZFRvdGFsPSJmYWxzZSIgaXNJbmRleGVkPSJ0cnVlIiBjb250ZW50S2V5PSJRM1ZPVzVaUVJCVTRBVjJUVE1MWVlWTzczT0YyV1RPRyI+PCFbQ0RBVEFbMjMwMDkuMCwtMTAwLC0xMDAsMTA2MDkuMjAyNzEzMjQ2NTksMTU4MzMuMCwxLjAsMS4wCjIzMDA5LjAsMSwtMTAwLDEwNjA5LjIwMjcxMzI0NjU5LDE1ODMzLjAsMS4wLDEuMAoyMzAwOS4wLDEsMTAsMTExMS4yNzc1NTk0MzYxMjc4LDMxMzAuMCwwLjEwNDc0NjU2NjY4MTA3NTIsMC4xOTc2ODgzNzIzODY3ODcxCjIzMDA5LjAsMSw1LDY0OC45NjAxMjc3NzEyMTksNDc1LjAsMC4wNjExNjk1NDczNTU0MjI5NiwwLjAzMDAwMDYzMTU5MjI0NDA1CjIzMDA5LjAsMSwyLDExMzQuNDMyNzEzMzUzMjgyNSwxNDU2LjAsMC4xMDY5MjkxMjAzMTMzMzI5LDAuMDkxOTU5ODMwNzMzMjc4NgoyMzAwOS4wLDEsMTEsMTQ3Mi4xNjI4MTU0NTc1ODgsNDA2LjAsMC4xMzg3NjI4MTMzMDkxODk5NiwwLjAyNTY0MjY0NTEwODMxODA3CjIzMDA5LjAsMSwzLDI3Mi41NDM5NDgzMDg2ODcwNSwyMzkuMCwwLjAyNTY4OTM5MDIwOTE2MTU0NSwwLjAxNTA5NTA1NDYzMjcyOTExCjIzMDA5LjAsMSwwLDM0Ny4zOTY1MjQxNDQ5OTk4LDIyNjcuMCwwLjAzMjc0NDgyODU3MzMzMzA4LDAuMTQzMTgxOTYxNzI1NTEKMjMwMDkuMCwxLDcsNDY2MS44NzU4MzIxNjAwMjM1LDcxNjIuMCwwLjQzOTQxODExMjU3MzA4MDcsMC40NTIzNDYzNjUxODY2MzU1CjIzMDA5LjAsMSw0LDQxMi4xODMyODIwOTUxMzQxMywzODkuMCwwLjAzODg1MTQ4NTE5MDM1MTI1LDAuMDI0NTY4OTM4MjkzNDM3NzU1CjIzMDA5LjAsMSw2LDgxLjAxOTcyNDYwNzcwMiwxMDcuMCwwLjAwNzYzNjc0MDE3NzE0Mjc0LDAuMDA2NzU4MDM3MDExMzA1NTAxCjIzMDA5LjAsMSw4LDg4LjI5MTE1NzA3OTgyMyw3OC4wLDAuMDA4MzIyMTI5MzMxMTMwOTAyLDAuMDA0OTI2NDE5NTAzNTY4NDk2CjIzMDA5LjAsMSw5LDM3OS4wNTkwMjg4MzIwMTUwMywxMjQuMCwwLjAzNTcyOTI2NjI4Njc3OTg4LDAuMDA3ODMxNzQzODI2MTg1ODE1Cl1dPjwvRGF0YT48U3RyaW5nVGFibGUgZm9ybWF0PSJDU1YiIHJvd0NvdW50PSIxMiIgc2l6ZT0iMjIzIiBjb250ZW50S2V5PSJCVVdIWEdaM01LS01SRDRON01NNTI0Q1JOSFJVTzQ3UyI+PCFbQ0RBVEFbIkFncmljdWx0dXJlIgoiQ29tbWVyY2lhbCIKIkhvdGVsL1RvdXJpc20iCiJJbmR1c3RyeSIKIkxhbmQiCiJPZmZpY2UiCiJPdGhlciIKIk90aGVyIGNvbW1lcmNpYWxseSB1c2VkIgoib3RoZXIgUkUgd2l0aCBhIHNvY2lhbCByZWxldmFudCBwdXJwb3NlIgoiUHJvcGVydHkgZGV2ZWxvcGVycyAvIEJ1bGRpbmcgdW5kZXIgY29uc3RydWN0aW9uIgoiUmV0YWlsIgoiU2hvcHBpbmcgbWFsbHMiCl1dPjwvU3RyaW5nVGFibGU+PC9SZXN1bHQ+VgFhYwBjAGMAYwFjAGMAYwBWAWFjAAAAAGMAYwBdRU5EX1JDKw==</data>
</ReportState>
</file>

<file path=customXml/item116.xml><?xml version="1.0" encoding="utf-8"?>
<ReportState xmlns="sas.reportstate">
  <data type="reportstate">U0NTX1NUQVJUW1YBZ1YBYV1FTkRfU0NTKys=</data>
</ReportState>
</file>

<file path=customXml/item12.xml><?xml version="1.0" encoding="utf-8"?>
<ReportState xmlns="sas.reportstate">
  <data type="reportstate">UEVDU19TVEFSVFtWAWdWAWZnVQEAAABTVgFnYwFkVQsAAABSZXNpZGVudGlhbGMY/P//YgAAAAAAAPh/ZFULAAAAUmVzaWRlbnRpYWxUY1UCAAAAUwAAVF1FTkRfUEVDUysr</data>
</ReportState>
</file>

<file path=customXml/item13.xml><?xml version="1.0" encoding="utf-8"?>
<ReportState xmlns="sas.reportstate">
  <data type="reportstate">UkNfU1RBUlRbVgVnZ1VjAgAAAFNnYwIAAABjAAAAAGRVBgAAAHZlMzU0MGRVAAAAAGMAAAAAZ5lmVQEAAABTVgFnmGRVBgAAAGJpODM1OGRVEgAAAFJlZmluYW5jaW5nIE1hcmtlcmFWAWdjAWRVAgAAADcxYxj8//9iAAAAAAAA+H9kVQIAAAA3MWMBAAAAVGMIAAAAYWMAZ2MCAAAAYwAAAABkVQUAAAB2ZTcyM2RVAAAAAGMAAAAAZ5lmVQEAAABTVgFnmGRVBgAAAGJpMjMyM2RVDAAAAEN1dCBPZmYgRGF0ZWFWAWdjAGFjGPz//2IAAAAAQHjWQGRVCgAAADMwLzEyLzIwMjJjAQAAAFRjCAAAAGFjAFRWAWZVAgAAAFNkVQYAAABiaTIzNDBkVQYAAABiaTIzMjNUVgFhVgFnZFUGAAAAZGQyMzI5VgFmVQgAAABTZFUXAAAAIG8vdyBTdWJzaWRpc2VkIEhvdXNpbmdkVRgAAABvL3cgRm9yZXN0ICYgQWdyaWN1bHR1cmVkVQoAAABvL3cgSG90ZWxzZFUuAAAAby93IEhvdXNpbmcgQ29vcGVyYXRpdmVzIC8gTXVsdGktZmFtaWx5IGFzc2V0c2RVDgAAAG8vdyBJbmR1c3RyaWFsZFUNAAAAby93IE1peGVkIFVzZWRVCwAAAG8vdyBPZmZpY2VzZFUKAAAAby93IFJldGFpbFRWAWZnVQQAAABTVgFnwGMAAAAAZFUGAAAAYmkyMzIzZFUMAAAAQ3V0IE9mZiBEYXRlZFUHAAAARERNTVlZOGMYAAAAVgFmY1UKAAAAUwAAAABAeNZAAAAAAEB41kAAAAAAQHjWQAAAAABAeNZAAAAAAEB41kAAAAAAQHjWQAAAAABAeNZAAAAAAEB41kAAAAAAQHjWQAAAAABAeNZAVFYBYWMBAAAAYgoAAABiAAAAAAAA+H9iAAAAAAAA+H9iAAAAAAAA+H9iAAAAAAAA+H9iAAAAAAAA+H9hYwBjAGMAYwFWAWfAYwEAAABkVQYAAABiaTIzNDBkVREAAABBVFQgUHJvcGVydHkgVHlwZWFjGAAAAFYBYVYBZmNVCgAAAFOc////AwAAAAEAAAAHAAAAAgAAAAYAAAAEAAAABQAAAAAAAAD/////VGMBAAAAYgoAAABiAAAAAAAA+H9iAAAAAAAA+H9iAAAAAAAA+H9iAAAAAAAA+H9iAAAAAAAA+H9hYwBjAGMAYwFWAWfAYwAAAABkVQYAAABiaTIzMjRkVQwAAABOb21pbmFsIChtbilkVQgAAABDT01NQTEyLmMAAAAAVgFmY1UKAAAAU+c8fjhDQNlAPUi4TJ8js0AI8za6X2SBQP5s0XjhLqRAkJM1Gbu5kUDwCnhXrkeEQGhIJAO0CHFAQB6wsPsZbkAWmWfUhC6hQAaPNGS3BMpAVFYBYWMCAAAAYgoAAABiAAAAAAAA+H9iAAAAAAAA+H9iAAAAAAAA+H9iAAAAAAAA+H9iAAAAAAAA+H9hYwBjAGMAYwFWAWfAYwAAAABkVQYAAABiaTIzMjVkVRgAAABOdW1iZXIgb2YgTW9ydGdhZ2UgTG9hbnNkVQgAAABDT01NQTEyLmMYAAAAVgFmY1UKAAAAUwAAAACAtvpAAAAAAACSu0AAAAAAAIKrQAAAAAAAoKtAAAAAAADAlkAAAAAAALB9QAAAAAAA4G1AAAAAAAAgf0AAAAAAAH6mQAAAAACg6fVAVFYBYWMCAAAAYgoAAABiAAAAAAAA+H9iAAAAAAAA+H9iAAAAAAAA+H9iAAAAAAAA+H9iAAAAAAAA+H9hYwBjAGMAYwFUZ6BhVgFlY1UAAAAAU1RhVgFhYwoAAABiCgAAAGMBYwBiAAAAAAAAAABWAWFWAWFWA2dnZFUGAAAAZGQyMzI5VgFhVgFmZ1UKAAAAU2dkVQsAAABNQVRDSEVTX0FMTFYBZ2MBZFULAAAATUFUQ0hFU19BTExjnP///2IAAAAAAAD4f2RVCwAAAE1BVENIRVNfQUxMVgFmZ1UBAAAAU2dkVQoAAAAzMC8xMi8yMDIyVgFnYwBhYxj8//9iAAAAAEB41kBkVQoAAAAzMC8xMi8yMDIyVgFhYwIAAABjAVYBZmNVAQAAAFMAAAAAVFYBYVYBZmdVAgAAAFNWAWdjAGFjGPz//2LnPH44Q0DZQGRVBwAAADI1wqA4NTdWAWdjAGFjGPz//2IAAAAAgLb6QGRVCAAAADEwOcKgNDE2VFYBYVRjAQAAAGMBVgFhVgFhVgFhVgFhZ2RVLgAAAG8vdyBIb3VzaW5nIENvb3BlcmF0aXZlcyAvIE11bHRpLWZhbWlseSBhc3NldHNWAWdjAWRVLgAAAG8vdyBIb3VzaW5nIENvb3BlcmF0aXZlcyAvIE11bHRpLWZhbWlseSBhc3NldHNjAwAAAGIAAAAAAAD4f2RVLgAAAG8vdyBIb3VzaW5nIENvb3BlcmF0aXZlcyAvIE11bHRpLWZhbWlseSBhc3NldHNWAWZnVQEAAABTZ2RVCgAAADMwLzEyLzIwMjJWAWdjAGFjGPz//2IAAAAAQHjWQGRVCgAAADMwLzEyLzIwMjJWAWFjAgAAAGMBVgFmY1UBAAAAUwEAAABUVgFhVgFmZ1UCAAAAU1YBZ2MAYWMY/P//Yj1IuEyfI7NAZFUGAAAANMKgOTAwVgFnYwBhYxj8//9iAAAAAACSu0BkVQYAAAA3wqAwNThUVgFhVGMBAAAAYwFWAWFWAWFWAWFWAWFnZFUYAAAAby93IEZvcmVzdCAmIEFncmljdWx0dXJlVgFnYwFkVRgAAABvL3cgRm9yZXN0ICYgQWdyaWN1bHR1cmVjAQAAAGIAAAAAAAD4f2RVGAAAAG8vdyBGb3Jlc3QgJiBBZ3JpY3VsdHVyZVYBZmdVAQAAAFNnZFUKAAAAMzAvMTIvMjAyMlYBZ2MAYWMY/P//YgAAAABAeNZAZFUKAAAAMzAvMTIvMjAyMlYBYWMCAAAAYwFWAWZjVQEAAABTAgAAAFRWAWFWAWZnVQIAAABTVgFnYwBhYxj8//9iCPM2ul9kgUBkVQMAAAA1NTdWAWdjAGFjGPz//2IAAAAAAIKrQGRVBgAAADPCoDUyMVRWAWFUYwEAAABjAVYBYVYBYVYBYVYBYWdkVQoAAABvL3cgUmV0YWlsVgFnYwFkVQoAAABvL3cgUmV0YWlsYwcAAABiAAAAAAAA+H9kVQoAAABvL3cgUmV0YWlsVgFmZ1UBAAAAU2dkVQoAAAAzMC8xMi8yMDIyVgFnYwBhYxj8//9iAAAAAEB41kBkVQoAAAAzMC8xMi8yMDIyVgFhYwIAAABjAVYBZmNVAQAAAFMDAAAAVFYBYVYBZmdVAgAAAFNWAWdjAGFjGPz//2L+bNF44S6kQGRVBgAAADLCoDU4M1YBZ2MAYWMY/P//YgAAAAAAoKtAZFUGAAAAM8KgNTM2VFYBYVRjAQAAAGMBVgFhVgFhVgFhVgFhZ2RVCgAAAG8vdyBIb3RlbHNWAWdjAWRVCgAAAG8vdyBIb3RlbHNjAgAAAGIAAAAAAAD4f2RVCgAAAG8vdyBIb3RlbHNWAWZnVQEAAABTZ2RVCgAAADMwLzEyLzIwMjJWAWdjAGFjGPz//2IAAAAAQHjWQGRVCgAAADMwLzEyLzIwMjJWAWFjAgAAAGMBVgFmY1UBAAAAUwQAAABUVgFhVgFmZ1UCAAAAU1YBZ2MAYWMY/P//YpCTNRm7uZFAZFUGAAAAMcKgMTM0VgFnYwBhYxj8//9iAAAAAADAlkBkVQYAAAAxwqA0NTZUVgFhVGMBAAAAYwFWAWFWAWFWAWFWAWFnZFULAAAAby93IE9mZmljZXNWAWdjAWRVCwAAAG8vdyBPZmZpY2VzYwYAAABiAAAAAAAA+H9kVQsAAABvL3cgT2ZmaWNlc1YBZmdVAQAAAFNnZFUKAAAAMzAvMTIvMjAyMlYBZ2MAYWMY/P//YgAAAABAeNZAZFUKAAAAMzAvMTIvMjAyMlYBYWMCAAAAYwFWAWZjVQEAAABTBQAAAFRWAWFWAWZnVQIAAABTVgFnYwBhYxj8//9i8Ap4V65HhEBkVQMAAAA2NDlWAWdjAGFjGPz//2IAAAAAALB9QGRVAwAAADQ3NVRWAWFUYwEAAABjAVYBYVYBYVYBYVYBYWdkVQ4AAABvL3cgSW5kdXN0cmlhbFYBZ2MBZFUOAAAAby93IEluZHVzdHJpYWxjBAAAAGIAAAAAAAD4f2RVDgAAAG8vdyBJbmR1c3RyaWFsVgFmZ1UBAAAAU2dkVQoAAAAzMC8xMi8yMDIyVgFnYwBhYxj8//9iAAAAAEB41kBkVQoAAAAzMC8xMi8yMDIyVgFhYwIAAABjAVYBZmNVAQAAAFMGAAAAVFYBYVYBZmdVAgAAAFNWAWdjAGFjGPz//2JoSCQDtAhxQGRVAwAAADI3M1YBZ2MAYWMY/P//YgAAAAAA4G1AZFUDAAAAMjM5VFYBYVRjAQAAAGMBVgFhVgFhVgFhVgFhZ2RVDQAAAG8vdyBNaXhlZCBVc2VWAWdjAWRVDQAAAG8vdyBNaXhlZCBVc2VjBQAAAGIAAAAAAAD4f2RVDQAAAG8vdyBNaXhlZCBVc2VWAWZnVQEAAABTZ2RVCgAAADMwLzEyLzIwMjJWAWdjAGFjGPz//2IAAAAAQHjWQGRVCgAAADMwLzEyLzIwMjJWAWFjAgAAAGMBVgFmY1UBAAAAUwcAAABUVgFhVgFmZ1UCAAAAU1YBZ2MAYWMY/P//YkAesLD7GW5AZFUDAAAAMjQxVgFnYwBhYxj8//9iAAAAAAAgf0BkVQMAAAA0OThUVgFhVGMBAAAAYwFWAWFWAWFWAWFWAWFnZFUXAAAAIG8vdyBTdWJzaWRpc2VkIEhvdXNpbmdWAWdjAWRVFwAAACBvL3cgU3Vic2lkaXNlZCBIb3VzaW5nYwAAAABiAAAAAAAA+H9kVRcAAAAgby93IFN1YnNpZGlzZWQgSG91c2luZ1YBZmdVAQAAAFNnZFUKAAAAMzAvMTIvMjAyMlYBZ2MAYWMY/P//YgAAAABAeNZAZFUKAAAAMzAvMTIvMjAyMlYBYWMCAAAAYwFWAWZjVQEAAABTCAAAAFRWAWFWAWZnVQIAAABTVgFnYwBhYxj8//9iFpln1IQuoUBkVQYAAAAywqAxOTlWAWdjAGFjGPz//2IAAAAAAH6mQGRVBgAAADLCoDg3OVRWAWFUYwEAAABjAVYBYVYBYVYBYVYBYWdkVQEAAAAgVgFnYwFkVQEAAAAgY/////9iAAAAAAAA+H9kVQEAAAAgVgFmZ1UBAAAAU2dkVQoAAAAzMC8xMi8yMDIyVgFnYwBhYxj8//9iAAAAAEB41kBkVQoAAAAzMC8xMi8yMDIyVgFhYwIAAABjAVYBZmNVAQAAAFMJAAAAVFYBYVYBZmdVAgAAAFNWAWdjAGFjGPz//2IGjzRktwTKQGRVBwAAADEzwqAzMjFWAWdjAGFjGPz//2IAAAAAoOn1QGRVBwAAADg5wqA3NTRUVgFhVGMBAAAAYwFWAWFWAWFWAWFWAWFUYwAAAABjAVYBYVYBYVYBYVYBYVYBZmdVAgAAAFNnZFUXAAAAZGVmYXVsdFJvd0F4aXNIaWVyYXJjaHlkVRAAAABaZWlsZW5oaWVyYXJjaGllVgFmZ1UBAAAAU2dkVQYAAABiaTIzNDBkVREAAABBVFQgUHJvcGVydHkgVHlwZWFjAQAAAGMBVgFhVgFhVGMAAAAAZ2RVBAAAAHJvb3RWAWFWAWZnVQkAAABTZ2RVLgAAAG8vdyBIb3VzaW5nIENvb3BlcmF0aXZlcyAvIE11bHRpLWZhbWlseSBhc3NldHNWAWdjAWRVLgAAAG8vdyBIb3VzaW5nIENvb3BlcmF0aXZlcyAvIE11bHRpLWZhbWlseSBhc3NldHNjAwAAAGIAAAAAAAD4f2RVLgAAAG8vdyBIb3VzaW5nIENvb3BlcmF0aXZlcyAvIE11bHRpLWZhbWlseSBhc3NldHNWAWFjAQAAAGMBVgFhVgFhVgFhVgFhZ2RVGAAAAG8vdyBGb3Jlc3QgJiBBZ3JpY3VsdHVyZVYBZ2MBZFUYAAAAby93IEZvcmVzdCAmIEFncmljdWx0dXJlYwEAAABiAAAAAAAA+H9kVRgAAABvL3cgRm9yZXN0ICYgQWdyaWN1bHR1cmVWAWFjAQAAAGMBVgFhVgFhVgFhVgFhZ2RVCgAAAG8vdyBSZXRhaWxWAWdjAWRVCgAAAG8vdyBSZXRhaWxjBwAAAGIAAAAAAAD4f2RVCgAAAG8vdyBSZXRhaWxWAWFjAQAAAGMBVgFhVgFhVgFhVgFhZ2RVCgAAAG8vdyBIb3RlbHNWAWdjAWRVCgAAAG8vdyBIb3RlbHNjAgAAAGIAAAAAAAD4f2RVCgAAAG8vdyBIb3RlbHNWAWFjAQAAAGMBVgFhVgFhVgFhVgFhZ2RVCwAAAG8vdyBPZmZpY2VzVgFnYwFkVQsAAABvL3cgT2ZmaWNlc2MGAAAAYgAAAAAAAPh/ZFULAAAAby93IE9mZmljZXNWAWFjAQAAAGMBVgFhVgFhVgFhVgFhZ2RVDgAAAG8vdyBJbmR1c3RyaWFsVgFnYwFkVQ4AAABvL3cgSW5kdXN0cmlhbGMEAAAAYgAAAAAAAPh/ZFUOAAAAby93IEluZHVzdHJpYWxWAWFjAQAAAGMBVgFhVgFhVgFhVgFhZ2RVDQAAAG8vdyBNaXhlZCBVc2VWAWdjAWRVDQAAAG8vdyBNaXhlZCBVc2VjBQAAAGIAAAAAAAD4f2RVDQAAAG8vdyBNaXhlZCBVc2VWAWFjAQAAAGMBVgFhVgFhVgFhVgFhZ2RVFwAAACBvL3cgU3Vic2lkaXNlZCBIb3VzaW5nVgFnYwFkVRcAAAAgby93IFN1YnNpZGlzZWQgSG91c2luZ2MAAAAAYgAAAAAAAPh/ZFUXAAAAIG8vdyBTdWJzaWRpc2VkIEhvdXNpbmdWAWFjAQAAAGMBVgFhVgFhVgFhVgFhZ2RVAQAAACBWAWdjAWRVAQAAACBj/////2IAAAAAAAD4f2RVAQAAACBWAWFjAQAAAGMBVgFhVgFhVgFhVgFhVGMAAAAAYwBWAWFWAWFWAWFWAWFnZFUEAAAAcm9vdFYBYVYBZmdVCQAAAFNnZFUuAAAAby93IEhvdXNpbmcgQ29vcGVyYXRpdmVzIC8gTXVsdGktZmFtaWx5IGFzc2V0c1YBZ2MBZFUuAAAAby93IEhvdXNpbmcgQ29vcGVyYXRpdmVzIC8gTXVsdGktZmFtaWx5IGFzc2V0c2MDAAAAYgAAAAAAAPh/ZFUuAAAAby93IEhvdXNpbmcgQ29vcGVyYXRpdmVzIC8gTXVsdGktZmFtaWx5IGFzc2V0c1YBYWMBAAAAYwFWAWFWAWFWAWFWAWFnZFUYAAAAby93IEZvcmVzdCAmIEFncmljdWx0dXJlVgFnYwFkVRgAAABvL3cgRm9yZXN0ICYgQWdyaWN1bHR1cmVjAQAAAGIAAAAAAAD4f2RVGAAAAG8vdyBGb3Jlc3QgJiBBZ3JpY3VsdHVyZVYBYWMBAAAAYwFWAWFWAWFWAWFWAWFnZFUKAAAAby93IFJldGFpbFYBZ2MBZFUKAAAAby93IFJldGFpbGMHAAAAYgAAAAAAAPh/ZFUKAAAAby93IFJldGFpbFYBYWMBAAAAYwFWAWFWAWFWAWFWAWFnZFUKAAAAby93IEhvdGVsc1YBZ2MBZFUKAAAAby93IEhvdGVsc2MCAAAAYgAAAAAAAPh/ZFUKAAAAby93IEhvdGVsc1YBYWMBAAAAYwFWAWFWAWFWAWFWAWFnZFULAAAAby93IE9mZmljZXNWAWdjAWRVCwAAAG8vdyBPZmZpY2VzYwYAAABiAAAAAAAA+H9kVQsAAABvL3cgT2ZmaWNlc1YBYWMBAAAAYwFWAWFWAWFWAWFWAWFnZFUOAAAAby93IEluZHVzdHJpYWxWAWdjAWRVDgAAAG8vdyBJbmR1c3RyaWFsYwQAAABiAAAAAAAA+H9kVQ4AAABvL3cgSW5kdXN0cmlhbFYBYWMBAAAAYwFWAWFWAWFWAWFWAWFnZFUNAAAAby93IE1peGVkIFVzZVYBZ2MBZFUNAAAAby93IE1peGVkIFVzZWMFAAAAYgAAAAAAAPh/ZFUNAAAAby93IE1peGVkIFVzZVYBYWMBAAAAYwFWAWFWAWFWAWFWAWFnZFUXAAAAIG8vdyBTdWJzaWRpc2VkIEhvdXNpbmdWAWdjAWRVFwAAACBvL3cgU3Vic2lkaXNlZCBIb3VzaW5nYwAAAABiAAAAAAAA+H9kVRcAAAAgby93IFN1YnNpZGlzZWQgSG91c2luZ1YBYWMBAAAAYwFWAWFWAWFWAWFWAWFnZFUBAAAAIFYBZ2MBZFUBAAAAIGP/////YgAAAAAAAPh/ZFUBAAAAIFYBYWMBAAAAYwFWAWFWAWFWAWFWAWFUYwAAAABjAFYBYVYBYVYBYVYBYWMBZ2RVGgAAAGRlZmF1bHRDb2x1bW5BeGlzSGllcmFyY2h5ZFURAAAAU3BhbHRlbmhpZXJhcmNoaWVWAWZnVQEAAABTZ2RVBgAAAGJpMjMyM2RVDAAAAEN1dCBPZmYgRGF0ZWRVBwAAAERETU1ZWThjAAAAAGMBVgFhVgFhVGMAAAAAZ2RVBAAAAHJvb3RWAWFWAWZnVQEAAABTZ2RVCgAAADMwLzEyLzIwMjJWAWdjAGFjGPz//2IAAAAAQHjWQGRVCgAAADMwLzEyLzIwMjJWAWFjAQAAAGMBVgFhVgFhVgFhVgFhVGMAAAAAYwBWAWFWAWFWAWFWAWFnZFUEAAAAcm9vdFYBYVYBZmdVAQAAAFNnZFUKAAAAMzAvMTIvMjAyMlYBZ2MAYWMY/P//YgAAAABAeNZAZFUKAAAAMzAvMTIvMjAyMlYBYWMBAAAAYwFWAWFWAWFWAWFWAWFUYwAAAABjAFYBYVYBYVYBYVYBYWMBVGMBYwBjAGIAAAAAAAAAAFYBZlUCAAAAU2RVBgAAAGJpMjMyNGRVBgAAAGJpMjMyNVRjAGMAYwBhY0IFAgBWAWFkVX4HAAA8UmVzdWx0IHJlZj0iZGQyMzI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IzMjMiIGxhYmVsPSJDdXQgT2ZmIERhdGUiIHJlZj0iYmkyMzIzIiBjb2x1bW49ImMwIiBmb3JtYXQ9IkRETU1ZWTgiIHVzYWdlPSJjYXRlZ29yaWNhbCIvPjxTdHJpbmdWYXJpYWJsZSB2YXJuYW1lPSJiaTIzNDAiIGxhYmVsPSJBVFQgUHJvcGVydHkgVHlwZSIgcmVmPSJiaTIzNDAiIGNvbHVtbj0iYzEiIHNvcnRPbj0iY3VzdG9tIiBjdXN0b21Tb3J0PSJjczIwNTAiLz48TnVtZXJpY1ZhcmlhYmxlIHZhcm5hbWU9ImJpMjMyNCIgbGFiZWw9Ik5vbWluYWwgKG1uKSIgcmVmPSJiaTIzMjQiIGNvbHVtbj0iYzIiIGZvcm1hdD0iQ09NTUExMi4iIHVzYWdlPSJxdWFudGl0YXRpdmUiIGRlZmluZWRBZ2dyZWdhdGlvbj0ic3VtIi8+PE51bWVyaWNWYXJpYWJsZSB2YXJuYW1lPSJiaTIzMjUiIGxhYmVsPSJOdW1iZXIgb2YgTW9ydGdhZ2UgTG9hbnMiIHJlZj0iYmkyMzI1IiBjb2x1bW49ImMzIiBmb3JtYXQ9IkNPTU1BMTIu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xMCIgYXZhaWxhYmxlUm93Q291bnQ9IjEwIiBzaXplPSIzNTciIGRhdGFMYXlvdXQ9Im1pbmltYWwiIGdyYW5kVG90YWw9ImZhbHNlIiBpc0luZGV4ZWQ9InRydWUiIGNvbnRlbnRLZXk9Ik9aQ1ZFQ1VKT1NXNVlaTEVLVk41NzNYU1oyVUNLWDZLIj48IVtDREFUQVsyMzAwOS4wLC0xMDAsMjU4NTcuMDUwMzIzMDY2MjEsMTA5NDE2LjAKMjMwMDkuMCwzLDQ4OTkuNjIyMjY0NDAyMDQzLDcwNTguMAoyMzAwOS4wLDEsNTU2LjU0Njc0MTg5NTAwMDIsMzUyMS4wCjIzMDA5LjAsNywyNTgzLjQ0MDM3NDg5MzcxNzUsMzUzNi4wCjIzMDA5LjAsMiwxMTM0LjQzMjcxMzM1MzI4MjUsMTQ1Ni4wCjIzMDA5LjAsNiw2NDguOTYwMTI3NzcxMjE5LDQ3NS4wCjIzMDA5LjAsNCwyNzIuNTQzOTQ4MzA4Njg3MDUsMjM5LjAKMjMwMDkuMCw1LDI0MC44MTE5NzM4OTk4MjMsNDk4LjAKMjMwMDkuMCwwLDIxOTkuMjU5NDMzMDE5MTAxNCwyODc5LjAKMjMwMDkuMCwtMSwxMzMyMS40MzI3NDU1MjMyOTYsODk3NTQuMApdXT48L0RhdGE+PFN0cmluZ1RhYmxlIGZvcm1hdD0iQ1NWIiByb3dDb3VudD0iOCIgc2l6ZT0iMTc1IiBjb250ZW50S2V5PSJETjRTTk1HUzNCVkFZU1lHUDc1VVo3S1BJUlJPTVFLTyI+PCFbQ0RBVEFbIiBvL3cgU3Vic2lkaXNlZCBIb3VzaW5nIgoiby93IEZvcmVzdCAmIEFncmljdWx0dXJlIgoiby93IEhvdGVscyIKIm8vdyBIb3VzaW5nIENvb3BlcmF0aXZlcyAvIE11bHRpLWZhbWlseSBhc3NldHMiCiJvL3cgSW5kdXN0cmlhbCIKIm8vdyBNaXhlZCBVc2UiCiJvL3cgT2ZmaWNlcyIKIm8vdyBSZXRhaWwiCl1dPjwvU3RyaW5nVGFibGU+PC9SZXN1bHQ+VgFhYwBjAGMAYwFjAGMAYwBWAWFjAAAAAGMAYwBdRU5EX1JDKw==</data>
</ReportState>
</file>

<file path=customXml/item14.xml><?xml version="1.0" encoding="utf-8"?>
<ReportState xmlns="sas.reportstate">
  <data type="reportstate">UkNfU1RBUlRbVgVnZ1VjAgAAAFNnYwIAAABjAAAAAGRVBQAAAHZlNzIzZFUAAAAAYwAAAABnmWZVAQAAAFNWAWeYZFUGAAAAYmk4MzgwZFUMAAAAQ3V0IE9mZiBEYXRlYVYBZ2MAYWMY/P//YgAAAABAeNZAZFUKAAAAMzAvMTIvMjAyMmMBAAAAVGMIAAAAYWMAZ2MQAAAAYwIAAABkVQYAAAB2ZTY0NjJkVQAAAABjAAAAAGeZZlUBAAAAU1YBZ5hkVQYAAABiaTY0NTdkVRIAAABSZWZpbmFuY2luZyBNYXJrZXJhVgFnYwFkVQIAAAA3MWMY/P//YgAAAAAAAPh/ZFUCAAAANzFjAQAAAFRjCAAAAGFjAFRWAWZVAQAAAFNkVQYAAABiaTY0NTdUVgFhVgFnZFUGAAAAZGQ2NDU4VgFmVQEAAABTZFUCAAAANzFUVgFmZ1UBAAAAU1YBZ8BjAQAAAGRVBgAAAGJpNjQ1N2RVEgAAAFJlZmluYW5jaW5nIE1hcmtlcmFjGAAAAFYBYVYBZmNVAQAAAFMAAAAAVGMBAAAAYgEAAABiAAAAAAAA+H9iAAAAAAAA+H9iAAAAAAAA+H9iAAAAAAAA+H9iAAAAAAAA+H9hYwBjAGMAYwFUZ6BhVgFhYVYBYWMBAAAAYgEAAABjAWMAYgAAAAAAAAAAVgFhVgFhVgNhYWNCBAIAVgFhZFWJAgAAPFJlc3VsdCByZWY9ImRkNjQ1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Y0NTciIGxhYmVsPSJSZWZpbmFuY2luZyBNYXJrZXIiIHJlZj0iYmk2NDU3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NFhUWU1FWTQ3MzdWQ1VLRjIyNkhQQlRKWFFaVUU0NDIiPjwhW0NEQVRBWyI3MSIKXV0+PC9EYXRhPjwvUmVzdWx0PlYBYWMAYwBjAGMBYwBjAGMAVgFhYwAAAABjAGMAXUVORF9SQys=</data>
</ReportState>
</file>

<file path=customXml/item15.xml><?xml version="1.0" encoding="utf-8"?>
<ReportState xmlns="sas.reportstate">
  <data type="reportstate">UEVDU19TVEFSVFtWAWdWAWZnVQEAAABTVgFnYwFkVQIAAAA3MWMY/P//YgAAAAAAAPh/ZFUCAAAANzFUY1UCAAAAUwAAVF1FTkRfUEVDUysr</data>
</ReportState>
</file>

<file path=customXml/item16.xml><?xml version="1.0" encoding="utf-8"?>
<ReportState xmlns="sas.reportstate">
  <data type="reportstate">U0NTX1NUQVJUW1YBZ1YBYV1FTkRfU0NTKys=</data>
</ReportState>
</file>

<file path=customXml/item17.xml><?xml version="1.0" encoding="utf-8"?>
<ReportState xmlns="sas.reportstate">
  <data type="reportstate">Q0VDU19TVEFSVFtWAWdVAAAAAFNUXUVORF9DRUNTKys=</data>
</ReportState>
</file>

<file path=customXml/item18.xml><?xml version="1.0" encoding="utf-8"?>
<ReportState xmlns="sas.reportstate">
  <data type="reportstate">UkNfU1RBUlRbVgVnZ1VjAgAAAFNnYwIAAABjAAAAAGRVBQAAAHZlNzIzZFUAAAAAYwAAAABnmWZVAQAAAFNWAWeYZFUGAAAAYmk4NDA1ZFUMAAAAQ3V0IE9mZiBEYXRlYVYBZ2MAYWMY/P//YgAAAABAeNZAZFUKAAAAMzAvMTIvMjAyMmMBAAAAVGMIAAAAYWMAZ2MQAAAAYwIAAABkVQYAAAB2ZTcwNzVkVQAAAABjAAAAAGeZZlUBAAAAU1YBZ5hkVQYAAABiaTcwNzBkVRIAAABSZWZpbmFuY2luZyBNYXJrZXJhVgFnYwFkVQIAAAA3NGMY/P//YgAAAAAAAPh/ZFUCAAAANzRjAQAAAFRjCAAAAGFjAFRWAWZVAQAAAFNkVQYAAABiaTcwNzBUVgFhVgFnZFUGAAAAZGQ3MDY5VgFmVQEAAABTZFUCAAAANzRUVgFmZ1UBAAAAU1YBZ8BjAQAAAGRVBgAAAGJpNzA3MGRVEgAAAFJlZmluYW5jaW5nIE1hcmtlcmFjGAAAAFYBYVYBZmNVAQAAAFMAAAAAVGMBAAAAYgEAAABiAAAAAAAA+H9iAAAAAAAA+H9iAAAAAAAA+H9iAAAAAAAA+H9iAAAAAAAA+H9hYwBjAGMAYwFUZ6BhVgFhYVYBYWMBAAAAYgEAAABjAWMAYgAAAAAAAAAAVgFhVgFhVgNhYWNCBAIAVgFhZFWJAgAAPFJlc3VsdCByZWY9ImRkNzA2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cwNzAiIGxhYmVsPSJSZWZpbmFuY2luZyBNYXJrZXIiIHJlZj0iYmk3MDcw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WkJUQ1ZONUxJWktDNzRGVEJMMkhDNUtLMllJTEZYVlgiPjwhW0NEQVRBWyI3NCIKXV0+PC9EYXRhPjwvUmVzdWx0PlYBYWMAYwBjAGMBYwBjAGMAVgFhYwAAAABjAGMAXUVORF9SQys=</data>
</ReportState>
</file>

<file path=customXml/item19.xml><?xml version="1.0" encoding="utf-8"?>
<ReportState xmlns="sas.reportstate">
  <data type="reportstate">UkNfU1RBUlRbVgVnZ1VjAgAAAFNnYwIAAABjAAAAAGRVBgAAAHZlMzU0MGRVAAAAAGMAAAAAZ5lmVQEAAABTVgFnmGRVBgAAAGJpODM1OWRVEgAAAFJlZmluYW5jaW5nIE1hcmtlcmFWAWdjAWRVAgAAADcxYxj8//9iAAAAAAAA+H9kVQIAAAA3MWMBAAAAVGMIAAAAYWMAZ2MCAAAAYwAAAABkVQUAAAB2ZTcyM2RVAAAAAGMAAAAAZ5lmVQEAAABTVgFnmGRVBgAAAGJpMjQzOGRVDAAAAEN1dCBPZmYgRGF0ZWFWAWdjAGFjGPz//2IAAAAAQHjWQGRVCgAAADMwLzEyLzIwMjJjAQAAAFRjCAAAAGFjAFRWAWZVAwAAAFNkVQYAAABiaTI0NTlkVQYAAABiaTI0MzhkVQYAAABiaTI0NTVUVgFhVgFnZFUGAAAAZGQyNDQ0VgFmVQsAAABTZFUOAAAAMTk4MjgwNDE4MzkzMDFkVQ4AAAAxOTgyODE0Mjc1MDY3N2RVDgAAADE5ODI4NDQ5Njk3MDA0ZFUOAAAAMTk4Mjg3MzM5NjY3MTRkVQ4AAAAxOTgyOTUxMzI0MzEyNmRVDgAAADE5ODI5NTE5MTAzMTA2ZFUOAAAAMTk4NDAzMTcyMzQ4NjNkVQ4AAAAxOTg4MjI1NTczMDUwMmRVDgAAADE5ODgyMjU1NzMwNTA5ZFUOAAAAMTk4ODM5NDE3Mzc3MTBkVQsAAABSZXNpZGVudGlhbFRWAWZnVQUAAABTVgFnwGMAAAAAZFUGAAAAYmkyNDM4ZFUMAAAAQ3V0IE9mZiBEYXRlZFUHAAAARERNTVlZOGMYAAAAVgFmY1UMAAAAUwAAAABAeNZAAAAAAEB41kAAAAAAQHjWQAAAAABAeNZAAAAAAEB41kAAAAAAQHjWQAAAAABAeNZAAAAAAEB41kAAAAAAQHjWQAAAAABAeNZAAAAAAEB41kAAAAAAQHjWQFRWAWFjAQAAAGIMAAAAYgAAAAAAAPh/YgAAAAAAAPh/YgAAAAAAAPh/YgAAAAAAAPh/YgAAAAAAAPh/YWMAYwBjAGMBVgFnwGMBAAAAZFUGAAAAYmkyNDU1ZFUOAAAAQVRUIEFzc2V0IFR5cGVhYxgAAABWAWFWAWZjVQwAAABTCgAAAAoAAAAKAAAACgAAAAoAAAAKAAAACgAAAAoAAAAKAAAACgAAAAoAAAAKAAAAVGMBAAAAYgwAAABiAAAAAAAA+H9iAAAAAAAA+H9iAAAAAAAA+H9iAAAAAAAA+H9iAAAAAAAA+H9hYwBjAGMAYwFWAWfAYwEAAABkVQYAAABiaTI0NTlkVREAAABSZXBvcnRpbmcgTG9hbiBJRGFjGAAAAFYBYVYBZmNVDAAAAFOc////CQAAAAUAAAADAAAACAAAAAAAAAAHAAAABAAAAAIAAAABAAAABgAAAJ3///9UYwEAAABiDAAAAGIAAAAAAAD4f2IAAAAAAAD4f2IAAAAAAAD4f2IAAAAAAAD4f2IAAAAAAAD4f2FjAGMAYwBjAVYBZ8BjAAAAAGRVBgAAAGJpMjUxMWRVEgAAAFRPVEFMIExvYW4gQmFsYW5jZWRVCQAAAENPTU1BMTIuMmMYAAAAVgFmY1UMAAAAU7COzoW9ZgxChetRgNaqYkEpXI/Siu1iQVyPws39CWNBmpmZebMiZUEfhesBgS1lQexRuKbcXGVBZmZmht5lZUGuR+Hy4hxpQc3MzLyLA2tBrkfhopT/a0HjmEcxSC8MQlRWAWFjAgAAAGIMAAAAYgAAAAAAAPh/YgAAAAAAAPh/YgAAAAAAAPh/YgAAAAAAAPh/YgAAAAAAAPh/YWMAYwBjAGMBVgFnwGMAAAAAZFUGAAAAYmkyNTA1ZFUSAAAAJSBvZiBUT1RBTCBCYWxhbmNlZFULAAAAUEVSQ0VOVDEyLjJjGAAAAFYBZmNVDAAAAFMAAAAAAADwP19mcKJaCEU/ZabFqIJTRT/xxIJzkHNFP+cndXtH0Ec/iHHqbXPcRz9sF847zxFIP7BElEf1G0g/jsEpC3pLTD/VqB+zzG9OPwQHrObEi08/5uPLwYPB7z9UVgFhYwIAAABiDAAAAGIAAAAAAAD4f2IAAAAAAAD4f2IAAAAAAAD4f2IAAAAAAAD4f2IAAAAAAAD4f2FjAGMAYwBjAVRnoGFWAWVjVQAAAABTVGFWAWFjDAAAAGIMAAAAYwFjAGIAAAAAAAAAAFYBYVYBYVYDZ2dkVQYAAABkZDI0NDRWAWFWAWZnVQwAAABTZ2RVCwAAAE1BVENIRVNfQUxMVgFnYwFkVQsAAABNQVRDSEVTX0FMTGOc////YgAAAAAAAPh/ZFULAAAATUFUQ0hFU19BTExWAWZnVQEAAABTZ2RVCgAAADMwLzEyLzIwMjJWAWdjAGFjGPz//2IAAAAAQHjWQGRVCgAAADMwLzEyLzIwMjJWAWZnVQEAAABTZ2RVCwAAAFJlc2lkZW50aWFsVgFnYwFkVQsAAABSZXNpZGVudGlhbGMKAAAAYgAAAAAAAPh/ZFULAAAAUmVzaWRlbnRpYWxWAWFjAwAAAGMBVgFmY1UBAAAAUwAAAABUVgFhVgFmZ1UCAAAAU1YBZ2MAYWMY/P//YrCOzoW9ZgxCZFUUAAAAMTXCoDI0N8KgODQ3wqA2MDksODJWAWdjAGFjGPz//2IAAAAAAADwP2RVCAAAADEwMCwwMCAlVFYBYVRjAgAAAGMBVgFhVgFhVgFhVgFhVGMBAAAAYwFWAWFWAWFWAWFWAWFnZFUOAAAAMTk4ODM5NDE3Mzc3MTBWAWdjAWRVDgAAADE5ODgzOTQxNzM3NzEwYwkAAABiAAAAAAAA+H9kVQ4AAAAxOTg4Mzk0MTczNzcxMFYBZmdVAQAAAFNnZFUKAAAAMzAvMTIvMjAyMlYBZ2MAYWMY/P//YgAAAABAeNZAZFUKAAAAMzAvMTIvMjAyMlYBZmdVAQAAAFNnZFULAAAAUmVzaWRlbnRpYWxWAWdjAWRVCwAAAFJlc2lkZW50aWFsYwoAAABiAAAAAAAA+H9kVQsAAABSZXNpZGVudGlhbFYBYWMDAAAAYwFWAWZjVQEAAABTAQAAAFRWAWFWAWZnVQIAAABTVgFnYwBhYxj8//9ihetRgNaqYkFkVQ4AAAA5wqA3ODfCoDA2MCwwMVYBZ2MAYWMY/P//Yl9mcKJaCEU/ZFUGAAAAMCwwNiAlVFYBYVRjAgAAAGMBVgFhVgFhVgFhVgFhVGMBAAAAYwFWAWFWAWFWAWFWAWFnZFUOAAAAMTk4Mjk1MTkxMDMxMDZWAWdjAWRVDgAAADE5ODI5NTE5MTAzMTA2YwUAAABiAAAAAAAA+H9kVQ4AAAAxOTgyOTUxOTEwMzEwNlYBZmdVAQAAAFNnZFUKAAAAMzAvMTIvMjAyMlYBZ2MAYWMY/P//YgAAAABAeNZAZFUKAAAAMzAvMTIvMjAyMlYBZmdVAQAAAFNnZFULAAAAUmVzaWRlbnRpYWxWAWdjAWRVCwAAAFJlc2lkZW50aWFsYwoAAABiAAAAAAAA+H9kVQsAAABSZXNpZGVudGlhbFYBYWMDAAAAYwFWAWZjVQEAAABTAgAAAFRWAWFWAWZnVQIAAABTVgFnYwBhYxj8//9iKVyP0ortYkFkVQ4AAAA5wqA5MjPCoDY3MCw1OFYBZ2MAYWMY/P//YmWmxaiCU0U/ZFUGAAAAMCwwNyAlVFYBYVRjAgAAAGMBVgFhVgFhVgFhVgFhVGMBAAAAYwFWAWFWAWFWAWFWAWFnZFUOAAAAMTk4Mjg3MzM5NjY3MTRWAWdjAWRVDgAAADE5ODI4NzMzOTY2NzE0YwMAAABiAAAAAAAA+H9kVQ4AAAAxOTgyODczMzk2NjcxNFYBZmdVAQAAAFNnZFUKAAAAMzAvMTIvMjAyMlYBZ2MAYWMY/P//YgAAAABAeNZAZFUKAAAAMzAvMTIvMjAyMlYBZmdVAQAAAFNnZFULAAAAUmVzaWRlbnRpYWxWAWdjAWRVCwAAAFJlc2lkZW50aWFsYwoAAABiAAAAAAAA+H9kVQsAAABSZXNpZGVudGlhbFYBYWMDAAAAYwFWAWZjVQEAAABTAwAAAFRWAWFWAWZnVQIAAABTVgFnYwBhYxj8//9iXI/Czf0JY0FkVQ4AAAA5wqA5ODHCoDkzNCw0M1YBZ2MAYWMY/P//YvHEgnOQc0U/ZFUGAAAAMCwwNyAlVFYBYVRjAgAAAGMBVgFhVgFhVgFhVgFhVGMBAAAAYwFWAWFWAWFWAWFWAWFnZFUOAAAAMTk4ODIyNTU3MzA1MDlWAWdjAWRVDgAAADE5ODgyMjU1NzMwNTA5YwgAAABiAAAAAAAA+H9kVQ4AAAAxOTg4MjI1NTczMDUwOVYBZmdVAQAAAFNnZFUKAAAAMzAvMTIvMjAyMlYBZ2MAYWMY/P//YgAAAABAeNZAZFUKAAAAMzAvMTIvMjAyMlYBZmdVAQAAAFNnZFULAAAAUmVzaWRlbnRpYWxWAWdjAWRVCwAAAFJlc2lkZW50aWFsYwoAAABiAAAAAAAA+H9kVQsAAABSZXNpZGVudGlhbFYBYWMDAAAAYwFWAWZjVQEAAABTBAAAAFRWAWFWAWZnVQIAAABTVgFnYwBhYxj8//9impmZebMiZUFkVQ8AAAAxMcKgMDgxwqAxMTUsODBWAWdjAGFjGPz//2LnJ3V7R9BHP2RVBgAAADAsMDcgJVRWAWFUYwIAAABjAVYBYVYBYVYBYVYBYVRjAQAAAGMBVgFhVgFhVgFhVgFhZ2RVDgAAADE5ODI4MDQxODM5MzAxVgFnYwFkVQ4AAAAxOTgyODA0MTgzOTMwMWMAAAAAYgAAAAAAAPh/ZFUOAAAAMTk4MjgwNDE4MzkzMDFWAWZnVQEAAABTZ2RVCgAAADMwLzEyLzIwMjJWAWdjAGFjGPz//2IAAAAAQHjWQGRVCgAAADMwLzEyLzIwMjJWAWZnVQEAAABTZ2RVCwAAAFJlc2lkZW50aWFsVgFnYwFkVQsAAABSZXNpZGVudGlhbGMKAAAAYgAAAAAAAPh/ZFULAAAAUmVzaWRlbnRpYWxWAWFjAwAAAGMBVgFmY1UBAAAAUwUAAABUVgFhVgFmZ1UCAAAAU1YBZ2MAYWMY/P//Yh+F6wGBLWVBZFUPAAAAMTHCoDEwM8KgMjQwLDA2VgFnYwBhYxj8//9iiHHqbXPcRz9kVQYAAAAwLDA3ICVUVgFhVGMCAAAAYwFWAWFWAWFWAWFWAWFUYwEAAABjAVYBYVYBYVYBYVYBYWdkVQ4AAAAxOTg4MjI1NTczMDUwMlYBZ2MBZFUOAAAAMTk4ODIyNTU3MzA1MDJjBwAAAGIAAAAAAAD4f2RVDgAAADE5ODgyMjU1NzMwNTAyVgFmZ1UBAAAAU2dkVQoAAAAzMC8xMi8yMDIyVgFnYwBhYxj8//9iAAAAAEB41kBkVQoAAAAzMC8xMi8yMDIyVgFmZ1UBAAAAU2dkVQsAAABSZXNpZGVudGlhbFYBZ2MBZFULAAAAUmVzaWRlbnRpYWxjCgAAAGIAAAAAAAD4f2RVCwAAAFJlc2lkZW50aWFsVgFhYwMAAABjAVYBZmNVAQAAAFMGAAAAVFYBYVYBZmdVAgAAAFNWAWdjAGFjGPz//2LsUbim3FxlQWRVDwAAADExwqAyMDDCoDIyOSwyMVYBZ2MAYWMY/P//YmwXzjvPEUg/ZFUGAAAAMCwwNyAlVFYBYVRjAgAAAGMBVgFhVgFhVgFhVgFhVGMBAAAAYwFWAWFWAWFWAWFWAWFnZFUOAAAAMTk4Mjk1MTMyNDMxMjZWAWdjAWRVDgAAADE5ODI5NTEzMjQzMTI2YwQAAABiAAAAAAAA+H9kVQ4AAAAxOTgyOTUxMzI0MzEyNlYBZmdVAQAAAFNnZFUKAAAAMzAvMTIvMjAyMlYBZ2MAYWMY/P//YgAAAABAeNZAZFUKAAAAMzAvMTIvMjAyMlYBZmdVAQAAAFNnZFULAAAAUmVzaWRlbnRpYWxWAWdjAWRVCwAAAFJlc2lkZW50aWFsYwoAAABiAAAAAAAA+H9kVQsAAABSZXNpZGVudGlhbFYBYWMDAAAAYwFWAWZjVQEAAABTBwAAAFRWAWFWAWZnVQIAAABTVgFnYwBhYxj8//9iZmZmht5lZUFkVQ8AAAAxMcKgMjE4wqA2NzYsMjBWAWdjAGFjGPz//2KwRJRH9RtIP2RVBgAAADAsMDcgJVRWAWFUYwIAAABjAVYBYVYBYVYBYVYBYVRjAQAAAGMBVgFhVgFhVgFhVgFhZ2RVDgAAADE5ODI4NDQ5Njk3MDA0VgFnYwFkVQ4AAAAxOTgyODQ0OTY5NzAwNGMCAAAAYgAAAAAAAPh/ZFUOAAAAMTk4Mjg0NDk2OTcwMDRWAWZnVQEAAABTZ2RVCgAAADMwLzEyLzIwMjJWAWdjAGFjGPz//2IAAAAAQHjWQGRVCgAAADMwLzEyLzIwMjJWAWZnVQEAAABTZ2RVCwAAAFJlc2lkZW50aWFsVgFnYwFkVQsAAABSZXNpZGVudGlhbGMKAAAAYgAAAAAAAPh/ZFULAAAAUmVzaWRlbnRpYWxWAWFjAwAAAGMBVgFmY1UBAAAAUwgAAABUVgFhVgFmZ1UCAAAAU1YBZ2MAYWMY/P//Yq5H4fLiHGlBZFUPAAAAMTPCoDE2NsKgMzU5LDU5VgFnYwBhYxj8//9ijsEpC3pLTD9kVQYAAAAwLDA5ICVUVgFhVGMCAAAAYwFWAWFWAWFWAWFWAWFUYwEAAABjAVYBYVYBYVYBYVYBYWdkVQ4AAAAxOTgyODE0Mjc1MDY3N1YBZ2MBZFUOAAAAMTk4MjgxNDI3NTA2NzdjAQAAAGIAAAAAAAD4f2RVDgAAADE5ODI4MTQyNzUwNjc3VgFmZ1UBAAAAU2dkVQoAAAAzMC8xMi8yMDIyVgFnYwBhYxj8//9iAAAAAEB41kBkVQoAAAAzMC8xMi8yMDIyVgFmZ1UBAAAAU2dkVQsAAABSZXNpZGVudGlhbFYBZ2MBZFULAAAAUmVzaWRlbnRpYWxjCgAAAGIAAAAAAAD4f2RVCwAAAFJlc2lkZW50aWFsVgFhYwMAAABjAVYBZmNVAQAAAFMJAAAAVFYBYVYBZmdVAgAAAFNWAWdjAGFjGPz//2LNzMy8iwNrQWRVDwAAADE0wqAxNjPCoDAzNyw5MFYBZ2MAYWMY/P//YtWoH7PMb04/ZFUGAAAAMCwwOSAlVFYBYVRjAgAAAGMBVgFhVgFhVgFhVgFhVGMBAAAAYwFWAWFWAWFWAWFWAWFnZFUOAAAAMTk4NDAzMTcyMzQ4NjNWAWdjAWRVDgAAADE5ODQwMzE3MjM0ODYzYwYAAABiAAAAAAAA+H9kVQ4AAAAxOTg0MDMxNzIzNDg2M1YBZmdVAQAAAFNnZFUKAAAAMzAvMTIvMjAyMlYBZ2MAYWMY/P//YgAAAABAeNZAZFUKAAAAMzAvMTIvMjAyMlYBZmdVAQAAAFNnZFULAAAAUmVzaWRlbnRpYWxWAWdjAWRVCwAAAFJlc2lkZW50aWFsYwoAAABiAAAAAAAA+H9kVQsAAABSZXNpZGVudGlhbFYBYWMDAAAAYwFWAWZjVQEAAABTCgAAAFRWAWFWAWZnVQIAAABTVgFnYwBhYxj8//9irkfhopT/a0FkVQ8AAAAxNMKgNjc5wqAyMDUsMDlWAWdjAGFjGPz//2IEB6zmxItPP2RVBgAAADAsMTAgJVRWAWFUYwIAAABjAVYBYVYBYVYBYVYBYVRjAQAAAGMBVgFhVgFhVgFhVgFhZ2RVDgAAAEFsbGUgU29uc3RpZ2VuVgFnYwFkVQIAAAB+T2Od////YgAAAAAAAPh/ZFUOAAAAQWxsZSBTb25zdGlnZW5WAWZnVQEAAABTZ2RVCgAAADMwLzEyLzIwMjJWAWdjAGFjGPz//2IAAAAAQHjWQGRVCgAAADMwLzEyLzIwMjJWAWZnVQEAAABTZ2RVCwAAAFJlc2lkZW50aWFsVgFnYwFkVQsAAABSZXNpZGVudGlhbGMKAAAAYgAAAAAAAPh/ZFULAAAAUmVzaWRlbnRpYWxWAWFjAwAAAGMBVgFmY1UBAAAAUwsAAABUVgFhVgFmZ1UCAAAAU1YBZ2MAYWMY/P//YuOYRzFILwxCZFUUAAAAMTXCoDEzMcKgNTQzwqAwODAsOTVWAWdjAGFjGPz//2Lm48vBg8HvP2RVBwAAADk5LDI0ICVUVgFhVGMCAAAAYwFWAWFWAWFWAWFWAWFUYwEAAABjAVYBYVYBYVYBYVYBYVRjAAAAAGMBVgFhVgFhVgFhVgFhVgFmZ1UCAAAAU2dkVRcAAABkZWZhdWx0Um93QXhpc0hpZXJhcmNoeWRVEAAAAFplaWxlbmhpZXJhcmNoaWVWAWZnVQEAAABTZ2RVBgAAAGJpMjQ1OWRVEQAAAFJlcG9ydGluZyBMb2FuIElEYWMBAAAAYwFWAWFWAWFUYwAAAABnZFUEAAAAcm9vdFYBYVYBZmdVCwAAAFNnZFUOAAAAMTk4ODM5NDE3Mzc3MTBWAWdjAWRVDgAAADE5ODgzOTQxNzM3NzEwYwkAAABiAAAAAAAA+H9kVQ4AAAAxOTg4Mzk0MTczNzcxMFYBYWMBAAAAYwFWAWFWAWFWAWFWAWFnZFUOAAAAMTk4Mjk1MTkxMDMxMDZWAWdjAWRVDgAAADE5ODI5NTE5MTAzMTA2YwUAAABiAAAAAAAA+H9kVQ4AAAAxOTgyOTUxOTEwMzEwNlYBYWMBAAAAYwFWAWFWAWFWAWFWAWFnZFUOAAAAMTk4Mjg3MzM5NjY3MTRWAWdjAWRVDgAAADE5ODI4NzMzOTY2NzE0YwMAAABiAAAAAAAA+H9kVQ4AAAAxOTgyODczMzk2NjcxNFYBYWMBAAAAYwFWAWFWAWFWAWFWAWFnZFUOAAAAMTk4ODIyNTU3MzA1MDlWAWdjAWRVDgAAADE5ODgyMjU1NzMwNTA5YwgAAABiAAAAAAAA+H9kVQ4AAAAxOTg4MjI1NTczMDUwOVYBYWMBAAAAYwFWAWFWAWFWAWFWAWFnZFUOAAAAMTk4MjgwNDE4MzkzMDFWAWdjAWRVDgAAADE5ODI4MDQxODM5MzAxYwAAAABiAAAAAAAA+H9kVQ4AAAAxOTgyODA0MTgzOTMwMVYBYWMBAAAAYwFWAWFWAWFWAWFWAWFnZFUOAAAAMTk4ODIyNTU3MzA1MDJWAWdjAWRVDgAAADE5ODgyMjU1NzMwNTAyYwcAAABiAAAAAAAA+H9kVQ4AAAAxOTg4MjI1NTczMDUwMlYBYWMBAAAAYwFWAWFWAWFWAWFWAWFnZFUOAAAAMTk4Mjk1MTMyNDMxMjZWAWdjAWRVDgAAADE5ODI5NTEzMjQzMTI2YwQAAABiAAAAAAAA+H9kVQ4AAAAxOTgyOTUxMzI0MzEyNlYBYWMBAAAAYwFWAWFWAWFWAWFWAWFnZFUOAAAAMTk4Mjg0NDk2OTcwMDRWAWdjAWRVDgAAADE5ODI4NDQ5Njk3MDA0YwIAAABiAAAAAAAA+H9kVQ4AAAAxOTgyODQ0OTY5NzAwNFYBYWMBAAAAYwFWAWFWAWFWAWFWAWFnZFUOAAAAMTk4MjgxNDI3NTA2NzdWAWdjAWRVDgAAADE5ODI4MTQyNzUwNjc3YwEAAABiAAAAAAAA+H9kVQ4AAAAxOTgyODE0Mjc1MDY3N1YBYWMBAAAAYwFWAWFWAWFWAWFWAWFnZFUOAAAAMTk4NDAzMTcyMzQ4NjNWAWdjAWRVDgAAADE5ODQwMzE3MjM0ODYzYwYAAABiAAAAAAAA+H9kVQ4AAAAxOTg0MDMxNzIzNDg2M1YBYWMBAAAAYwFWAWFWAWFWAWFWAWFnZFUOAAAAQWxsZSBTb25zdGlnZW5WAWdjAWRVAgAAAH5PY53///9iAAAAAAAA+H9kVQ4AAABBbGxlIFNvbnN0aWdlblYBYWMBAAAAYwFWAWFWAWFWAWFWAWFUYwAAAABjAFYBYVYBYVYBYVYBYWdkVQQAAAByb290VgFhVgFmZ1ULAAAAU2dkVQ4AAAAxOTg4Mzk0MTczNzcxMFYBZ2MBZFUOAAAAMTk4ODM5NDE3Mzc3MTBjCQAAAGIAAAAAAAD4f2RVDgAAADE5ODgzOTQxNzM3NzEwVgFhYwEAAABjAVYBYVYBYVYBYVYBYWdkVQ4AAAAxOTgyOTUxOTEwMzEwNlYBZ2MBZFUOAAAAMTk4Mjk1MTkxMDMxMDZjBQAAAGIAAAAAAAD4f2RVDgAAADE5ODI5NTE5MTAzMTA2VgFhYwEAAABjAVYBYVYBYVYBYVYBYWdkVQ4AAAAxOTgyODczMzk2NjcxNFYBZ2MBZFUOAAAAMTk4Mjg3MzM5NjY3MTRjAwAAAGIAAAAAAAD4f2RVDgAAADE5ODI4NzMzOTY2NzE0VgFhYwEAAABjAVYBYVYBYVYBYVYBYWdkVQ4AAAAxOTg4MjI1NTczMDUwOVYBZ2MBZFUOAAAAMTk4ODIyNTU3MzA1MDljCAAAAGIAAAAAAAD4f2RVDgAAADE5ODgyMjU1NzMwNTA5VgFhYwEAAABjAVYBYVYBYVYBYVYBYWdkVQ4AAAAxOTgyODA0MTgzOTMwMVYBZ2MBZFUOAAAAMTk4MjgwNDE4MzkzMDFjAAAAAGIAAAAAAAD4f2RVDgAAADE5ODI4MDQxODM5MzAxVgFhYwEAAABjAVYBYVYBYVYBYVYBYWdkVQ4AAAAxOTg4MjI1NTczMDUwMlYBZ2MBZFUOAAAAMTk4ODIyNTU3MzA1MDJjBwAAAGIAAAAAAAD4f2RVDgAAADE5ODgyMjU1NzMwNTAyVgFhYwEAAABjAVYBYVYBYVYBYVYBYWdkVQ4AAAAxOTgyOTUxMzI0MzEyNlYBZ2MBZFUOAAAAMTk4Mjk1MTMyNDMxMjZjBAAAAGIAAAAAAAD4f2RVDgAAADE5ODI5NTEzMjQzMTI2VgFhYwEAAABjAVYBYVYBYVYBYVYBYWdkVQ4AAAAxOTgyODQ0OTY5NzAwNFYBZ2MBZFUOAAAAMTk4Mjg0NDk2OTcwMDRjAgAAAGIAAAAAAAD4f2RVDgAAADE5ODI4NDQ5Njk3MDA0VgFhYwEAAABjAVYBYVYBYVYBYVYBYWdkVQ4AAAAxOTgyODE0Mjc1MDY3N1YBZ2MBZFUOAAAAMTk4MjgxNDI3NTA2NzdjAQAAAGIAAAAAAAD4f2RVDgAAADE5ODI4MTQyNzUwNjc3VgFhYwEAAABjAVYBYVYBYVYBYVYBYWdkVQ4AAAAxOTg0MDMxNzIzNDg2M1YBZ2MBZFUOAAAAMTk4NDAzMTcyMzQ4NjNjBgAAAGIAAAAAAAD4f2RVDgAAADE5ODQwMzE3MjM0ODYzVgFhYwEAAABjAVYBYVYBYVYBYVYBYWdkVQ4AAABBbGxlIFNvbnN0aWdlblYBZ2MBZFUCAAAAfk9jnf///2IAAAAAAAD4f2RVDgAAAEFsbGUgU29uc3RpZ2VuVgFhYwEAAABjAVYBYVYBYVYBYVYBYVRjAAAAAGMAVgFhVgFhVgFhVgFhYwFnZFUaAAAAZGVmYXVsdENvbHVtbkF4aXNIaWVyYXJjaHlkVREAAABTcGFsdGVuaGllcmFyY2hpZVYBZmdVAgAAAFNnZFUGAAAAYmkyNDM4ZFUMAAAAQ3V0IE9mZiBEYXRlZFUHAAAARERNTVlZOGMAAAAAYwFWAWFWAWFnZFUGAAAAYmkyNDU1ZFUOAAAAQVRUIEFzc2V0IFR5cGVhYwEAAABjAVYBYVYBYVRjAAAAAGdkVQQAAAByb290VgFhVgFmZ1UBAAAAU2dkVQoAAAAzMC8xMi8yMDIyVgFnYwBhYxj8//9iAAAAAEB41kBkVQoAAAAzMC8xMi8yMDIyVgFmZ1UBAAAAU2dkVQsAAABSZXNpZGVudGlhbFYBZ2MBZFULAAAAUmVzaWRlbnRpYWxjCgAAAGIAAAAAAAD4f2RVCwAAAFJlc2lkZW50aWFsVgFhYwIAAABjAVYBYVYBYVYBYVYBYVRjAQAAAGMAVgFhVgFhVgFhVgFhVGMAAAAAYwBWAWFWAWFWAWFWAWFnZFUEAAAAcm9vdFYBYVYBZmdVAQAAAFNnZFUKAAAAMzAvMTIvMjAyMlYBZ2MAYWMY/P//YgAAAABAeNZAZFUKAAAAMzAvMTIvMjAyMlYBZmdVAQAAAFNnZFULAAAAUmVzaWRlbnRpYWxWAWdjAWRVCwAAAFJlc2lkZW50aWFsYwoAAABiAAAAAAAA+H9kVQsAAABSZXNpZGVudGlhbFYBYWMCAAAAYwFWAWFWAWFWAWFWAWFUYwEAAABjAFYBYVYBYVYBYVYBYVRjAAAAAGMAVgFhVgFhVgFhVgFhYwFUYwFjAGMAYgAAAAAAAAAAVgFmVQIAAABTZFUGAAAAYmkyNTExZFUGAAAAYmkyNTA1VGMAYwBjAGFjYgUCAFYBYWRVzwgAADxSZXN1bHQgcmVmPSJkZDI0NDQ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AxLTIwVDA5OjQ0OjQyLjMxMloiPjxWYXJpYWJsZXM+PE51bWVyaWNWYXJpYWJsZSB2YXJuYW1lPSJiaTI0MzgiIGxhYmVsPSJDdXQgT2ZmIERhdGUiIHJlZj0iYmkyNDM4IiBjb2x1bW49ImMwIiBmb3JtYXQ9IkRETU1ZWTgiIHVzYWdlPSJjYXRlZ29yaWNhbCIvPjxTdHJpbmdWYXJpYWJsZSB2YXJuYW1lPSJiaTI0NTUiIGxhYmVsPSJBVFQgQXNzZXQgVHlwZSIgcmVmPSJiaTI0NTUiIGNvbHVtbj0iYzEiIHNvcnRPbj0iY3VzdG9tIiBjdXN0b21Tb3J0PSJjczYxMjAiLz48U3RyaW5nVmFyaWFibGUgdmFybmFtZT0iYmkyNDU5IiBsYWJlbD0iUmVwb3J0aW5nIExvYW4gSUQiIHJlZj0iYmkyNDU5IiBjb2x1bW49ImMyIi8+PE51bWVyaWNWYXJpYWJsZSB2YXJuYW1lPSJiaTI1MTEiIGxhYmVsPSJUT1RBTCBMb2FuIEJhbGFuY2UiIHJlZj0iYmkyNTExIiBjb2x1bW49ImMzIiBmb3JtYXQ9IkNPTU1BMTIuMiIgdXNhZ2U9InF1YW50aXRhdGl2ZSIvPjxOdW1lcmljVmFyaWFibGUgdmFybmFtZT0iYmkyNTA1IiBsYWJlbD0iJSBvZiBUT1RBTCBCYWxhbmNlIiByZWY9ImJpMjUwNSIgY29sdW1uPSJjNCIgZm9ybWF0PSJQRVJDRU5UMTIuMiIgdXNhZ2U9InF1YW50aXRhdGl2ZSIvPjwvVmFyaWFibGVzPjxDb2x1bW5zPjxOdW1lcmljQ29sdW1uIGNvbG5hbWU9ImMwIiBlbmNvZGluZz0idGV4dCIgZGF0YVR5cGU9ImRhdGUiLz48U3RyaW5nQ29sdW1uIGNvbG5hbWU9ImMxIiBlbmNvZGluZz0idGV4dCIgbWF4TGVuZ3RoPSIyIi8+PFN0cmluZ0NvbHVtbiBjb2xuYW1lPSJjMiIgZW5jb2Rpbmc9InRleHQiIG1heExlbmd0aD0iMSIvPjxOdW1lcmljQ29sdW1uIGNvbG5hbWU9ImMzIiBlbmNvZGluZz0idGV4dCIgZGF0YVR5cGU9ImRvdWJsZSIvPjxOdW1lcmljQ29sdW1uIGNvbG5hbWU9ImM0IiBlbmNvZGluZz0idGV4dCIgZGF0YVR5cGU9ImRvdWJsZSIvPjwvQ29sdW1ucz48RGF0YSBmb3JtYXQ9IkNTViIgcm93Q291bnQ9IjEyIiBhdmFpbGFibGVSb3dDb3VudD0iMTIiIHNpemU9IjU2NCIgZGF0YUxheW91dD0ibWluaW1hbCIgZ3JhbmRUb3RhbD0iZmFsc2UiIGlzSW5kZXhlZD0idHJ1ZSIgY29udGVudEtleT0iNUZJRlFFTVdPR1VTQ1Y2UFVPQ0pLQ09ISlFRMzQzQjUiPjwhW0NEQVRBWzIzMDA5LjAsMTAsLTEwMCwxLjUyNDc4NDc2MDk4MTk2NzJFMTAsMS4wCjIzMDA5LjAsMTAsOSw5Nzg3MDYwLjAxLDYuNDE4NjUwMTk5MzIxOTY2RS00CjIzMDA5LjAsMTAsNSw5OTIzNjcwLjU4LDYuNTA4MjQzNTQ2MTk2NzIyRS00CjIzMDA5LjAsMTAsMyw5OTgxOTM0LjQzLDYuNTQ2NDU0NzQyNjE2NjUzRS00CjIzMDA5LjAsMTAsOCwxLjEwODExMTU4RTcsNy4yNjczMzExNTYyMTEwMDVFLTQKMjMwMDkuMCwxMCwwLDEuMTEwMzI0MDA2RTcsNy4yODE4NDA5MTU1OTg3ODRFLTQKMjMwMDkuMCwxMCw3LDEuMTIwMDIyOTIxRTcsNy4zNDU0NDkzMzU5MzU3ODlFLTQKMjMwMDkuMCwxMCw0LDEuMTIxODY3NjJFNyw3LjM1NzU0NzQzMDM1MDE4OUUtNAoyMzAwOS4wLDEwLDIsMS4zMTY2MzU5NTlFNyw4LjYzNDg5NzE1MTk4OTM4M0UtNAoyMzAwOS4wLDEwLDEsMS40MTYzMDM3OUU3LDkuMjg4NTQ4OTU2MTY4MDVFLTQKMjMwMDkuMCwxMCw2LDEuNDY3OTIwNTA5RTcsOS42MjcwNjcwMjMyNDc2MkUtNAoyMzAwOS4wLDEwLC05OSwxLjUxMzE1NDMwODA5NDk2NTJFMTAsMC45OTIzNzIzOTY5NTQyMzUxCl1dPjwvRGF0YT48U3RyaW5nVGFibGUgZm9ybWF0PSJDU1YiIHJvd0NvdW50PSIxMSIgc2l6ZT0iMTg0IiBjb250ZW50S2V5PSJUSjMzVDQ1UzdCQTNIUjdRQ0ZGQTNaTEpQNlFTV1A1QSI+PCFbQ0RBVEFbIjE5ODI4MDQxODM5MzAxIgoiMTk4MjgxNDI3NTA2NzciCiIxOTgyODQ0OTY5NzAwNCIKIjE5ODI4NzMzOTY2NzE0IgoiMTk4Mjk1MTMyNDMxMjYiCiIxOTgyOTUxOTEwMzEwNiIKIjE5ODQwMzE3MjM0ODYzIgoiMTk4ODIyNTU3MzA1MDIiCiIxOTg4MjI1NTczMDUwOSIKIjE5ODgzOTQxNzM3NzEwIgoiUmVzaWRlbnRpYWwiCl1dPjwvU3RyaW5nVGFibGU+PC9SZXN1bHQ+VgFhYwBjAGMAYwFjAGMAYwBWAWFjAAAAAGMAYwBdRU5EX1JDKw==</data>
</ReportState>
</file>

<file path=customXml/item2.xml><?xml version="1.0" encoding="utf-8"?>
<ReportState xmlns="sas.reportstate">
  <data type="reportstate">UkNfU1RBUlRbVgVnZ1VjAwAAAFNnYwIAAABjAAAAAGRVBgAAAHZlMTQyNWRVAAAAAGMAAAAAZ5lmVQEAAABTVgFnmGRVBgAAAGJpODM2M2RVDgAAAEFUVCBBc3NldCBUeXBlYVYBZ2MBZFULAAAAUmVzaWRlbnRpYWxjGPz//2IAAAAAAAD4f2RVCwAAAFJlc2lkZW50aWFsYwEAAABUYwgAAABhYwBnYwIAAABjAAAAAGRVBgAAAHZlMzU2OWRVAAAAAGMAAAAAZ5lmVQEAAABTVgFnmGRVBgAAAGJpODM2NGRVEgAAAFJlZmluYW5jaW5nIE1hcmtlcmFWAWdjAWRVAgAAADcxYxj8//9iAAAAAAAA+H9kVQIAAAA3MWMBAAAAVGMIAAAAYWMAZ2MCAAAAYwAAAABkVQUAAAB2ZTcyM2RVAAAAAGMAAAAAZ5lmVQEAAABTVgFnmGRVBgAAAGJpMzAyOWRVDAAAAEN1dCBPZmYgRGF0ZWFWAWdjAGFjGPz//2IAAAAAQHjWQGRVCgAAADMwLzEyLzIwMjJjAQAAAFRjCAAAAGFjAFRWAWZVAgAAAFNkVQYAAABiaTMwNTFkVQYAAABiaTMwMjlUVgFhVgFnZFUGAAAAZGQzMDM0VgFmVQIAAABTZFUZAAAAMXN0IGxpZW4gLyBObyBwcmlvciByYW5rc2RVBQAAAE90aGVyVFYBZmdVAwAAAFNWAWfAYwAAAABkVQYAAABiaTMwMjlkVQwAAABDdXQgT2ZmIERhdGVkVQcAAABERE1NWVk4YxgAAABWAWZjVQIAAABTAAAAAEB41kAAAAAAQHjWQFRWAWFjAQAAAGICAAAAYgAAAAAAAPh/YgAAAAAAAPh/YgAAAAAAAPh/YgAAAAAAAPh/YgAAAAAAAPh/YWMAYwBjAGMBVgFnwGMBAAAAZFUGAAAAYmkzMDUxZFUPAAAATG9hbiBieSBSYW5raW5nYWMYAAAAVgFhVgFmY1UCAAAAUwAAAAABAAAAVGMBAAAAYgIAAABiAAAAAAAA+H9iAAAAAAAA+H9iAAAAAAAA+H9iAAAAAAAA+H9iAAAAAAAA+H9hYwBjAGMAYwFWAWfAYwAAAABkVQYAAABiaTMwNjJkVRIAAAAlIG9mIFRPVEFMIEJhbGFuY2VkVQsAAABQRVJDRU5UMTIuMmMYAAAAVgFmY1UCAAAAU/PhxKeDQeU/Izx2sPh81T9UVgFhYwIAAABiAgAAAGIAAAAAAAD4f2IAAAAAAAD4f2IAAAAAAAD4f2IAAAAAAAD4f2IAAAAAAAD4f2FjAGMAYwBjAVRnoGFWAWVjVQAAAABTVGFWAWFjAgAAAGICAAAAYwFjAGIAAAAAAAAAAFYBYVYBYVYDZ2dkVQYAAABkZDMwMzRWAWFWAWZnVQIAAABTZ2RVGQAAADFzdCBsaWVuIC8gTm8gcHJpb3IgcmFua3NWAWdjAWRVGQAAADFzdCBsaWVuIC8gTm8gcHJpb3IgcmFua3NjAAAAAGIAAAAAAAD4f2RVGQAAADFzdCBsaWVuIC8gTm8gcHJpb3IgcmFua3NWAWZnVQEAAABTZ2RVCgAAADMwLzEyLzIwMjJWAWdjAGFjGPz//2IAAAAAQHjWQGRVCgAAADMwLzEyLzIwMjJWAWFjAgAAAGMBVgFmY1UBAAAAUwAAAABUVgFhVgFmZ1UBAAAAU1YBZ2MAYWMY/P//YvPhxKeDQeU/ZFUHAAAANjYsNDIgJVRWAWFUYwEAAABjAVYBYVYBYVYBYVYBYWdkVQUAAABPdGhlclYBZ2MBZFUFAAAAT3RoZXJjAQAAAGIAAAAAAAD4f2RVBQAAAE90aGVyVgFmZ1UBAAAAU2dkVQoAAAAzMC8xMi8yMDIyVgFnYwBhYxj8//9iAAAAAEB41kBkVQoAAAAzMC8xMi8yMDIyVgFhYwIAAABjAVYBZmNVAQAAAFMBAAAAVFYBYVYBZmdVAQAAAFNWAWdjAGFjGPz//2IjPHaw+HzVP2RVBwAAADMzLDU4ICVUVgFhVGMBAAAAYwFWAWFWAWFWAWFWAWFUYwAAAABjAVYBYVYBYVYBYVYBYVYBZmdVAgAAAFNnZFUXAAAAZGVmYXVsdFJvd0F4aXNIaWVyYXJjaHlkVRAAAABaZWlsZW5oaWVyYXJjaGllVgFmZ1UBAAAAU2dkVQYAAABiaTMwNTFkVQ8AAABMb2FuIGJ5IFJhbmtpbmdhYwEAAABjAVYBYVYBYVRjAAAAAGdkVQQAAAByb290VgFhVgFmZ1UCAAAAU2dkVRkAAAAxc3QgbGllbiAvIE5vIHByaW9yIHJhbmtzVgFnYwFkVRkAAAAxc3QgbGllbiAvIE5vIHByaW9yIHJhbmtzYwAAAABiAAAAAAAA+H9kVRkAAAAxc3QgbGllbiAvIE5vIHByaW9yIHJhbmtzVgFhYwEAAABjAVYBYVYBYVYBYVYBYWdkVQUAAABPdGhlclYBZ2MBZFUFAAAAT3RoZXJjAQAAAGIAAAAAAAD4f2RVBQAAAE90aGVyVgFhYwEAAABjAVYBYVYBYVYBYVYBYVRjAAAAAGMAVgFhVgFhVgFhVgFhZ2RVBAAAAHJvb3RWAWFWAWZnVQIAAABTZ2RVGQAAADFzdCBsaWVuIC8gTm8gcHJpb3IgcmFua3NWAWdjAWRVGQAAADFzdCBsaWVuIC8gTm8gcHJpb3IgcmFua3NjAAAAAGIAAAAAAAD4f2RVGQAAADFzdCBsaWVuIC8gTm8gcHJpb3IgcmFua3NWAWFjAQAAAGMBVgFhVgFhVgFhVgFhZ2RVBQAAAE90aGVyVgFnYwFkVQUAAABPdGhlcmMBAAAAYgAAAAAAAPh/ZFUFAAAAT3RoZXJWAWFjAQAAAGMBVgFhVgFhVgFhVgFhVGMAAAAAYwBWAWFWAWFWAWFWAWFjAWdkVRoAAABkZWZhdWx0Q29sdW1uQXhpc0hpZXJhcmNoeWRVEQAAAFNwYWx0ZW5oaWVyYXJjaGllVgFmZ1UBAAAAU2dkVQYAAABiaTMwMjlkVQwAAABDdXQgT2ZmIERhdGVkVQcAAABERE1NWVk4YwAAAABjAVYBYVYBYVRjAAAAAGdkVQQAAAByb290VgFhVgFmZ1UBAAAAU2dkVQoAAAAzMC8xMi8yMDIyVgFnYwBhYxj8//9iAAAAAEB41kBkVQoAAAAzMC8xMi8yMDIyVgFhYwEAAABjAVYBYVYBYVYBYVYBYVRjAAAAAGMAVgFhVgFhVgFhVgFhZ2RVBAAAAHJvb3RWAWFWAWZnVQEAAABTZ2RVCgAAADMwLzEyLzIwMjJWAWdjAGFjGPz//2IAAAAAQHjWQGRVCgAAADMwLzEyLzIwMjJWAWFjAQAAAGMBVgFhVgFhVgFhVgFhVGMAAAAAYwBWAWFWAWFWAWFWAWFjAVRjAWMAYwBiAAAAAAAAAABWAWZVAQAAAFNkVQYAAABiaTMwNjJUYwBjAGMAYWNCBQIAVgFhZFXLBAAAPFJlc3VsdCByZWY9ImRkMzAz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zMDI5IiBsYWJlbD0iQ3V0IE9mZiBEYXRlIiByZWY9ImJpMzAyOSIgY29sdW1uPSJjMCIgZm9ybWF0PSJERE1NWVk4IiB1c2FnZT0iY2F0ZWdvcmljYWwiLz48U3RyaW5nVmFyaWFibGUgdmFybmFtZT0iYmkzMDUxIiBsYWJlbD0iTG9hbiBieSBSYW5raW5nIiByZWY9ImJpMzA1MSIgY29sdW1uPSJjMSIvPjxOdW1lcmljVmFyaWFibGUgdmFybmFtZT0iYmkzMDYyIiBsYWJlbD0iJSBvZiBUT1RBTCBCYWxhbmNlIiByZWY9ImJpMzA2MiIgY29sdW1uPSJjM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C9Db2x1bW5zPjxEYXRhIGZvcm1hdD0iQ1NWIiByb3dDb3VudD0iMiIgYXZhaWxhYmxlUm93Q291bnQ9IjIiIHNpemU9IjU4IiBkYXRhTGF5b3V0PSJtaW5pbWFsIiBncmFuZFRvdGFsPSJmYWxzZSIgaXNJbmRleGVkPSJ0cnVlIiBjb250ZW50S2V5PSJNVlo2QkVXVkpMR0dCU0tUUFhaUkVBM0NTQ0tNVDNCSyI+PCFbQ0RBVEFbMjMwMDkuMCwwLDAuNjY0MjQ3MzQ4NDc0NDc0MQoyMzAwOS4wLDEsMC4zMzU3NTI2NTE1MjU1MjY0Cl1dPjwvRGF0YT48U3RyaW5nVGFibGUgZm9ybWF0PSJDU1YiIHJvd0NvdW50PSIyIiBzaXplPSIzNiIgY29udGVudEtleT0iNVBJQ05MUDZLNkpLRU5DT01QRkE1UUJQUkpHSFlOT0UiPjwhW0NEQVRBWyIxc3QgbGllbiAvIE5vIHByaW9yIHJhbmtzIgoiT3RoZXIiCl1dPjwvU3RyaW5nVGFibGU+PC9SZXN1bHQ+VgFhYwBjAGMAYwFjAGMAYwBWAWFjAAAAAGMAYwBdRU5EX1JDKw==</data>
</ReportState>
</file>

<file path=customXml/item20.xml><?xml version="1.0" encoding="utf-8"?>
<ReportState xmlns="sas.reportstate">
  <data type="reportstate">Q0VDU19TVEFSVFtWAWdVAAAAAFNUXUVORF9DRUNTKys=</data>
</ReportState>
</file>

<file path=customXml/item21.xml><?xml version="1.0" encoding="utf-8"?>
<ReportState xmlns="sas.reportstate">
  <data type="reportstate">UEVDU19TVEFSVFtWAWdWAWZnVQEAAABTVgFnYwBhYxj8//9iAAAAAEB41kBkVQoAAAAzMC8xMi8yMDIyVGNVAgAAAFMAAFRdRU5EX1BFQ1MrKw==</data>
</ReportState>
</file>

<file path=customXml/item22.xml><?xml version="1.0" encoding="utf-8"?>
<ReportState xmlns="sas.reportstate">
  <data type="reportstate">Q0VDU19TVEFSVFtWAWdVAAAAAFNUXUVORF9DRUNTKys=</data>
</ReportState>
</file>

<file path=customXml/item23.xml><?xml version="1.0" encoding="utf-8"?>
<ReportState xmlns="sas.reportstate">
  <data type="reportstate">UkNfU1RBUlRbVgVnZ1VjAwAAAFNnYwIAAABjAAAAAGRVBgAAAHZlNjQ2MmRVAAAAAGMAAAAAZ5lmVQEAAABTVgFnmGRVBgAAAGJpODM4MmRVEgAAAFJlZmluYW5jaW5nIE1hcmtlcmFWAWdjAWRVAgAAADcxYxj8//9iAAAAAAAA+H9kVQIAAAA3MWMBAAAAVGMIAAAAYWMAZ2MCAAAAYwAAAABkVQYAAAB2ZTY0NjlkVQAAAABjAAAAAGeZZlUBAAAAU1YBZ5hkVQYAAABiaTgzODNkVQ4AAABBVFQgQXNzZXQgVHlwZWFWAWdjAWRVCgAAAENvbW1lcmNpYWxjGPz//2IAAAAAAAD4f2RVCgAAAENvbW1lcmNpYWxjAQAAAFRjCAAAAGFjAGdjAgAAAGMAAAAAZFUFAAAAdmU3MjNkVQAAAABjAAAAAGeZZlUBAAAAU1YBZ5hkVQYAAABiaTY0NzZkVQwAAABDdXQgT2ZmIERhdGVhVgFnYwBhYxj8//9iAAAAAEB41kBkVQoAAAAzMC8xMi8yMDIyYwEAAABUYwgAAABhYwBUVgFmVQIAAABTZFUGAAAAYmk2NDc2ZFUGAAAAYmk2NDc3VFYBYVYBZ2RVBgAAAGRkNjQ4MFYBZlUGAAAAU2RVDgAAAD4wIC0gPD0xMDAsMDAwZFUYAAAAPjEsMDAwLDAwMCAtIDw9NSwwMDAsMDAwZFUUAAAAPjEwMCwwMDAgLSA8PTMwMCwwMDBkVRQAAAA+MzAwLDAwMCAtIDw9NTAwLDAwMGRVCgAAAD41LDAwMCwwMDBkVRYAAAA+NTAwLDAwMCAtIDw9MSwwMDAsMDAwVFYBZmdVBwAAAFNWAWfAYwAAAABkVQYAAABiaTY0NzZkVQwAAABDdXQgT2ZmIERhdGVkVQcAAABERE1NWVk4YxgAAABWAWZjVQcAAABTAAAAAEB41kAAAAAAQHjWQAAAAABAeNZAAAAAAEB41kAAAAAAQHjWQAAAAABAeNZAAAAAAEB41kBUVgFhYwEAAABiBwAAAGIAAAAAAAD4f2IAAAAAAAD4f2IAAAAAAAD4f2IAAAAAAAD4f2IAAAAAAAD4f2FjAGMAYwBjAVYBZ8BjAQAAAGRVBgAAAGJpNjQ3N2RVDAAAAExvYW4gQnVja2V0c2FjGAAAAFYBYVYBZmNVBwAAAFOc////AAAAAAIAAAADAAAABQAAAAEAAAAEAAAAVGMBAAAAYgcAAABiAAAAAAAA+H9iAAAAAAAA+H9iAAAAAAAA+H9iAAAAAAAA+H9iAAAAAAAA+H9hYwBjAGMAYwFWAWfAYwAAAABkVQYAAABiaTY0NzFkVRYAAABBdmVyYWdlIE5vbWluYWwgKDAwMHMpZFUIAAAAQ09NTUExMi5jAgAAAFYBZmNVBwAAAFNA6rFXjfCEQGzIzNZ3PUdAvbJKbMzpZkAVCj70LlR4QEzh5+p7G4ZAOVsnO2UeoEAFTksGhjHGQFRWAWFjAgAAAGIHAAAAYgAAAAAAAPh/YgAAAAAAAPh/YgAAAAAAAPh/YgAAAAAAAPh/YgAAAAAAAPh/YWMAYwBjAGMBVgFnwGMAAAAAZFUGAAAAYmk2NDcyZFUMAAAATm9taW5hbCAobW4pZFUIAAAAQ09NTUExMi5jAAAAAFYBZmNVBwAAAFNJ9oHymbjEQNt8Ye0TAm9AJ7Rd66bHikAihQUa+KOFQHPSVsnqQpRAB7ghhgN7rkDP0Qvf5TqsQFRWAWFjAgAAAGIHAAAAYgAAAAAAAPh/YgAAAAAAAPh/YgAAAAAAAPh/YgAAAAAAAPh/YgAAAAAAAPh/YWMAYwBjAGMBVgFnwGMAAAAAZFUGAAAAYmk2NDczZFUYAAAATnVtYmVyIG9mIE1vcnRnYWdlIExvYW5zZFUIAAAAQ09NTUExMi5jGAAAAFYBZmNVBwAAAFMAAAAAgOzOQAAAAAAA2bRAAAAAAABDskAAAAAAAMybQAAAAAAApJxAAAAAAACMnUAAAAAAAOBzQFRWAWFjAgAAAGIHAAAAYgAAAAAAAPh/YgAAAAAAAPh/YgAAAAAAAPh/YgAAAAAAAPh/YgAAAAAAAPh/YWMAYwBjAGMBVgFnwGMAAAAAZFUGAAAAYmk2NDc0ZFURAAAAJSBvZiBUb3RhbCBBc3NldHNkVQsAAABQRVJDRU5UMTIuMmMYAAAAVgFmY1UHAAAAUwAAAAAAAPA/FiB893bxlz9GXDG0qK20P8XTLta9tbA/DTPACEJKvz+w4SJ1LInXP5JDnfZRzNU/VFYBYWMCAAAAYgcAAABiAAAAAAAA+H9iAAAAAAAA+H9iAAAAAAAA+H9iAAAAAAAA+H9iAAAAAAAA+H9hYwBjAGMAYwFWAWfAYwAAAABkVQYAAABiaTY0NzVkVREAAAAlIE51bWJlciBvZiBMb2Fuc2RVCwAAAFBFUkNFTlQxMi4yYxgAAABWAWZjVQcAAABTAAAAAAAA8D9Zkz9Eu5LVP/sYT4Sx5dI/IW//WqTDvD/Or1+yKKO9PwJ69pQ7k74/A9e+7RCRlD9UVgFhYwIAAABiBwAAAGIAAAAAAAD4f2IAAAAAAAD4f2IAAAAAAAD4f2IAAAAAAAD4f2IAAAAAAAD4f2FjAGMAYwBjAVRnoGFWAWVjVQAAAABTVGFWAWFjBwAAAGIHAAAAYwFjAGIAAAAAAAAAAFYBYVYBYVYDZ2dkVQYAAABkZDY0ODBWAWFWAWZnVQEAAABTZ2RVCgAAADMwLzEyLzIwMjJWAWdjAGFjGPz//2IAAAAAQHjWQGRVCgAAADMwLzEyLzIwMjJWAWZnVQcAAABTZ2RVCwAAAE1BVENIRVNfQUxMVgFnYwFkVQsAAABNQVRDSEVTX0FMTGOc////YgAAAAAAAPh/ZFULAAAATUFUQ0hFU19BTExWAWFjAgAAAGMBVgFmY1UBAAAAUwAAAABUVgFhVgFmZ1UFAAAAU1YBZ2MAYWMY/P//YkDqsVeN8IRAZFUDAAAANjcwVgFnYwBhYxj8//9iSfaB8pm4xEBkVQcAAAAxMMKgNjA5VgFnYwBhYxj8//9iAAAAAIDszkBkVQcAAAAxNcKgODMzVgFnYwBhYxj8//9iAAAAAAAA8D9kVQgAAAAxMDAsMDAgJVYBZ2MAYWMY/P//YgAAAAAAAPA/ZFUIAAAAMTAwLDAwICVUVgFhZ2RVDgAAAD4wIC0gPD0xMDAsMDAwVgFnYwFkVQ4AAAA+MCAtIDw9MTAwLDAwMGMAAAAAYgAAAAAAAPh/ZFUOAAAAPjAgLSA8PTEwMCwwMDBWAWFjAgAAAGMBVgFmY1UBAAAAUwEAAABUVgFhVgFmZ1UFAAAAU1YBZ2MAYWMY/P//YmzIzNZ3PUdAZFUCAAAANDZWAWdjAGFjGPz//2LbfGHtEwJvQGRVAwAAADI0OFYBZ2MAYWMY/P//YgAAAAAA2bRAZFUGAAAANcKgMzM3VgFnYwBhYxj8//9iFiB893bxlz9kVQYAAAAyLDM0ICVWAWdjAGFjGPz//2JZkz9Eu5LVP2RVBwAAADMzLDcxICVUVgFhZ2RVFAAAAD4xMDAsMDAwIC0gPD0zMDAsMDAwVgFnYwFkVRQAAAA+MTAwLDAwMCAtIDw9MzAwLDAwMGMCAAAAYgAAAAAAAPh/ZFUUAAAAPjEwMCwwMDAgLSA8PTMwMCwwMDBWAWFjAgAAAGMBVgFmY1UBAAAAUwIAAABUVgFhVgFmZ1UFAAAAU1YBZ2MAYWMY/P//Yr2ySmzM6WZAZFUDAAAAMTgzVgFnYwBhYxj8//9iJ7Rd66bHikBkVQMAAAA4NTdWAWdjAGFjGPz//2IAAAAAAEOyQGRVBgAAADTCoDY3NVYBZ2MAYWMY/P//YkZcMbSorbQ/ZFUGAAAAOCwwOCAlVgFnYwBhYxj8//9i+xhPhLHl0j9kVQcAAAAyOSw1MyAlVFYBYWdkVRQAAAA+MzAwLDAwMCAtIDw9NTAwLDAwMFYBZ2MBZFUUAAAAPjMwMCwwMDAgLSA8PTUwMCwwMDBjAwAAAGIAAAAAAAD4f2RVFAAAAD4zMDAsMDAwIC0gPD01MDAsMDAwVgFhYwIAAABjAVYBZmNVAQAAAFMDAAAAVFYBYVYBZmdVBQAAAFNWAWdjAGFjGPz//2IVCj70LlR4QGRVAwAAADM4OVYBZ2MAYWMY/P//YiKFBRr4o4VAZFUDAAAANjkyVgFnYwBhYxj8//9iAAAAAADMm0BkVQYAAAAxwqA3NzlWAWdjAGFjGPz//2LF0y7WvbWwP2RVBgAAADYsNTMgJVYBZ2MAYWMY/P//YiFv/1qkw7w/ZFUHAAAAMTEsMjQgJVRWAWFnZFUWAAAAPjUwMCwwMDAgLSA8PTEsMDAwLDAwMFYBZ2MBZFUWAAAAPjUwMCwwMDAgLSA8PTEsMDAwLDAwMGMFAAAAYgAAAAAAAPh/ZFUWAAAAPjUwMCwwMDAgLSA8PTEsMDAwLDAwMFYBYWMCAAAAYwFWAWZjVQEAAABTBAAAAFRWAWFWAWZnVQUAAABTVgFnYwBhYxj8//9iTOHn6nsbhkBkVQMAAAA3MDdWAWdjAGFjGPz//2Jz0lbJ6kKUQGRVBgAAADHCoDI5N1YBZ2MAYWMY/P//YgAAAAAApJxAZFUGAAAAMcKgODMzVgFnYwBhYxj8//9iDTPACEJKvz9kVQcAAAAxMiwyMiAlVgFnYwBhYxj8//9izq9fsiijvT9kVQcAAAAxMSw1OCAlVFYBYWdkVRgAAAA+MSwwMDAsMDAwIC0gPD01LDAwMCwwMDBWAWdjAWRVGAAAAD4xLDAwMCwwMDAgLSA8PTUsMDAwLDAwMGMBAAAAYgAAAAAAAPh/ZFUYAAAAPjEsMDAwLDAwMCAtIDw9NSwwMDAsMDAwVgFhYwIAAABjAVYBZmNVAQAAAFMFAAAAVFYBYVYBZmdVBQAAAFNWAWdjAGFjGPz//2I5Wyc7ZR6gQGRVBgAAADLCoDA2M1YBZ2MAYWMY/P//Yge4IYYDe65AZFUGAAAAM8KgOTAyVgFnYwBhYxj8//9iAAAAAACMnUBkVQYAAAAxwqA4OTFWAWdjAGFjGPz//2Kw4SJ1LInXP2RVBwAAADM2LDc3ICVWAWdjAGFjGPz//2ICevaUO5O+P2RVBwAAADExLDk0ICVUVgFhZ2RVCgAAAD41LDAwMCwwMDBWAWdjAWRVCgAAAD41LDAwMCwwMDBjBAAAAGIAAAAAAAD4f2RVCgAAAD41LDAwMCwwMDBWAWFjAgAAAGMBVgFmY1UBAAAAUwYAAABUVgFhVgFmZ1UFAAAAU1YBZ2MAYWMY/P//YgVOSwaGMcZAZFUHAAAAMTHCoDM2M1YBZ2MAYWMY/P//Ys/RC9/lOqxAZFUGAAAAM8KgNjEzVgFnYwBhYxj8//9iAAAAAADgc0BkVQMAAAAzMThWAWdjAGFjGPz//2KSQ532UczVP2RVBwAAADM0LDA2ICVWAWdjAGFjGPz//2ID177tEJGUP2RVBgAAADIsMDEgJVRWAWFUYwEAAABjAVYBYVYBYVYBYVYBYVRjAAAAAGMBVgFhVgFhVgFhVgFhVgFmZ1UBAAAAU2dkVRcAAABkZWZhdWx0Um93QXhpc0hpZXJhcmNoeWRVEAAAAFplaWxlbmhpZXJhcmNoaWVWAWZnVQIAAABTZ2RVBgAAAGJpNjQ3NmRVDAAAAEN1dCBPZmYgRGF0ZWRVBwAAAERETU1ZWThjAAAAAGMBVgFhVgFhZ2RVBgAAAGJpNjQ3N2RVDAAAAExvYW4gQnVja2V0c2FjAQAAAGMBVgFhVgFhVGMAAAAAZ2RVBAAAAHJvb3RWAWFWAWZnVQEAAABTZ2RVCgAAADMwLzEyLzIwMjJWAWdjAGFjGPz//2IAAAAAQHjWQGRVCgAAADMwLzEyLzIwMjJ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C8xMi8yMDIyVgFnYwBhYxj8//9iAAAAAEB41kBkVQoAAAAzMC8xMi8yMDIy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Y0NzFkVQYAAABiaTY0NzJkVQYAAABiaTY0NzNkVQYAAABiaTY0NzRkVQYAAABiaTY0NzVUYwBjAGMAYWNCBQIAVgFhZFWsCgAAPFJlc3VsdCByZWY9ImRkNjQ4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2NDc2IiBsYWJlbD0iQ3V0IE9mZiBEYXRlIiByZWY9ImJpNjQ3NiIgY29sdW1uPSJjMCIgZm9ybWF0PSJERE1NWVk4IiB1c2FnZT0iY2F0ZWdvcmljYWwiLz48U3RyaW5nVmFyaWFibGUgdmFybmFtZT0iYmk2NDc3IiBsYWJlbD0iTG9hbiBCdWNrZXRzIiByZWY9ImJpNjQ3NyIgY29sdW1uPSJjMSIgc29ydE9uPSJjdXN0b20iIGN1c3RvbVNvcnQ9ImNzMTUxNiIvPjxOdW1lcmljVmFyaWFibGUgdmFybmFtZT0iYmk2NDcxIiBsYWJlbD0iQXZlcmFnZSBOb21pbmFsICgwMDBzKSIgcmVmPSJiaTY0NzEiIGNvbHVtbj0iYzIiIGZvcm1hdD0iQ09NTUExMi4iIHVzYWdlPSJxdWFudGl0YXRpdmUiIGRlZmluZWRBZ2dyZWdhdGlvbj0iYXZlcmFnZSIvPjxOdW1lcmljVmFyaWFibGUgdmFybmFtZT0iYmk2NDcyIiBsYWJlbD0iTm9taW5hbCAobW4pIiByZWY9ImJpNjQ3MiIgY29sdW1uPSJjMyIgZm9ybWF0PSJDT01NQTEyLiIgdXNhZ2U9InF1YW50aXRhdGl2ZSIgZGVmaW5lZEFnZ3JlZ2F0aW9uPSJzdW0iLz48TnVtZXJpY1ZhcmlhYmxlIHZhcm5hbWU9ImJpNjQ3MyIgbGFiZWw9Ik51bWJlciBvZiBNb3J0Z2FnZSBMb2FucyIgcmVmPSJiaTY0NzMiIGNvbHVtbj0iYzQiIGZvcm1hdD0iQ09NTUExMi4iIHVzYWdlPSJxdWFudGl0YXRpdmUiLz48TnVtZXJpY1ZhcmlhYmxlIHZhcm5hbWU9ImJpNjQ3NCIgbGFiZWw9IiUgb2YgVG90YWwgQXNzZXRzIiByZWY9ImJpNjQ3NCIgY29sdW1uPSJjNSIgZm9ybWF0PSJQRVJDRU5UMTIuMiIgdXNhZ2U9InF1YW50aXRhdGl2ZSIvPjxOdW1lcmljVmFyaWFibGUgdmFybmFtZT0iYmk2NDc1IiBsYWJlbD0iJSBOdW1iZXIgb2YgTG9hbnMiIHJlZj0iYmk2NDc1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xIiBkYXRhTGF5b3V0PSJtaW5pbWFsIiBncmFuZFRvdGFsPSJmYWxzZSIgaXNJbmRleGVkPSJ0cnVlIiBjb250ZW50S2V5PSJRUklBN1M3R1JESEVOTlA2UjJXUkU0UlVaWlUzU1FVTSI+PCFbQ0RBVEFbMjMwMDkuMCwtMTAwLDY3MC4wNjkwMTQ5MjExNTE0LDEwNjA5LjIwMjcxMzI0NjU5LDE1ODMzLjAsMS4wLDEuMAoyMzAwOS4wLDAsNDYuNDgwMjE5Njk3OTQ0MzEsMjQ4LjA2NDkzMjUyNzkyOTAyLDUzMzcuMCwwLjAyMzM4MjA1MjI4MzU1MTU4LDAuMzM3MDgwNzgwNjQ4MDEzNjcKMjMwMDkuMCwyLDE4My4zMDYyMDM5ODEyOTkzMiw4NTYuOTU2NTAzNjEyNTc1OCw0Njc1LjAsMC4wODA3NzQ4MjYwNDI1NDM2OCwwLjI5NTI2OTM3NDA5MjA4NjE1CjIzMDA5LjAsMywzODkuMjYxNDYzMzk2Mzk3OSw2OTIuNDk2MTQzMzgyMTkyLDE3NzkuMCwwLjA2NTI3MzE1NTk2NjUyMTksMC4xMTIzNjAyNjAyMTYwMDQ1NQoyMzAwOS4wLDUsNzA3LjQzNTUwNjY0MDk3MTIsMTI5Ni43MjkyODM2NzI5LDE4MzMuMCwwLjEyMjIyNjgzNjMzNDYyOTY4LDAuMTE1NzcwODU4MzMzODU5NjcKMjMwMDkuMCwxLDIwNjMuMTk3NzE2OTMyMTg3NiwzOTAxLjUwNjg4MjcxODc2NzQsMTg5MS4wLDAuMzY3NzQ3NDE1OTE1MzcwMiwwLjExOTQzNDA5MzM0OTMzMzY2CjIzMDA5LjAsNCwxMTM2My4wNDcwNjcwODI0OTYsMzYxMy40NDg5NjczMzIyMzEsMzE4LjAsMC4zNDA1OTU3MTM0NTczODM1LDAuMDIwMDg0NjMzMzYwNzAyMzMKXV0+PC9EYXRhPjxTdHJpbmdUYWJsZSBmb3JtYXQ9IkNTViIgcm93Q291bnQ9IjYiIHNpemU9IjEyOCIgY29udGVudEtleT0iUExZMkM0V1QzS0pRUFJERkMyMlhOVlZMNEFVVkhLV00iPjwhW0NEQVRBWyI+MCAtIDw9MTAwLDAwMCIKIj4xLDAwMCwwMDAgLSA8PTUsMDAwLDAwMCIKIj4xMDAsMDAwIC0gPD0zMDAsMDAwIgoiPjMwMCwwMDAgLSA8PTUwMCwwMDAiCiI+NSwwMDAsMDAwIgoiPjUwMCwwMDAgLSA8PTEsMDAwLDAwMCIKXV0+PC9TdHJpbmdUYWJsZT48L1Jlc3VsdD5WAWFjAGMAYwBjAWMAYwBjAFYBYWMAAAAAYwBjAF1FTkRfUkMr</data>
</ReportState>
</file>

<file path=customXml/item24.xml><?xml version="1.0" encoding="utf-8"?>
<ReportState xmlns="sas.reportstate">
  <data type="reportstate">UkNfU1RBUlRbVgVnZ1VjAgAAAFNnYwIAAABjAAAAAGRVBgAAAHZlMzU5NmRVAAAAAGMAAAAAZ5lmVQEAAABTVgFnmGRVBgAAAGJpODM3N2RVEgAAAFJlZmluYW5jaW5nIE1hcmtlcmFWAWdjAWRVAgAAADc0Yxj8//9iAAAAAAAA+H9kVQIAAAA3NGMBAAAAVGMIAAAAYWMAZ2MCAAAAYwAAAABkVQUAAAB2ZTcyM2RVAAAAAGMAAAAAZ5lmVQEAAABTVgFnmGRVBgAAAGJpNDk2M2RVDAAAAEN1dCBPZmYgRGF0ZWFWAWdjAGFjGPz//2IAAAAAQHjWQGRVCgAAADMwLzEyLzIwMjJjAQAAAFRjCAAAAGFjAFRWAWZVAgAAAFNkVQYAAABiaTQ5NjNkVQYAAABiaTQ5NjRUVgFhVgFnZFUGAAAAZGQ0OTY3VgFmVQMAAABTZFUKAAAAQW1vcnRpc2luZ2RVFgAAAEJ1bGxldCAvIGludGVyZXN0IG9ubHlkVQUAAABPdGhlclRWAWZnVQMAAABTVgFnwGMAAAAAZFUGAAAAYmk0OTYzZFUMAAAAQ3V0IE9mZiBEYXRlZFUHAAAARERNTVlZOGMYAAAAVgFmY1UEAAAAUwAAAABAeNZAAAAAAEB41kAAAAAAQHjWQAAAAABAeNZAVFYBYWMBAAAAYgQAAABiAAAAAAAA+H9iAAAAAAAA+H9iAAAAAAAA+H9iAAAAAAAA+H9iAAAAAAAA+H9hYwBjAGMAYwFWAWfAYwEAAABkVQYAAABiaTQ5NjRkVRIAAABBVFQgUmVkdWN0aW9uIFR5cGVhYxgAAABWAWFWAWZjVQQAAABTnP///wEAAAAAAAAAAgAAAFRjAQAAAGIEAAAAYgAAAAAAAPh/YgAAAAAAAPh/YgAAAAAAAPh/YgAAAAAAAPh/YgAAAAAAAPh/YWMAYwBjAGMBVgFnwGMAAAAAZFUGAAAAYmk0OTYyZFUSAAAAJSBvZiBUT1RBTCBCYWxhbmNlZFULAAAAUEVSQ0VOVDEyLjJjGAAAAFYBZmNVBAAAAFMAAAAAAADwPyJ3tpKIjM0/k4IbHbqc6D+9B81vG9/xPlRWAWFjAgAAAGIEAAAAYgAAAAAAAPh/YgAAAAAAAPh/YgAAAAAAAPh/YgAAAAAAAPh/YgAAAAAAAPh/YWMAYwBjAGMBVGegYVYBZWNVAAAAAFNUYVYBYWMEAAAAYgQAAABjAWMAYgAAAAAAAAAAVgFhVgFhVgNnZ2RVBgAAAGRkNDk2N1YBYVYBZmdVAQAAAFNnZFUKAAAAMzAvMTIvMjAyMlYBZ2MAYWMY/P//YgAAAABAeNZAZFUKAAAAMzAvMTIvMjAyMlYBZmdVBAAAAFNnZFULAAAATUFUQ0hFU19BTExWAWdjAWRVCwAAAE1BVENIRVNfQUxMY5z///9iAAAAAAAA+H9kVQsAAABNQVRDSEVTX0FMTFYBYWMCAAAAYwFWAWZjVQEAAABTAAAAAFRWAWFWAWZnVQEAAABTVgFnYwBhYxj8//9iAAAAAAAA8D9kVQgAAAAxMDAsMDAgJVRWAWFnZFUWAAAAQnVsbGV0IC8gaW50ZXJlc3Qgb25seVYBZ2MBZFUWAAAAQnVsbGV0IC8gaW50ZXJlc3Qgb25seWMBAAAAYgAAAAAAAPh/ZFUWAAAAQnVsbGV0IC8gaW50ZXJlc3Qgb25seVYBYWMCAAAAYwFWAWZjVQEAAABTAQAAAFRWAWFWAWZnVQEAAABTVgFnYwBhYxj8//9iIne2koiMzT9kVQcAAAAyMywwOSAlVFYBYWdkVQoAAABBbW9ydGlzaW5nVgFnYwFkVQoAAABBbW9ydGlzaW5nYwAAAABiAAAAAAAA+H9kVQoAAABBbW9ydGlzaW5nVgFhYwIAAABjAVYBZmNVAQAAAFMCAAAAVFYBYVYBZmdVAQAAAFNWAWdjAGFjGPz//2KTghsdupzoP2RVBwAAADc2LDkxICVUVgFhZ2RVBQAAAE90aGVyVgFnYwFkVQUAAABPdGhlcmMCAAAAYgAAAAAAAPh/ZFUFAAAAT3RoZXJWAWFjAgAAAGMBVgFmY1UBAAAAUwMAAABUVgFhVgFmZ1UBAAAAU1YBZ2MAYWMY/P//Yr0HzW8b3/E+ZFUGAAAAMCwwMCAlVFYBYVRjAQAAAGMBVgFhVgFhVgFhVgFhVGMAAAAAYwFWAWFWAWFWAWFWAWFWAWZnVQEAAABTZ2RVFwAAAGRlZmF1bHRSb3dBeGlzSGllcmFyY2h5ZFUQAAAAWmVpbGVuaGllcmFyY2hpZVYBZmdVAgAAAFNnZFUGAAAAYmk0OTYzZFUMAAAAQ3V0IE9mZiBEYXRlZFUHAAAARERNTVlZOGMAAAAAYwFWAWFWAWFnZFUGAAAAYmk0OTY0ZFUSAAAAQVRUIFJlZHVjdGlvbiBUeXBlYWMBAAAAYwFWAWFWAWFUYwAAAABnZFUEAAAAcm9vdFYBYVYBZmdVAQAAAFNnZFUKAAAAMzAvMTIvMjAyMlYBZ2MAYWMY/P//YgAAAABAeNZAZFUKAAAAMzAvMTIvMjAyMl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IAAABiAAAAAAAA+H9kVQUAAABPdGhlclYBYWMCAAAAYwFWAWFWAWFWAWFWAWFUYwEAAABjAFYBYVYBYVYBYVYBYVRjAAAAAGMAVgFhVgFhVgFhVgFhZ2RVBAAAAHJvb3RWAWFWAWZnVQEAAABTZ2RVCgAAADMwLzEyLzIwMjJWAWdjAGFjGPz//2IAAAAAQHjWQGRVCgAAADMwLzEyLzIwMjJ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CAAAAYgAAAAAAAPh/ZFUFAAAAT3RoZXJWAWFjAgAAAGMBVgFhVgFhVgFhVgFhVGMBAAAAYwBWAWFWAWFWAWFWAWFUYwAAAABjAFYBYVYBYVYBYVYBYWMBVGMBYwBjAGIAAAAAAAAAAFYBZlUBAAAAU2RVBgAAAGJpNDk2MlRjAGMBYwBhY0IFAgBWAWFkVS8FAAA8UmVzdWx0IHJlZj0iZGQ0OTY3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Q5NjMiIGxhYmVsPSJDdXQgT2ZmIERhdGUiIHJlZj0iYmk0OTYzIiBjb2x1bW49ImMwIiBmb3JtYXQ9IkRETU1ZWTgiIHVzYWdlPSJjYXRlZ29yaWNhbCIvPjxTdHJpbmdWYXJpYWJsZSB2YXJuYW1lPSJiaTQ5NjQiIGxhYmVsPSJBVFQgUmVkdWN0aW9uIFR5cGUiIHJlZj0iYmk0OTY0IiBjb2x1bW49ImMxIiBzb3J0T249ImN1c3RvbSIgY3VzdG9tU29ydD0iY3MxMzg1Ii8+PE51bWVyaWNWYXJpYWJsZSB2YXJuYW1lPSJiaTQ5NjIiIGxhYmVsPSIlIG9mIFRPVEFMIEJhbGFuY2UiIHJlZj0iYmk0OTYy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0IiBhdmFpbGFibGVSb3dDb3VudD0iNCIgc2l6ZT0iMTA4IiBkYXRhTGF5b3V0PSJtaW5pbWFsIiBncmFuZFRvdGFsPSJmYWxzZSIgaXNJbmRleGVkPSJ0cnVlIiBjb250ZW50S2V5PSJWNUxIMkRCRzNBTFAzVU1PV0ZLVU1ERklRSU5ITkxaTiI+PCFbQ0RBVEFbMjMwMDkuMCwtMTAwLDEuMAoyMzAwOS4wLDEsMC4yMzA4NTEyNDE3MTkzMjk0MQoyMzAwOS4wLDAsMC43NjkxMzE3MTQ2NzgyOTcxCjIzMDA5LjAsMiwxLjcwNDM2MDIzNzIzMTk3NzJFLTUKXV0+PC9EYXRhPjxTdHJpbmdUYWJsZSBmb3JtYXQ9IkNTViIgcm93Q291bnQ9IjMiIHNpemU9IjQ2IiBjb250ZW50S2V5PSJUTUZOQVJTVFlWSVFRSktPNFlJUDRXSk0yVUdJVUJVSSI+PCFbQ0RBVEFbIkFtb3J0aXNpbmciCiJCdWxsZXQgLyBpbnRlcmVzdCBvbmx5IgoiT3RoZXIiCl1dPjwvU3RyaW5nVGFibGU+PC9SZXN1bHQ+VgFhYwBjAGMAYwFjAGMAYwBWAWFjAAAAAGMAYwBdRU5EX1JDKw==</data>
</ReportState>
</file>

<file path=customXml/item25.xml><?xml version="1.0" encoding="utf-8"?>
<ReportState xmlns="sas.reportstate">
  <data type="reportstate">UkNfU1RBUlRbVgVnZ1VjAgAAAFNnYwIAAABjAAAAAGRVBgAAAHZlMzU0MGRVAAAAAGMAAAAAZ5lmVQEAAABTVgFnmGRVBgAAAGJpODM0OWRVEgAAAFJlZmluYW5jaW5nIE1hcmtlcmFWAWdjAWRVAgAAADcxYxj8//9iAAAAAAAA+H9kVQIAAAA3MWMBAAAAVGMIAAAAYWMAZ2MCAAAAYwAAAABkVQUAAAB2ZTcyM2RVAAAAAGMAAAAAZ5lmVQEAAABTVgFnmGRVBgAAAGJpMTYzOGRVDAAAAEN1dCBPZmYgRGF0ZWFWAWdjAGFjGPz//2IAAAAAQHjWQGRVCgAAADMwLzEyLzIwMjJjAQAAAFRjCAAAAGFjAFRWAWZVAwAAAFNkVQYAAABiaTE2MzhkVQYAAABiaTI5MzFkVQYAAABiaTEzOTZUVgFhVgFnZFUGAAAAZGQxNDAxVgFmVQcAAABTZFUWAAAA4omlIDEyIC0g4omkIDI0IG1vbnRoc2RVFgAAAOKJpSAyNCAtIOKJpCAzNiBtb250aHNkVRYAAADiiaUgMzYgLSDiiaQgNjAgbW9udGhzZFUNAAAA4omlIDYwIG1vbnRoc2RVCgAAAENvbW1lcmNpYWxkVQsAAABSZXNpZGVudGlhbGRVDgAAAFVwIHRvIDEybW9udGhzVFYBZmdVBAAAAFNWAWfAYwEAAABkVQYAAABiaTEzOTZkVQ4AAABBVFQgQXNzZXQgVHlwZWFjGAAAAFYBYVYBZmNVEgAAAFOc////nP///5z///+c////nP///5z///8FAAAABQAAAAUAAAAFAAAABQAAAAUAAAAEAAAABAAAAAQAAAAEAAAABAAAAAQAAABUYwEAAABiEgAAAGIAAAAAAAD4f2IAAAAAAAD4f2IAAAAAAAD4f2IAAAAAAAD4f2IAAAAAAAD4f2FjAGMAYwBjAVYBZ8BjAAAAAGRVBgAAAGJpMTYzOGRVDAAAAEN1dCBPZmYgRGF0ZWRVBwAAAERETU1ZWThjGAAAAFYBZmNVEgAAAFMAAAAAQHjWQAAAAABAeNZAAAAAAEB41kAAAAAAQHjWQAAAAABAeNZAAAAAAEB41kAAAAAAQHjWQAAAAABAeNZAAAAAAEB41kAAAAAAQHjWQAAAAABAeNZAAAAAAEB41kAAAAAAQHjWQAAAAABAeNZAAAAAAEB41kAAAAAAQHjWQAAAAABAeNZAAAAAAEB41kBUVgFhYwEAAABiEgAAAGIAAAAAAAD4f2IAAAAAAAD4f2IAAAAAAAD4f2IAAAAAAAD4f2IAAAAAAAD4f2FjAGMAYwBjAVYBZ8BjAQAAAGRVBgAAAGJpMjkzMWRVGQAAAEFUVCBTZWFzb25pbmcgKGluIG1vbnRocylhYxgAAABWAWFWAWZjVRIAAABTnP///wYAAAADAAAAAAAAAAEAAAACAAAAnP///wYAAAADAAAAAAAAAAEAAAACAAAAnP///wYAAAADAAAAAAAAAAEAAAACAAAAVGMBAAAAYhIAAABiAAAAAAAA+H9iAAAAAAAA+H9iAAAAAAAA+H9iAAAAAAAA+H9iAAAAAAAA+H9hYwBjAGMAYwFWAWfAYwAAAABkVQYAAABiaTI4OThkVRIAAAAlIG9mIFRPVEFMIEJhbGFuY2VkVQsAAABQRVJDRU5UMTIuMmMYAAAAVgFmY1USAAAAUwAAAAAAAPA/n6Xgwin3wD8frbEBPhXWPz6s6EQWXMU/TI37KZgswz8Px9fKq1XKPxw5jRPO3uI/bN5cKaw4rz+6uZrPxanOP26SW1wGurg/wZrXZVEktT+huFImNyi8PwKO5dhjQto/CNwScf1Rsj/uQJFnbAG7Py3GdS0m/rE/u38f7t40sT9i1VxvIIO4P1RWAWFjAgAAAGISAAAAYgAAAAAAAPh/YgAAAAAAAPh/YgAAAAAAAPh/YgAAAAAAAPh/YgAAAAAAAPh/YWMAYwBjAGMBVGegYVYBZWNVAAAAAFNUYVYBYWMSAAAAYhIAAABjAWMAYgAAAAAAAAAAVgFhVgFhVgNnZ2RVBgAAAGRkMTQwMVYBYVYBZmdVAQAAAFNnZFUKAAAAMzAvMTIvMjAyMlYBZ2MAYWMY/P//YgAAAABAeNZAZFUKAAAAMzAvMTIvMjAyMlYBZmdVBg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UAAABiAAAAAAAA+H9kVQsAAABSZXNpZGVudGlhbFYBYWMDAAAAYwFWAWZjVQEAAABTBgAAAFRWAWFWAWZnVQEAAABTVgFnYwBhYxj8//9iHDmNE87e4j9kVQcAAAA1OCw5NyAlVFYBYWdkVQoAAABDb21tZXJjaWFsVgFnYwFkVQoAAABDb21tZXJjaWFsYwQAAABiAAAAAAAA+H9kVQoAAABDb21tZXJjaWFsVgFhYwMAAABjAVYBZmNVAQAAAFMMAAAAVFYBYVYBZmdVAQAAAFNWAWdjAGFjGPz//2ICjuXYY0LaP2RVBwAAADQxLDAzICVUVgFhVGMCAAAAYwFWAWFWAWFWAWFWAWFnZFUOAAAAVXAgdG8gMTJtb250aHNWAWdjAWRVDgAAAFVwIHRvIDEybW9udGhzYwYAAABiAAAAAAAA+H9kVQ4AAABVcCB0byAxMm1vbnRoc1YBZmdVAwAAAFNnZFULAAAATUFUQ0hFU19BTExWAWdjAWRVCwAAAE1BVENIRVNfQUxMY5z///9iAAAAAAAA+H9kVQsAAABNQVRDSEVTX0FMTFYBYWMDAAAAYwFWAWZjVQEAAABTAQAAAFRWAWFWAWZnVQEAAABTVgFnYwBhYxj8//9in6Xgwin3wD9kVQcAAAAxMywyNSAlVFYBYWdkVQsAAABSZXNpZGVudGlhbFYBZ2MBZFULAAAAUmVzaWRlbnRpYWxjBQAAAGIAAAAAAAD4f2RVCwAAAFJlc2lkZW50aWFsVgFhYwMAAABjAVYBZmNVAQAAAFMHAAAAVFYBYVYBZmdVAQAAAFNWAWdjAGFjGPz//2Js3lwprDivP2RVBgAAADYsMTAgJVRWAWFnZFUKAAAAQ29tbWVyY2lhbFYBZ2MBZFUKAAAAQ29tbWVyY2lhbGMEAAAAYgAAAAAAAPh/ZFUKAAAAQ29tbWVyY2lhbFYBYWMDAAAAYwFWAWZjVQEAAABTDQAAAFRWAWFWAWZnVQEAAABTVgFnYwBhYxj8//9iCNwScf1Rsj9kVQYAAAA3LDE2ICVUVgFhVGMCAAAAYwFWAWFWAWFWAWFWAWFnZFUNAAAA4omlIDYwIG1vbnRoc1YBZ2MBZFUNAAAA4omlIDYwIG1vbnRoc2MDAAAAYgAAAAAAAPh/ZFUNAAAA4omlIDYwIG1vbnRoc1YBZmdVAwAAAFNnZFULAAAATUFUQ0hFU19BTExWAWdjAWRVCwAAAE1BVENIRVNfQUxMY5z///9iAAAAAAAA+H9kVQsAAABNQVRDSEVTX0FMTFYBYWMDAAAAYwFWAWZjVQEAAABTAgAAAFRWAWFWAWZnVQEAAABTVgFnYwBhYxj8//9iH62xAT4V1j9kVQcAAAAzNCw1MCAlVFYBYWdkVQsAAABSZXNpZGVudGlhbFYBZ2MBZFULAAAAUmVzaWRlbnRpYWxjBQAAAGIAAAAAAAD4f2RVCwAAAFJlc2lkZW50aWFsVgFhYwMAAABjAVYBZmNVAQAAAFMIAAAAVFYBYVYBZmdVAQAAAFNWAWdjAGFjGPz//2K6uZrPxanOP2RVBwAAADIzLDk2ICVUVgFhZ2RVCgAAAENvbW1lcmNpYWxWAWdjAWRVCgAAAENvbW1lcmNpYWxjBAAAAGIAAAAAAAD4f2RVCgAAAENvbW1lcmNpYWxWAWFjAwAAAGMBVgFmY1UBAAAAUw4AAABUVgFhVgFmZ1UBAAAAU1YBZ2MAYWMY/P//Yu5AkWdsAbs/ZFUHAAAAMTAsNTUgJVRWAWFUYwIAAABjAVYBYVYBYVYBYVYBYWdkVRYAAADiiaUgMTIgLSDiiaQgMjQgbW9udGhzVgFnYwFkVRYAAADiiaUgMTIgLSDiiaQgMjQgbW9udGhzYwAAAABiAAAAAAAA+H9kVRYAAADiiaUgMTIgLSDiiaQgMjQgbW9udGhzVgFmZ1UDAAAAU2dkVQsAAABNQVRDSEVTX0FMTFYBZ2MBZFULAAAATUFUQ0hFU19BTExjnP///2IAAAAAAAD4f2RVCwAAAE1BVENIRVNfQUxMVgFhYwMAAABjAVYBZmNVAQAAAFMDAAAAVFYBYVYBZmdVAQAAAFNWAWdjAGFjGPz//2I+rOhEFlzFP2RVBwAAADE2LDY5ICVUVgFhZ2RVCwAAAFJlc2lkZW50aWFsVgFnYwFkVQsAAABSZXNpZGVudGlhbGMFAAAAYgAAAAAAAPh/ZFULAAAAUmVzaWRlbnRpYWxWAWFjAwAAAGMBVgFmY1UBAAAAUwkAAABUVgFhVgFmZ1UBAAAAU1YBZ2MAYWMY/P//Ym6SW1wGurg/ZFUGAAAAOSw2NiAlVFYBYWdkVQoAAABDb21tZXJjaWFsVgFnYwFkVQoAAABDb21tZXJjaWFsYwQAAABiAAAAAAAA+H9kVQoAAABDb21tZXJjaWFsVgFhYwMAAABjAVYBZmNVAQAAAFMPAAAAVFYBYVYBZmdVAQAAAFNWAWdjAGFjGPz//2ItxnUtJv6xP2RVBgAAADcsMDMgJVRWAWFUYwIAAABjAVYBYVYBYVYBYVYBYWdkVRYAAADiiaUgMjQgLSDiiaQgMzYgbW9udGhzVgFnYwFkVRYAAADiiaUgMjQgLSDiiaQgMzYgbW9udGhzYwEAAABiAAAAAAAA+H9kVRYAAADiiaUgMjQgLSDiiaQgMzYgbW9udGhzVgFmZ1UDAAAAU2dkVQsAAABNQVRDSEVTX0FMTFYBZ2MBZFULAAAATUFUQ0hFU19BTExjnP///2IAAAAAAAD4f2RVCwAAAE1BVENIRVNfQUxMVgFhYwMAAABjAVYBZmNVAQAAAFMEAAAAVFYBYVYBZmdVAQAAAFNWAWdjAGFjGPz//2JMjfspmCzDP2RVBwAAADE0LDk4ICVUVgFhZ2RVCwAAAFJlc2lkZW50aWFsVgFnYwFkVQsAAABSZXNpZGVudGlhbGMFAAAAYgAAAAAAAPh/ZFULAAAAUmVzaWRlbnRpYWxWAWFjAwAAAGMBVgFmY1UBAAAAUwoAAABUVgFhVgFmZ1UBAAAAU1YBZ2MAYWMY/P//YsGa12VRJLU/ZFUGAAAAOCwyNiAlVFYBYWdkVQoAAABDb21tZXJjaWFsVgFnYwFkVQoAAABDb21tZXJjaWFsYwQAAABiAAAAAAAA+H9kVQoAAABDb21tZXJjaWFsVgFhYwMAAABjAVYBZmNVAQAAAFMQAAAAVFYBYVYBZmdVAQAAAFNWAWdjAGFjGPz//2K7fx/u3jSxP2RVBgAAADYsNzIgJVRWAWFUYwIAAABjAVYBYVYBYVYBYVYBYWdkVRYAAADiiaUgMzYgLSDiiaQgNjAgbW9udGhzVgFnYwFkVRYAAADiiaUgMzYgLSDiiaQgNjAgbW9udGhzYwIAAABiAAAAAAAA+H9kVRYAAADiiaUgMzYgLSDiiaQgNjAgbW9udGhzVgFmZ1UDAAAAU2dkVQsAAABNQVRDSEVTX0FMTFYBZ2MBZFULAAAATUFUQ0hFU19BTExjnP///2IAAAAAAAD4f2RVCwAAAE1BVENIRVNfQUxMVgFhYwMAAABjAVYBZmNVAQAAAFMFAAAAVFYBYVYBZmdVAQAAAFNWAWdjAGFjGPz//2IPx9fKq1XKP2RVBwAAADIwLDU3ICVUVgFhZ2RVCwAAAFJlc2lkZW50aWFsVgFnYwFkVQsAAABSZXNpZGVudGlhbGMFAAAAYgAAAAAAAPh/ZFULAAAAUmVzaWRlbnRpYWxWAWFjAwAAAGMBVgFmY1UBAAAAUwsAAABUVgFhVgFmZ1UBAAAAU1YBZ2MAYWMY/P//YqG4UiY3KLw/ZFUHAAAAMTEsMDAgJVRWAWFnZFUKAAAAQ29tbWVyY2lhbFYBZ2MBZFUKAAAAQ29tbWVyY2lhbGMEAAAAYgAAAAAAAPh/ZFUKAAAAQ29tbWVyY2lhbFYBYWMDAAAAYwFWAWZjVQEAAABTEQAAAFRWAWFWAWZnVQEAAABTVgFnYwBhYxj8//9iYtVcbyCDuD9kVQYAAAA5LDU4ICVUVgFhVGMCAAAAYwFWAWFWAWFWAWFWAWFUYwEAAABjAVYBYVYBYVYBYVYBYVRjAAAAAGMBVgFhVgFhVgFhVgFhVgFmZ1UCAAAAU2dkVRcAAABkZWZhdWx0Um93QXhpc0hpZXJhcmNoeWRVEAAAAFplaWxlbmhpZXJhcmNoaWVWAWZnVQIAAABTZ2RVBgAAAGJpMTYzOGRVDAAAAEN1dCBPZmYgRGF0ZWRVBwAAAERETU1ZWThjAAAAAGMBVgFhVgFhZ2RVBgAAAGJpMjkzMWRVGQAAAEFUVCBTZWFzb25pbmcgKGluIG1vbnRocylhYwEAAABjAVYBYVYBYVRjAAAAAGdkVQQAAAByb290VgFhVgFmZ1UBAAAAU2dkVQoAAAAzMC8xMi8yMDIyVgFnYwBhYxj8//9iAAAAAEB41kBkVQoAAAAzMC8xMi8yMDIyVgFmZ1UFAAAAU2dkVQ4AAABVcCB0byAxMm1vbnRoc1YBZ2MBZFUOAAAAVXAgdG8gMTJtb250aHNjBgAAAGIAAAAAAAD4f2RVDgAAAFVwIHRvIDEybW9udGhzVgFhYwIAAABjAVYBYVYBYVYBYVYBYWdkVQ0AAADiiaUgNjAgbW9udGhzVgFnYwFkVQ0AAADiiaUgNjAgbW9udGhzYwMAAABiAAAAAAAA+H9kVQ0AAADiiaUgNjAgbW9udGhzVgFhYwIAAABjAVYBYVYBYVYBYVYBYWdkVRYAAADiiaUgMTIgLSDiiaQgMjQgbW9udGhzVgFnYwFkVRYAAADiiaUgMTIgLSDiiaQgMjQgbW9udGhzYwAAAABiAAAAAAAA+H9kVRYAAADiiaUgMTIgLSDiiaQgMjQgbW9udGhzVgFhYwIAAABjAVYBYVYBYVYBYVYBYWdkVRYAAADiiaUgMjQgLSDiiaQgMzYgbW9udGhzVgFnYwFkVRYAAADiiaUgMjQgLSDiiaQgMzYgbW9udGhzYwEAAABiAAAAAAAA+H9kVRYAAADiiaUgMjQgLSDiiaQgMzYgbW9udGhzVgFhYwIAAABjAVYBYVYBYVYBYVYBYWdkVRYAAADiiaUgMzYgLSDiiaQgNjAgbW9udGhzVgFnYwFkVRYAAADiiaUgMzYgLSDiiaQgNjAgbW9udGhzYwIAAABiAAAAAAAA+H9kVRYAAADiiaUgMzYgLSDiiaQgNjAgbW9udGhzVgFhYwIAAABjAVYBYVYBYVYBYVYBYVRjAQAAAGMAVgFhVgFhVgFhVgFhVGMAAAAAYwBWAWFWAWFWAWFWAWFnZFUEAAAAcm9vdFYBYVYBZmdVAQAAAFNnZFUKAAAAMzAvMTIvMjAyMlYBZ2MAYWMY/P//YgAAAABAeNZAZFUKAAAAMzAvMTIvMjAyMlYBZmdVBQAAAFNnZFUOAAAAVXAgdG8gMTJtb250aHNWAWdjAWRVDgAAAFVwIHRvIDEybW9udGhzYwYAAABiAAAAAAAA+H9kVQ4AAABVcCB0byAxMm1vbnRoc1YBYWMCAAAAYwFWAWFWAWFWAWFWAWFnZFUNAAAA4omlIDYwIG1vbnRoc1YBZ2MBZFUNAAAA4omlIDYwIG1vbnRoc2MDAAAAYgAAAAAAAPh/ZFUNAAAA4omlIDYwIG1vbnRoc1YBYWMCAAAAYwFWAWFWAWFWAWFWAWFnZFUWAAAA4omlIDEyIC0g4omkIDI0IG1vbnRoc1YBZ2MBZFUWAAAA4omlIDEyIC0g4omkIDI0IG1vbnRoc2MAAAAAYgAAAAAAAPh/ZFUWAAAA4omlIDEyIC0g4omkIDI0IG1vbnRoc1YBYWMCAAAAYwFWAWFWAWFWAWFWAWFnZFUWAAAA4omlIDI0IC0g4omkIDM2IG1vbnRoc1YBZ2MBZFUWAAAA4omlIDI0IC0g4omkIDM2IG1vbnRoc2MBAAAAYgAAAAAAAPh/ZFUWAAAA4omlIDI0IC0g4omkIDM2IG1vbnRoc1YBYWMCAAAAYwFWAWFWAWFWAWFWAWFnZFUWAAAA4omlIDM2IC0g4omkIDYwIG1vbnRoc1YBZ2MBZFUWAAAA4omlIDM2IC0g4omkIDYwIG1vbnRoc2MCAAAAYgAAAAAAAPh/ZFUWAAAA4omlIDM2IC0g4omkIDYwIG1vbnRoc1YBYWMCAAAAYwFWAWFWAWFWAWFWAWFUYwEAAABjAFYBYVYBYVYBYVYBYVRjAAAAAGMAVgFhVgFhVgFhVgFhYwFnZFUaAAAAZGVmYXVsdENvbHVtbkF4aXNIaWVyYXJjaHlkVREAAABTcGFsdGVuaGllcmFyY2hpZVYBZmdVAQAAAFNnZFUGAAAAYmkxMzk2ZFUOAAAAQVRUIEFzc2V0IFR5cGVhYwEAAABjAVYBYVYBYVRjAAAAAGdkVQQAAAByb290VgFhVgFmZ1UCAAAAU2dkVQsAAABSZXNpZGVudGlhbFYBZ2MBZFULAAAAUmVzaWRlbnRpYWxjBQAAAGIAAAAAAAD4f2RVCwAAAFJlc2lkZW50aWFsVgFhYwEAAABjAVYBYVYBYVYBYVYBYWdkVQoAAABDb21tZXJjaWFsVgFnYwFkVQoAAABDb21tZXJjaWFsYwQAAABiAAAAAAAA+H9kVQoAAABDb21tZXJjaWFsVgFhYwEAAABjAVYBYVYBYVYBYVYBYVRjAAAAAGMAVgFhVgFhVgFhVgFhZ2RVBAAAAHJvb3RWAWFWAWZnVQIAAABTZ2RVCwAAAFJlc2lkZW50aWFsVgFnYwFkVQsAAABSZXNpZGVudGlhbGMFAAAAYgAAAAAAAPh/ZFULAAAAUmVzaWRlbnRpYWxWAWFjAQAAAGMBVgFhVgFhVgFhVgFhZ2RVCgAAAENvbW1lcmNpYWxWAWdjAWRVCgAAAENvbW1lcmNpYWxjBAAAAGIAAAAAAAD4f2RVCgAAAENvbW1lcmNpYWxWAWFjAQAAAGMBVgFhVgFhVgFhVgFhVGMAAAAAYwBWAWFWAWFWAWFWAWFjAVRjAWMAYwBiAAAAAAAAAABWAWZVAQAAAFNkVQYAAABiaTI4OThUYwBjAGMAYWNCBQIAVgFhZFUcCAAAPFJlc3VsdCByZWY9ImRkMTQw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EzOTYiIGxhYmVsPSJBVFQgQXNzZXQgVHlwZSIgcmVmPSJiaTEzOTYiIGNvbHVtbj0iYzAiIHNvcnRPbj0iY3VzdG9tIiBjdXN0b21Tb3J0PSJjczYxMjAiLz48TnVtZXJpY1ZhcmlhYmxlIHZhcm5hbWU9ImJpMTYzOCIgbGFiZWw9IkN1dCBPZmYgRGF0ZSIgcmVmPSJiaTE2MzgiIGNvbHVtbj0iYzEiIGZvcm1hdD0iRERNTVlZOCIgdXNhZ2U9ImNhdGVnb3JpY2FsIi8+PFN0cmluZ1ZhcmlhYmxlIHZhcm5hbWU9ImJpMjkzMSIgbGFiZWw9IkFUVCBTZWFzb25pbmcgKGluIG1vbnRocykiIHJlZj0iYmkyOTMxIiBjb2x1bW49ImMyIiBzb3J0T249ImN1c3RvbSIgY3VzdG9tU29ydD0iY3MyOTM1Ii8+PE51bWVyaWNWYXJpYWJsZSB2YXJuYW1lPSJiaTI4OTgiIGxhYmVsPSIlIG9mIFRPVEFMIEJhbGFuY2UiIHJlZj0iYmkyODk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giIGF2YWlsYWJsZVJvd0NvdW50PSIxOCIgc2l6ZT0iNTgyIiBkYXRhTGF5b3V0PSJtaW5pbWFsIiBncmFuZFRvdGFsPSJmYWxzZSIgaXNJbmRleGVkPSJ0cnVlIiBjb250ZW50S2V5PSJLM0VIU01JN0RWM1QyWEdLVk8yTTYyT1dXQkpKN0ZERSI+PCFbQ0RBVEFbLTEwMCwyMzAwOS4wLC0xMDAsMS4wCi0xMDAsMjMwMDkuMCw2LDAuMTMyNTQyODIwMTI0NjY2NzUKLTEwMCwyMzAwOS4wLDMsMC4zNDUwNDY1MjE4MTA4NTkzCi0xMDAsMjMwMDkuMCwwLDAuMTY2ODcyNzcxODgwMDY3MDUKLTEwMCwyMzAwOS4wLDEsMC4xNDk3OTg0MTI3OTkxOTQ4Ci0xMDAsMjMwMDkuMCwyLDAuMjA1NzM5NDczMzg1MjE1MzQKNSwyMzAwOS4wLC0xMDAsMC41ODk2OTc4NzQyNDczODA4CjUsMjMwMDkuMCw2LDAuMDYwOTc5MjUxOTA4NDYwNzM1CjUsMjMwMDkuMCwzLDAuMjM5NTU2MDUxNjA2NDk3CjUsMjMwMDkuMCwwLDAuMDk2NTg4NTEzODk3MTk3MTEKNSwyMzAwOS4wLDEsMC4wODI1ODU0MTgwOTQ0NjI5Nwo1LDIzMDA5LjAsMiwwLjEwOTk4ODYzODc0MDc2MTYKNCwyMzAwOS4wLC0xMDAsMC40MTAzMDIxMjU3NTI2MjIzNwo0LDIzMDA5LjAsNiwwLjA3MTU2MzU2ODIxNjIwNjAyCjQsMjMwMDkuMCwzLDAuMTA1NDkwNDcwMjA0MzYxOTUKNCwyMzAwOS4wLDAsMC4wNzAyODQyNTc5ODI4NzAzNwo0LDIzMDA5LjAsMSwwLjA2NzIxMjk5NDcwNDczMTQ1CjQsMjMwMDkuMCwyLDAuMDk1NzUwODM0NjQ0NDUzMzYKXV0+PC9EYXRhPjxTdHJpbmdUYWJsZSBmb3JtYXQ9IkNTViIgcm93Q291bnQ9IjciIHNpemU9IjEzNSIgY29udGVudEtleT0iSlRKSVBDSjZKN0QySlBJTE5HSUhWWEQyU0VHTjUzTjUiPjwhW0NEQVRBWyLiiaUgMTIgLSDiiaQgMjQgbW9udGhzIgoi4omlIDI0IC0g4omkIDM2IG1vbnRocyIKIuKJpSAzNiAtIOKJpCA2MCBtb250aHMiCiLiiaUgNjAgbW9udGhzIgoiQ29tbWVyY2lhbCIKIlJlc2lkZW50aWFsIgoiVXAgdG8gMTJtb250aHMiCl1dPjwvU3RyaW5nVGFibGU+PC9SZXN1bHQ+VgFhYwBjAGMAYwFjAGMAYwBWAWFjAAAAAGMAYwBdRU5EX1JDKw==</data>
</ReportState>
</file>

<file path=customXml/item26.xml><?xml version="1.0" encoding="utf-8"?>
<ReportState xmlns="sas.reportstate">
  <data type="reportstate">UkNfU1RBUlRbVgVnZ1VjAwAAAFNnYwIAAABjAAAAAGRVBgAAAHZlNjQ2MmRVAAAAAGMAAAAAZ5lmVQEAAABTVgFnmGRVBgAAAGJpODM4OWRVEgAAAFJlZmluYW5jaW5nIE1hcmtlcmFWAWdjAWRVAgAAADcxYxj8//9iAAAAAAAA+H9kVQIAAAA3MWMBAAAAVGMIAAAAYWMAZ2MCAAAAYwAAAABkVQYAAAB2ZTY0NjlkVQAAAABjAAAAAGeZZlUBAAAAU1YBZ5hkVQYAAABiaTgzOTBkVQ4AAABBVFQgQXNzZXQgVHlwZWFWAWdjAWRVCgAAAENvbW1lcmNpYWxjGPz//2IAAAAAAAD4f2RVCgAAAENvbW1lcmNpYWxjAQAAAFRjCAAAAGFjAGdjAgAAAGMAAAAAZFUFAAAAdmU3MjNkVQAAAABjAAAAAGeZZlUBAAAAU1YBZ5hkVQYAAABiaTY1NDdkVQwAAABDdXQgT2ZmIERhdGVhVgFnYwBhYxj8//9iAAAAAEB41kBkVQoAAAAzMC8xMi8yMDIyYwEAAABUYwgAAABhYwBUVgFmVQIAAABTZFUGAAAAYmk2NTQ5ZFUGAAAAYmk2NTQ3VFYBYVYBZ2RVBgAAAGRkNjU1MlYBZlUCAAAAU2RVGQAAADFzdCBsaWVuIC8gTm8gcHJpb3IgcmFua3NkVQUAAABPdGhlclRWAWZnVQMAAABTVgFnwGMAAAAAZFUGAAAAYmk2NTQ3ZFUMAAAAQ3V0IE9mZiBEYXRlZFUHAAAARERNTVlZOGMYAAAAVgFmY1UCAAAAUwAAAABAeNZAAAAAAEB41kBUVgFhYwEAAABiAgAAAGIAAAAAAAD4f2IAAAAAAAD4f2IAAAAAAAD4f2IAAAAAAAD4f2IAAAAAAAD4f2FjAGMAYwBjAVYBZ8BjAQAAAGRVBgAAAGJpNjU0OWRVDwAAAExvYW4gYnkgUmFua2luZ2FjGAAAAFYBYVYBZmNVAgAAAFMAAAAAAQAAAFRjAQAAAGICAAAAYgAAAAAAAPh/YgAAAAAAAPh/YgAAAAAAAPh/YgAAAAAAAPh/YgAAAAAAAPh/YWMAYwBjAGMBVgFnwGMAAAAAZFUGAAAAYmk2NTQ4ZFUSAAAAJSBvZiBUT1RBTCBCYWxhbmNlZFULAAAAUEVSQ0VOVDEyLjJjGAAAAFYBZmNVAgAAAFNU6Io4+DXoP3pe1B0fKM8/VFYBYWMCAAAAYgIAAABiAAAAAAAA+H9iAAAAAAAA+H9iAAAAAAAA+H9iAAAAAAAA+H9iAAAAAAAA+H9hYwBjAGMAYwFUZ6BhVgFlY1UAAAAAU1RhVgFhYwIAAABiAgAAAGMBYwBiAAAAAAAAAABWAWFWAWFWA2dnZFUGAAAAZGQ2NTUyVgFhVgFmZ1UCAAAAU2dkVRkAAAAxc3QgbGllbiAvIE5vIHByaW9yIHJhbmtzVgFnYwFkVRkAAAAxc3QgbGllbiAvIE5vIHByaW9yIHJhbmtzYwAAAABiAAAAAAAA+H9kVRkAAAAxc3QgbGllbiAvIE5vIHByaW9yIHJhbmtzVgFmZ1UBAAAAU2dkVQoAAAAzMC8xMi8yMDIyVgFnYwBhYxj8//9iAAAAAEB41kBkVQoAAAAzMC8xMi8yMDIyVgFhYwIAAABjAVYBZmNVAQAAAFMAAAAAVFYBYVYBZmdVAQAAAFNWAWdjAGFjGPz//2JU6Io4+DXoP2RVBwAAADc1LDY2ICVUVgFhVGMBAAAAYwFWAWFWAWFWAWFWAWFnZFUFAAAAT3RoZXJWAWdjAWRVBQAAAE90aGVyYwEAAABiAAAAAAAA+H9kVQUAAABPdGhlclYBZmdVAQAAAFNnZFUKAAAAMzAvMTIvMjAyMlYBZ2MAYWMY/P//YgAAAABAeNZAZFUKAAAAMzAvMTIvMjAyMlYBYWMCAAAAYwFWAWZjVQEAAABTAQAAAFRWAWFWAWZnVQEAAABTVgFnYwBhYxj8//9iel7UHR8ozz9kVQcAAAAyNCwzNCAlVFYBYVRjAQAAAGMBVgFhVgFhVgFhVgFhVGMAAAAAYwFWAWFWAWFWAWFWAWFWAWZnVQIAAABTZ2RVFwAAAGRlZmF1bHRSb3dBeGlzSGllcmFyY2h5ZFUQAAAAWmVpbGVuaGllcmFyY2hpZVYBZmdVAQAAAFNnZFUGAAAAYmk2NTQ5ZFUPAAAATG9hbiBieSBSYW5raW5nYWMBAAAAYwFWAWFWAWFUYwAAAAB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dkVQQAAAByb290VgFhVgFmZ1UCAAAAU2dkVRkAAAAxc3QgbGllbiAvIE5vIHByaW9yIHJhbmtzVgFnYwFkVRkAAAAxc3QgbGllbiAvIE5vIHByaW9yIHJhbmtzYwAAAABiAAAAAAAA+H9kVRkAAAAxc3QgbGllbiAvIE5vIHByaW9yIHJhbmtzVgFhYwEAAABjAVYBYVYBYVYBYVYBYWdkVQUAAABPdGhlclYBZ2MBZFUFAAAAT3RoZXJjAQAAAGIAAAAAAAD4f2RVBQAAAE90aGVyVgFhYwEAAABjAVYBYVYBYVYBYVYBYVRjAAAAAGMAVgFhVgFhVgFhVgFhYwFnZFUaAAAAZGVmYXVsdENvbHVtbkF4aXNIaWVyYXJjaHlkVREAAABTcGFsdGVuaGllcmFyY2hpZVYBZmdVAQAAAFNnZFUGAAAAYmk2NTQ3ZFUMAAAAQ3V0IE9mZiBEYXRlZFUHAAAARERNTVlZOGMAAAAAYwFWAWFWAWFUYwAAAABnZFUEAAAAcm9vdFYBYVYBZmdVAQAAAFNnZFUKAAAAMzAvMTIvMjAyMlYBZ2MAYWMY/P//YgAAAABAeNZAZFUKAAAAMzAvMTIvMjAyMlYBYWMBAAAAYwFWAWFWAWFWAWFWAWFUYwAAAABjAFYBYVYBYVYBYVYBYWdkVQQAAAByb290VgFhVgFmZ1UBAAAAU2dkVQoAAAAzMC8xMi8yMDIyVgFnYwBhYxj8//9iAAAAAEB41kBkVQoAAAAzMC8xMi8yMDIyVgFhYwEAAABjAVYBYVYBYVYBYVYBYVRjAAAAAGMAVgFhVgFhVgFhVgFhYwFUYwFjAGMAYgAAAAAAAAAAVgFmVQEAAABTZFUGAAAAYmk2NTQ4VGMAYwBjAGFjQgUCAFYBYWRVywQAADxSZXN1bHQgcmVmPSJkZDY1NTI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TnVtZXJpY1ZhcmlhYmxlIHZhcm5hbWU9ImJpNjU0NyIgbGFiZWw9IkN1dCBPZmYgRGF0ZSIgcmVmPSJiaTY1NDciIGNvbHVtbj0iYzAiIGZvcm1hdD0iRERNTVlZOCIgdXNhZ2U9ImNhdGVnb3JpY2FsIi8+PFN0cmluZ1ZhcmlhYmxlIHZhcm5hbWU9ImJpNjU0OSIgbGFiZWw9IkxvYW4gYnkgUmFua2luZyIgcmVmPSJiaTY1NDkiIGNvbHVtbj0iYzEiLz48TnVtZXJpY1ZhcmlhYmxlIHZhcm5hbWU9ImJpNjU0OCIgbGFiZWw9IiUgb2YgVE9UQUwgQmFsYW5jZSIgcmVmPSJiaTY1NDgiIGNvbHVtbj0iYzI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wvQ29sdW1ucz48RGF0YSBmb3JtYXQ9IkNTViIgcm93Q291bnQ9IjIiIGF2YWlsYWJsZVJvd0NvdW50PSIyIiBzaXplPSI1OCIgZGF0YUxheW91dD0ibWluaW1hbCIgZ3JhbmRUb3RhbD0iZmFsc2UiIGlzSW5kZXhlZD0idHJ1ZSIgY29udGVudEtleT0iSERKRjNKMlJEUlBMVEZEWElQSTdNRlpVVjNGRUZCVEIiPjwhW0NEQVRBWzIzMDA5LjAsMCwwLjc1NjU4ODA4NzQ5NjU0OAoyMzAwOS4wLDEsMC4yNDM0MTE5MTI1MDM0NTA0NgpdXT48L0RhdGE+PFN0cmluZ1RhYmxlIGZvcm1hdD0iQ1NWIiByb3dDb3VudD0iMiIgc2l6ZT0iMzYiIGNvbnRlbnRLZXk9IjVQSUNOTFA2SzZKS0VOQ09NUEZBNVFCUFJKR0hZTk9FIj48IVtDREFUQVsiMXN0IGxpZW4gLyBObyBwcmlvciByYW5rcyIKIk90aGVyIgpdXT48L1N0cmluZ1RhYmxlPjwvUmVzdWx0PlYBYWMAYwBjAGMBYwBjAGMAVgFhYwAAAABjAGMAXUVORF9SQys=</data>
</ReportState>
</file>

<file path=customXml/item27.xml><?xml version="1.0" encoding="utf-8"?>
<ReportState xmlns="sas.reportstate">
  <data type="reportstate">UkNfU1RBUlRbVgVnZ1VjAgAAAFNnYwIAAABjAAAAAGRVBQAAAHZlNzIzZFUAAAAAYwAAAABnmWZVAQAAAFNWAWeYZFUGAAAAYmk4MzgxZFUMAAAAQ3V0IE9mZiBEYXRlYVYBZ2MAYWMY/P//YgAAAABAeNZAZFUKAAAAMzAvMTIvMjAyMmMBAAAAVGMIAAAAYWMAZ2MQAAAAYwIAAABkVQYAAAB2ZTY0NjlkVQAAAABjAAAAAGeZZlUBAAAAU1YBZ5hkVQYAAABiaTY0NjRkVQ4AAABBVFQgQXNzZXQgVHlwZWRVAgAAACQuVgFnYwFkVQoAAABDb21tZXJjaWFsYxj8//9iAAAAAAAA+H9kVQoAAABDb21tZXJjaWFsYwEAAABUYwgAAABhYwBUVgFmVQEAAABTZFUGAAAAYmk2NDY0VFYBYVYBZ2RVBgAAAGRkNjQ2NVYBZlUBAAAAU2RVCgAAAENvbW1lcmNpYWxUVgFmZ1UBAAAAU1YBZ8BjAQAAAGRVBgAAAGJpNjQ2NGRVDgAAAEFUVCBBc3NldCBUeXBlYWMYAAAAVgFhVgFmY1UBAAAAUwAAAABUYwEAAABiAQAAAGIAAAAAAAD4f2IAAAAAAAD4f2IAAAAAAAD4f2IAAAAAAAD4f2IAAAAAAAD4f2FjAGMAYwBjAVRnoGFWAWFhVgFhYwEAAABiAQAAAGMBYwBiAAAAAAAAAABWAWFWAWFWA2FhY0IEAgBWAWFkVbMCAAA8UmVzdWx0IHJlZj0iZGQ2NDY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FN0cmluZ1ZhcmlhYmxlIHZhcm5hbWU9ImJpNjQ2NCIgbGFiZWw9IkFUVCBBc3NldCBUeXBlIiByZWY9ImJpNjQ2NCIgY29sdW1uPSJjMCIgc29ydE9uPSJjdXN0b20iIGN1c3RvbVNvcnQ9ImNzNjEyMCIvPjwvVmFyaWFibGVzPjxDb2x1bW5zPjxTdHJpbmdDb2x1bW4gY29sbmFtZT0iYzAiIGVuY29kaW5nPSJ0ZXh0IiBtYXhMZW5ndGg9IjEyIi8+PC9Db2x1bW5zPjxEYXRhIGZvcm1hdD0iQ1NWIiByb3dDb3VudD0iMSIgYXZhaWxhYmxlUm93Q291bnQ9IjEiIHNpemU9IjEzIiBkYXRhTGF5b3V0PSJtaW5pbWFsIiBncmFuZFRvdGFsPSJmYWxzZSIgaXNJbmRleGVkPSJmYWxzZSIgY29udGVudEtleT0iQTNBUzZSNFM1VkEzSTZLSTc3NVBCMlk3TU9NSEFXV0ciPjwhW0NEQVRBWyJDb21tZXJjaWFsIgpdXT48L0RhdGE+PC9SZXN1bHQ+VgFhYwBjAGMAYwFjAGMAYwBWAWFjAAAAAGMAYwBdRU5EX1JDKw==</data>
</ReportState>
</file>

<file path=customXml/item28.xml><?xml version="1.0" encoding="utf-8"?>
<ReportState xmlns="sas.reportstate">
  <data type="reportstate">UkNfU1RBUlRbVgVnZ1VjAgAAAFNnYwIAAABjAAAAAGRVBgAAAHZlNjYwNWRVAAAAAGMAAAAAZ5lmVQEAAABTVgFnmGRVBgAAAGJpODM5M2RVEgAAAFJlZmluYW5jaW5nIE1hcmtlcmFWAWdjAWRVAgAAADc0Yxj8//9iAAAAAAAA+H9kVQIAAAA3NGMBAAAAVGMIAAAAYWMAZ2MCAAAAYwAAAABkVQUAAAB2ZTcyM2RVAAAAAGMAAAAAZ5lmVQEAAABTVgFnmGRVBgAAAGJpNjYyNWRVDAAAAEN1dCBPZmYgRGF0ZWFWAWdjAGFjGPz//2IAAAAAQHjWQGRVCgAAADMwLzEyLzIwMjJjAQAAAFRjCAAAAGFjAFRWAWZVAwAAAFNkVQYAAABiaTY2MjdkVQYAAABiaTY2MjhkVQYAAABiaTY2MjVUVgFhVgFnZFUGAAAAZGQ2NjMxVgFmVQkAAABTZFUHAAAAMCAtIDEgWWRVBwAAADEgLSAyIFlkVQUAAAAxMCsgWWRVBwAAADIgLSAzIFlkVQcAAAAzIC0gNCBZZFUHAAAANCAtIDUgWWRVCAAAADUgLSAxMCBZZFUFAAAAQXNzZXRkVQkAAABMaWFiaWxpdHlUVgFmZ1UEAAAAU1YBZ8BjAAAAAGRVBgAAAGJpNjYyNWRVDAAAAEN1dCBPZmYgRGF0ZWRVBwAAAERETU1ZWThjGAAAAFYBZmNVEAAAAFMAAAAAQHjWQAAAAABAeNZAAAAAAEB41kAAAAAAQHjWQAAAAABAeNZAAAAAAEB41kAAAAAAQHjWQAAAAABAeNZAAAAAAEB41kAAAAAAQHjWQAAAAABAeNZAAAAAAEB41kAAAAAAQHjWQAAAAABAeNZAAAAAAEB41kAAAAAAQHjWQFRWAWFjAQAAAGIQAAAAYgAAAAAAAPh/YgAAAAAAAPh/YgAAAAAAAPh/YgAAAAAAAPh/YgAAAAAAAPh/YWMAYwBjAGMBVgFnwGMBAAAAZFUGAAAAYmk2NjI3ZFURAAAAQXNzZXQgLyBMaWFiaWxpdHlhYxgAAABWAWFWAWZjVRAAAABTBwAAAAcAAAAHAAAABwAAAAcAAAAHAAAABwAAAAcAAAAIAAAACAAAAAgAAAAIAAAACAAAAAgAAAAIAAAACAAAAFRjAQAAAGIQAAAAYgAAAAAAAPh/YgAAAAAAAPh/YgAAAAAAAPh/YgAAAAAAAPh/YgAAAAAAAPh/YWMAYwBjAGMBVgFnwGMBAAAAZFUGAAAAYmk2NjI4ZFUYAAAAUmVzaWR1YWwgTGlmZSBieSBCdWNrZXRzYWMYAAAAVgFhVgFmY1UQAAAAU5z///8AAAAAAQAAAAMAAAAEAAAABQAAAAYAAAACAAAAnP///wAAAAABAAAAAwAAAAQAAAAFAAAABgAAAAIAAABUYwEAAABiEAAAAGIAAAAAAAD4f2IAAAAAAAD4f2IAAAAAAAD4f2IAAAAAAAD4f2IAAAAAAAD4f2FjAGMAYwBjAVYBZ8BjAAAAAGRVBgAAAGJpNjYyNmRVFQAAAFByaW5jaXBhbCBQYWlkIGluIEVVUmRVCQAAAENPTU1BMzIuMmMAAAAAVgFmY1UQAAAAU0ZMAa1qGutB0Ojzv52ku0HrwlXz50rEQVx/hlnbTsJB5innLdGQs0HF1HzP4N2nQf5OYV/BT8VBRuH6XPbtwkGambno0Q3mQQAAAAAAAAAAAAAAAHawgEEAAAAAAAAAADMzcxF9CtVBAAAAwAta1kEAAAAAqMtoQQAAAAAAAAAAVFYBYWMCAAAAYhAAAABiAAAAAAAA+H9iAAAAAAAA+H9iAAAAAAAA+H9iAAAAAAAA+H9iAAAAAAAA+H9hYwBjAGMAYwFUZ6BhVgFlY1UAAAAAU1RhVgFhYxAAAABiEAAAAGMBYwBiAAAAAAAAAABWAWFWAWFWA2dnZFUGAAAAZGQ2NjMxVgFhVgFmZ1UCAAAAU2dkVQUAAABBc3NldFYBZ2MBZFUFAAAAQXNzZXRjBwAAAGIAAAAAAAD4f2RVBQAAAEFzc2V0VgFmZ1UIAAAAU2dkVQsAAABNQVRDSEVTX0FMTFYBZ2MBZFULAAAATUFUQ0hFU19BTExjnP///2IAAAAAAAD4f2RVCwAAAE1BVENIRVNfQUxMVgFmZ1UBAAAAU2dkVQoAAAAzMC8xMi8yMDIyVgFnYwBhYxj8//9iAAAAAEB41kBkVQoAAAAzMC8xMi8yMDIyVgFhYwMAAABjAVYBZmNVAQAAAFMAAAAAVFYBYVYBZmdVAQAAAFNWAWdjAGFjGPz//2JGTAGtahrrQWRVEwAAADPCoDYzN8KgNzI4wqA2MTYsMDRUVgFhVGMCAAAAYwFWAWFWAWFWAWFWAWFnZFUHAAAAMCAtIDEgWVYBZ2MBZFUHAAAAMCAtIDEgWWMAAAAAYgAAAAAAAPh/ZFUHAAAAMCAtIDEgWVYBZmdVAQAAAFNnZFUKAAAAMzAvMTIvMjAyMlYBZ2MAYWMY/P//YgAAAABAeNZAZFUKAAAAMzAvMTIvMjAyMlYBYWMDAAAAYwFWAWZjVQEAAABTAQAAAFRWAWFWAWZnVQEAAABTVgFnYwBhYxj8//9i0Ojzv52ku0FkVRAAAAA0NjPCoDc3M8KgMTE5LDk1VFYBYVRjAgAAAGMBVgFhVgFhVgFhVgFhZ2RVBwAAADEgLSAyIFlWAWdjAWRVBwAAADEgLSAyIFljAQAAAGIAAAAAAAD4f2RVBwAAADEgLSAyIFlWAWZnVQEAAABTZ2RVCgAAADMwLzEyLzIwMjJWAWdjAGFjGPz//2IAAAAAQHjWQGRVCgAAADMwLzEyLzIwMjJWAWFjAwAAAGMBVgFmY1UBAAAAUwIAAABUVgFhVgFmZ1UBAAAAU1YBZ2MAYWMY/P//YuvCVfPnSsRBZFUQAAAANjgwwqA5MDbCoDcyNiw2N1RWAWFUYwIAAABjAVYBYVYBYVYBYVYBYWdkVQcAAAAyIC0gMyBZVgFnYwFkVQcAAAAyIC0gMyBZYwMAAABiAAAAAAAA+H9kVQcAAAAyIC0gMyBZVgFmZ1UBAAAAU2dkVQoAAAAzMC8xMi8yMDIyVgFnYwBhYxj8//9iAAAAAEB41kBkVQoAAAAzMC8xMi8yMDIyVgFhYwMAAABjAVYBZmNVAQAAAFMDAAAAVFYBYVYBZmdVAQAAAFNWAWdjAGFjGPz//2Jcf4ZZ207CQWRVEAAAADYxNMKgMzE1wqA2OTksMDVUVgFhVGMCAAAAYwFWAWFWAWFWAWFWAWFnZFUHAAAAMyAtIDQgWVYBZ2MBZFUHAAAAMyAtIDQgWWMEAAAAYgAAAAAAAPh/ZFUHAAAAMyAtIDQgWVYBZmdVAQAAAFNnZFUKAAAAMzAvMTIvMjAyMlYBZ2MAYWMY/P//YgAAAABAeNZAZFUKAAAAMzAvMTIvMjAyMlYBYWMDAAAAYwFWAWZjVQEAAABTBAAAAFRWAWFWAWZnVQEAAABTVgFnYwBhYxj8//9i5innLdGQs0FkVRAAAAAzMjjCoDI1N8KgODM3LDkwVFYBYVRjAgAAAGMBVgFhVgFhVgFhVgFhZ2RVBwAAADQgLSA1IFlWAWdjAWRVBwAAADQgLSA1IFljBQAAAGIAAAAAAAD4f2RVBwAAADQgLSA1IFlWAWZnVQEAAABTZ2RVCgAAADMwLzEyLzIwMjJWAWdjAGFjGPz//2IAAAAAQHjWQGRVCgAAADMwLzEyLzIwMjJWAWFjAwAAAGMBVgFmY1UBAAAAUwUAAABUVgFhVgFmZ1UBAAAAU1YBZ2MAYWMY/P//YsXUfM/g3adBZFUQAAAAMjAwwqAyMDjCoDQ4Nyw3NFRWAWFUYwIAAABjAVYBYVYBYVYBYVYBYWdkVQgAAAA1IC0gMTAgWVYBZ2MBZFUIAAAANSAtIDEwIFljBgAAAGIAAAAAAAD4f2RVCAAAADUgLSAxMCBZVgFmZ1UBAAAAU2dkVQoAAAAzMC8xMi8yMDIyVgFnYwBhYxj8//9iAAAAAEB41kBkVQoAAAAzMC8xMi8yMDIyVgFhYwMAAABjAVYBZmNVAQAAAFMGAAAAVFYBYVYBZmdVAQAAAFNWAWdjAGFjGPz//2L+TmFfwU/FQWRVEAAAADcxNcKgMDk2wqA3NjYsNzZUVgFhVGMCAAAAYwFWAWFWAWFWAWFWAWFnZFUFAAAAMTArIFlWAWdjAWRVBQAAADEwKyBZYwIAAABiAAAAAAAA+H9kVQUAAAAxMCsgWVYBZmdVAQAAAFNnZFUKAAAAMzAvMTIvMjAyMlYBZ2MAYWMY/P//YgAAAABAeNZAZFUKAAAAMzAvMTIvMjAyMlYBYWMDAAAAYwFWAWZjVQEAAABTBwAAAFRWAWFWAWZnVQEAAABTVgFnYwBhYxj8//9iRuH6XPbtwkFkVRAAAAA2MzXCoDE2OcKgOTc3LDk2VFYBYVRjAgAAAGMBVgFhVgFhVgFhVgFhVGMBAAAAYwFWAWFWAWFWAWFWAWFnZFUJAAAATGlhYmlsaXR5VgFnYwFkVQkAAABMaWFiaWxpdHljCAAAAGIAAAAAAAD4f2RVCQAAAExpYWJpbGl0eVYBZmdVCAAAAFNnZFULAAAATUFUQ0hFU19BTExWAWdjAWRVCwAAAE1BVENIRVNfQUxMY5z///9iAAAAAAAA+H9kVQsAAABNQVRDSEVTX0FMTFYBZmdVAQAAAFNnZFUKAAAAMzAvMTIvMjAyMlYBZ2MAYWMY/P//YgAAAABAeNZAZFUKAAAAMzAvMTIvMjAyMlYBYWMDAAAAYwFWAWZjVQEAAABTCAAAAFRWAWFWAWZnVQEAAABTVgFnYwBhYxj8//9impm56NEN5kFkVRMAAAAywqA5NjDCoDAzNcKgNjUzLDgwVFYBYVRjAgAAAGMBVgFhVgFhVgFhVgFhZ2RVBwAAADAgLSAxIFlWAWdjAWRVBwAAADAgLSAxIFljAAAAAGIAAAAAAAD4f2RVBwAAADAgLSAxIFlWAWZnVQEAAABTZ2RVCgAAADMwLzEyLzIwMjJWAWdjAGFjGPz//2IAAAAAQHjWQGRVCgAAADMwLzEyLzIwMjJWAWFjAwAAAGMBVgFmY1UBAAAAUwkAAABUVgFhVgFmZ1UBAAAAU1YBZ2MAYWMY/P//YgAAAAAAAAAAZFUEAAAAMCwwMFRWAWFUYwIAAABjAVYBYVYBYVYBYVYBYWdkVQcAAAAxIC0gMiBZVgFnYwFkVQcAAAAxIC0gMiBZYwEAAABiAAAAAAAA+H9kVQcAAAAxIC0gMiBZVgFmZ1UBAAAAU2dkVQoAAAAzMC8xMi8yMDIyVgFnYwBhYxj8//9iAAAAAEB41kBkVQoAAAAzMC8xMi8yMDIyVgFhYwMAAABjAVYBZmNVAQAAAFMKAAAAVFYBYVYBZmdVAQAAAFNWAWdjAGFjGPz//2IAAAAAdrCAQWRVDwAAADM1wqAwMDDCoDAwMCwwMFRWAWFUYwIAAABjAVYBYVYBYVYBYVYBYWdkVQcAAAAyIC0gMyBZVgFnYwFkVQcAAAAyIC0gMyBZYwMAAABiAAAAAAAA+H9kVQcAAAAyIC0gMyBZVgFmZ1UBAAAAU2dkVQoAAAAzMC8xMi8yMDIyVgFnYwBhYxj8//9iAAAAAEB41kBkVQoAAAAzMC8xMi8yMDIyVgFhYwMAAABjAVYBZmNVAQAAAFMLAAAAVFYBYVYBZmdVAQAAAFNWAWdjAGFjGPz//2IAAAAAAAAAAGRVBAAAADAsMDBUVgFhVGMCAAAAYwFWAWFWAWFWAWFWAWFnZFUHAAAAMyAtIDQgWVYBZ2MBZFUHAAAAMyAtIDQgWWMEAAAAYgAAAAAAAPh/ZFUHAAAAMyAtIDQgWVYBZmdVAQAAAFNnZFUKAAAAMzAvMTIvMjAyMlYBZ2MAYWMY/P//YgAAAABAeNZAZFUKAAAAMzAvMTIvMjAyMlYBYWMDAAAAYwFWAWZjVQEAAABTDAAAAFRWAWFWAWZnVQEAAABTVgFnYwBhYxj8//9iMzNzEX0K1UFkVRMAAAAxwqA0MTLCoDAzNcKgNjUzLDgwVFYBYVRjAgAAAGMBVgFhVgFhVgFhVgFhZ2RVBwAAADQgLSA1IFlWAWdjAWRVBwAAADQgLSA1IFljBQAAAGIAAAAAAAD4f2RVBwAAADQgLSA1IFlWAWZnVQEAAABTZ2RVCgAAADMwLzEyLzIwMjJWAWdjAGFjGPz//2IAAAAAQHjWQGRVCgAAADMwLzEyLzIwMjJWAWFjAwAAAGMBVgFmY1UBAAAAUw0AAABUVgFhVgFmZ1UBAAAAU1YBZ2MAYWMY/P//YgAAAMALWtZBZFUTAAAAMcKgNTAwwqAwMDDCoDAwMCwwMFRWAWFUYwIAAABjAVYBYVYBYVYBYVYBYWdkVQgAAAA1IC0gMTAgWVYBZ2MBZFUIAAAANSAtIDEwIFljBgAAAGIAAAAAAAD4f2RVCAAAADUgLSAxMCBZVgFmZ1UBAAAAU2dkVQoAAAAzMC8xMi8yMDIyVgFnYwBhYxj8//9iAAAAAEB41kBkVQoAAAAzMC8xMi8yMDIyVgFhYwMAAABjAVYBZmNVAQAAAFMOAAAAVFYBYVYBZmdVAQAAAFNWAWdjAGFjGPz//2IAAAAAqMtoQWRVDwAAADEzwqAwMDDCoDAwMCwwMFRWAWFUYwIAAABjAVYBYVYBYVYBYVYBYWdkVQUAAAAxMCsgWVYBZ2MBZFUFAAAAMTArIFljAgAAAGIAAAAAAAD4f2RVBQAAADEwKyBZVgFmZ1UBAAAAU2dkVQoAAAAzMC8xMi8yMDIyVgFnYwBhYxj8//9iAAAAAEB41kBkVQoAAAAzMC8xMi8yMDIyVgFhYwMAAABjAVYBZmNVAQAAAFMPAAAAVFYBYVYBZmdVAQAAAFNWAWdjAGFjGPz//2IAAAAAAAAAAGRVBAAAADAsMDBUVgFhVGMCAAAAYwFWAWFWAWFWAWFWAWFUYwEAAABjAVYBYVYBYVYBYVYBYVRjAAAAAGMBVgFhVgFhVgFhVgFhVgFmZ1UCAAAAU2dkVRcAAABkZWZhdWx0Um93QXhpc0hpZXJhcmNoeWRVEAAAAFplaWxlbmhpZXJhcmNoaWVWAWZnVQIAAABTZ2RVBgAAAGJpNjYyN2RVEQAAAEFzc2V0IC8gTGlhYmlsaXR5YWMBAAAAYwFWAWFWAWFnZFUGAAAAYmk2NjI4ZFUYAAAAUmVzaWR1YWwgTGlmZSBieSBCdWNrZXRzYWMBAAAAYwFWAWFWAWFUYwAAAABnZFUEAAAAcm9vdFYBYVYBZmdVAgAAAFNnZFUFAAAAQXNzZXRWAWdjAWRVBQAAAEFzc2V0YwcAAABiAAAAAAAA+H9kVQUAAABBc3NldF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WdkVQkAAABMaWFiaWxpdHlWAWdjAWRVCQAAAExpYWJpbGl0eWMIAAAAYgAAAAAAAPh/ZFUJAAAATGlhYmlsaXR5VgFmZ1UHAAAAU2dkVQcAAAAwIC0gMSBZVgFnYwFkVQcAAAAwIC0gMSBZYwAAAABiAAAAAAAA+H9kVQcAAAAwIC0gMSBZVgFhYwIAAABjAVYBYVYBYVYBYVYBYWdkVQcAAAAxIC0gMiBZVgFnYwFkVQcAAAAxIC0gMiBZYwEAAABiAAAAAAAA+H9kVQcAAAAxIC0gMiBZVgFhYwIAAABjAVYBYVYBYVYBYVYBYWdkVQcAAAAyIC0gMyBZVgFnYwFkVQcAAAAyIC0gMyBZYwMAAABiAAAAAAAA+H9kVQcAAAAyIC0gMyBZVgFhYwIAAABjAVYBYVYBYVYBYVYBYWdkVQcAAAAzIC0gNCBZVgFnYwFkVQcAAAAzIC0gNCBZYwQAAABiAAAAAAAA+H9kVQcAAAAzIC0gNCBZVgFhYwIAAABjAVYBYVYBYVYBYVYBYWdkVQcAAAA0IC0gNSBZVgFnYwFkVQcAAAA0IC0gNSBZYwUAAABiAAAAAAAA+H9kVQcAAAA0IC0gNSBZVgFhYwIAAABjAVYBYVYBYVYBYVYBYWdkVQgAAAA1IC0gMTAgWVYBZ2MBZFUIAAAANSAtIDEwIFljBgAAAGIAAAAAAAD4f2RVCAAAADUgLSAxMCBZVgFhYwIAAABjAVYBYVYBYVYBYVYBYWdkVQUAAAAxMCsgWVYBZ2MBZFUFAAAAMTArIFljAgAAAGIAAAAAAAD4f2RVBQAAADEwKyBZVgFhYwIAAABjAVYBYVYBYVYBYVYBYVRjAQAAAGMAVgFhVgFhVgFhVgFhVGMAAAAAYwBWAWFWAWFWAWFWAWFnZFUEAAAAcm9vdFYBYVYBZmdVAgAAAFNnZFUFAAAAQXNzZXRWAWdjAWRVBQAAAEFzc2V0YwcAAABiAAAAAAAA+H9kVQUAAABBc3NldF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WdkVQkAAABMaWFiaWxpdHlWAWdjAWRVCQAAAExpYWJpbGl0eWMIAAAAYgAAAAAAAPh/ZFUJAAAATGlhYmlsaXR5VgFmZ1UHAAAAU2dkVQcAAAAwIC0gMSBZVgFnYwFkVQcAAAAwIC0gMSBZYwAAAABiAAAAAAAA+H9kVQcAAAAwIC0gMSBZVgFhYwIAAABjAVYBYVYBYVYBYVYBYWdkVQcAAAAxIC0gMiBZVgFnYwFkVQcAAAAxIC0gMiBZYwEAAABiAAAAAAAA+H9kVQcAAAAxIC0gMiBZVgFhYwIAAABjAVYBYVYBYVYBYVYBYWdkVQcAAAAyIC0gMyBZVgFnYwFkVQcAAAAyIC0gMyBZYwMAAABiAAAAAAAA+H9kVQcAAAAyIC0gMyBZVgFhYwIAAABjAVYBYVYBYVYBYVYBYWdkVQcAAAAzIC0gNCBZVgFnYwFkVQcAAAAzIC0gNCBZYwQAAABiAAAAAAAA+H9kVQcAAAAzIC0gNCBZVgFhYwIAAABjAVYBYVYBYVYBYVYBYWdkVQcAAAA0IC0gNSBZVgFnYwFkVQcAAAA0IC0gNSBZYwUAAABiAAAAAAAA+H9kVQcAAAA0IC0gNSBZVgFhYwIAAABjAVYBYVYBYVYBYVYBYWdkVQgAAAA1IC0gMTAgWVYBZ2MBZFUIAAAANSAtIDEwIFljBgAAAGIAAAAAAAD4f2RVCAAAADUgLSAxMCBZVgFhYwIAAABjAVYBYVYBYVYBYVYBYWdkVQUAAAAxMCsgWVYBZ2MBZFUFAAAAMTArIFljAgAAAGIAAAAAAAD4f2RVBQAAADEwKyBZVgFhYwIAAABjAVYBYVYBYVYBYVYBYVRjAQAAAGMAVgFhVgFhVgFhVgFhVGMAAAAAYwBWAWFWAWFWAWFWAWFjAWdkVRoAAABkZWZhdWx0Q29sdW1uQXhpc0hpZXJhcmNoeWRVEQAAAFNwYWx0ZW5oaWVyYXJjaGllVgFmZ1UBAAAAU2dkVQYAAABiaTY2MjVkVQwAAABDdXQgT2ZmIERhdGVkVQcAAABERE1NWVk4YwAAAABjAVYBYVYBYVRjAAAAAGdkVQQAAAByb290VgFhVgFmZ1UBAAAAU2dkVQoAAAAzMC8xMi8yMDIyVgFnYwBhYxj8//9iAAAAAEB41kBkVQoAAAAzMC8xMi8yMDIyVgFhYwEAAABjAVYBYVYBYVYBYVYBYVRjAAAAAGMAVgFhVgFhVgFhVgFhZ2RVBAAAAHJvb3RWAWFWAWZnVQEAAABTZ2RVCgAAADMwLzEyLzIwMjJWAWdjAGFjGPz//2IAAAAAQHjWQGRVCgAAADMwLzEyLzIwMjJWAWFjAQAAAGMBVgFhVgFhVgFhVgFhVGMAAAAAYwBWAWFWAWFWAWFWAWFjAVRjAWMAYwBiAAAAAAAAAABWAWZVAQAAAFNkVQYAAABiaTY2MjZUYwBjAGMAYWNCBQIAVgFhZFVCBwAAPFJlc3VsdCByZWY9ImRkNjYz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1My42OTdaIj48VmFyaWFibGVzPjxOdW1lcmljVmFyaWFibGUgdmFybmFtZT0iYmk2NjI1IiBsYWJlbD0iQ3V0IE9mZiBEYXRlIiByZWY9ImJpNjYyNSIgY29sdW1uPSJjMCIgZm9ybWF0PSJERE1NWVk4IiB1c2FnZT0iY2F0ZWdvcmljYWwiLz48U3RyaW5nVmFyaWFibGUgdmFybmFtZT0iYmk2NjI3IiBsYWJlbD0iQXNzZXQgLyBMaWFiaWxpdHkiIHJlZj0iYmk2NjI3IiBjb2x1bW49ImMxIi8+PFN0cmluZ1ZhcmlhYmxlIHZhcm5hbWU9ImJpNjYyOCIgbGFiZWw9IlJlc2lkdWFsIExpZmUgYnkgQnVja2V0cyIgcmVmPSJiaTY2MjgiIGNvbHVtbj0iYzIiIHNvcnRPbj0iY3VzdG9tIiBjdXN0b21Tb3J0PSJjczY1NSIvPjxOdW1lcmljVmFyaWFibGUgdmFybmFtZT0iYmk2NjI2IiBsYWJlbD0iUHJpbmNpcGFsIFBhaWQgaW4gRVVSIiByZWY9ImJpNjYyNi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IwIiBkYXRhTGF5b3V0PSJtaW5pbWFsIiBncmFuZFRvdGFsPSJmYWxzZSIgaXNJbmRleGVkPSJ0cnVlIiBjb250ZW50S2V5PSJTWEJNNEI3MzRSUVFMUlBYSjdMQk9RR1laTlE3MklQSCI+PCFbQ0RBVEFbMjMwMDkuMCw3LC0xMDAsMy42Mzc3Mjg2MTYwNDA1NjA3RTkKMjMwMDkuMCw3LDAsNC42Mzc3MzExOTk1Mjc3MTJFOAoyMzAwOS4wLDcsMSw2LjgwOTA2NzI2NjcwMDEwOUU4CjIzMDA5LjAsNywzLDYuMTQzMTU2OTkwNTA3NjE3RTgKMjMwMDkuMCw3LDQsMy4yODI1NzgzNzkwMjk4MzA3RTgKMjMwMDkuMCw3LDUsMi4wMDIwODQ4Nzc0MzgxMDhFOAoyMzAwOS4wLDcsNiw3LjE1MDk2NzY2NzYwMjIzMkU4CjIzMDA5LjAsNywyLDYuMzUxNjk5Nzc5NTk5OTk4RTgKMjMwMDkuMCw4LC0xMDAsMi45NjAwMzU2NTM4RTkKMjMwMDkuMCw4LDAsMC4wCjIzMDA5LjAsOCwxLDMuNUU3CjIzMDA5LjAsOCwzLDAuMAoyMzAwOS4wLDgsNCwxLjQxMjAzNTY1MzhFOQoyMzAwOS4wLDgsNSwxLjVFOQoyMzAwOS4wLDgsNiwxLjNFNwoyMzAwOS4wLDgsMiwwLjAKXV0+PC9EYXRhPjxTdHJpbmdUYWJsZSBmb3JtYXQ9IkNTViIgcm93Q291bnQ9IjkiIHNpemU9Ijg5IiBjb250ZW50S2V5PSJDQkFHRUZXSUozRjYyRUk1NVBBT0tNWE81VldQTkJHUyI+PCFbQ0RBVEFbIjAgLSAxIFkiCiIxIC0gMiBZIgoiMTArIFkiCiIyIC0gMyBZIgoiMyAtIDQgWSIKIjQgLSA1IFkiCiI1IC0gMTAgWSIKIkFzc2V0IgoiTGlhYmlsaXR5IgpdXT48L1N0cmluZ1RhYmxlPjwvUmVzdWx0PlYBYWMAYwBjAGMBYwBjAGMAVgFhYwAAAABjAGMAXUVORF9SQys=</data>
</ReportState>
</file>

<file path=customXml/item29.xml><?xml version="1.0" encoding="utf-8"?>
<ReportState xmlns="sas.reportstate">
  <data type="reportstate">Q0VDU19TVEFSVFtWAWdVAAAAAFNUXUVORF9DRUNTKys=</data>
</ReportState>
</file>

<file path=customXml/item3.xml><?xml version="1.0" encoding="utf-8"?>
<ReportState xmlns="sas.reportstate">
  <data type="reportstate">UkNfU1RBUlRbVgVnZ1VjAgAAAFNnYwIAAABjAAAAAGRVBgAAAHZlMzU5NmRVAAAAAGMAAAAAZ5lmVQEAAABTVgFnmGRVBgAAAGJpODM3MWRVEgAAAFJlZmluYW5jaW5nIE1hcmtlcmFWAWdjAWRVAgAAADc0Yxj8//9iAAAAAAAA+H9kVQIAAAA3NGMBAAAAVGMIAAAAYWMAZ2MCAAAAYwAAAABkVQUAAAB2ZTcyM2RVAAAAAGMAAAAAZ5lmVQEAAABTVgFnmGRVBgAAAGJpMzc1MGRVDAAAAEN1dCBPZmYgRGF0ZWFWAWdjAGFjGPz//2IAAAAAQHjWQGRVCgAAADMwLzEyLzIwMjJjAQAAAFRjCAAAAGFjAFRWAWZVAgAAAFNkVQYAAABiaTM3NTBkVQYAAABiaTM3NjhUVgFhVgFnZFUGAAAAZGQzNzU0VgFmVQcAAABTZFUtAAAAby93IENsYWltIGFnYWluc3QgbG9jYWwvbXVuaWNpcGFsIGF1dGhvcml0aWVzZFUuAAAAby93IENsYWltIGFnYWluc3QgcmVnaW9uYWwvZmVkZXJhbCBhdXRob3JpdGllc2RVHAAAAG8vdyBDbGFpbSBhZ2FpbnN0IHNvdmVyZWlnbnNkVTMAAABvL3cgQ2xhaW0gZ3VhcmFudGVlZCBieSBsb2NhbC9tdW5pY2lwYWwgYXV0aG9yaXRpZXNkVTQAAABvL3cgQ2xhaW0gZ3VhcmFudGVlZCBieSByZWdpb25hbC9mZWRlcmFsIGF1dGhvcml0aWVzZFUiAAAAby93IENsYWltIGd1YXJhbnRlZWQgYnkgc292ZXJlaWduc2RVBgAAAE90aGVyc1RWAWZnVQcAAABTVgFnwGMAAAAAZFUGAAAAYmkzNzUwZFUMAAAAQ3V0IE9mZiBEYXRlZFUHAAAARERNTVlZOGMYAAAAVgFmY1UIAAAAUwAAAABAeNZAAAAAAEB41kAAAAAAQHjWQAAAAABAeNZAAAAAAEB41kAAAAAAQHjWQAAAAABAeNZAAAAAAEB41kBUVgFhYwEAAABiCAAAAGIAAAAAAAD4f2IAAAAAAAD4f2IAAAAAAAD4f2IAAAAAAAD4f2IAAAAAAAD4f2FjAGMAYwBjAVYBZ8BjAQAAAGRVBgAAAGJpMzc2OGRVEAAAAFR5cGUgb2YgRXhwb3N1cmVhYxgAAABWAWFWAWZjVQgAAABTnP///wIAAAAFAAAAAQAAAAQAAAAAAAAAAwAAAAYAAABUYwEAAABiCAAAAGIAAAAAAAD4f2IAAAAAAAD4f2IAAAAAAAD4f2IAAAAAAAD4f2IAAAAAAAD4f2FjAGMAYwBjAVYBZ8BjAAAAAGRVBgAAAGJpMzc0NWRVFgAAAEF2ZXJhZ2UgTm9taW5hbCAoMDAwcylkVQgAAABDT01NQTEyLmMCAAAAVgFmY1UIAAAAUyGRtGpoA3hAPVqwDTqNmUDKYKGO5BtjQEH2LPwDwLlA4hJzzGqKk0CBuVrTf011QAVL/BuYjnpASnVZfwFrgEBUVgFhYwIAAABiCAAAAGIAAAAAAAD4f2IAAAAAAAD4f2IAAAAAAAD4f2IAAAAAAAD4f2IAAAAAAAD4f2FjAGMAYwBjAVYBZ8BjAAAAAGRVBgAAAGJpMzc0NmRVDAAAAE5vbWluYWwgKG1uKWRVCAAAAENPTU1BMTIuYwAAAABWAWZjVQgAAABTLiyfDHVrrEAM240bpNlUQCbMUicHQ4NAbAXaaccggkDCiwCfSoaCQKh5g1iMTpRARMmFoUk8cUBqAE/0I7VnQFRWAWFjAgAAAGIIAAAAYgAAAAAAAPh/YgAAAAAAAPh/YgAAAAAAAPh/YgAAAAAAAPh/YgAAAAAAAPh/YWMAYwBjAGMBVgFnwGMAAAAAZFUGAAAAYmkzNzQ3ZFUMAAAATk8uIE9GIExPQU5TZFUIAAAAQ09NTUExMi5jGAAAAFYBZmNVCAAAAFMAAAAAAH7CQAAAAAAAgElAAAAAAACAr0AAAAAAAABWQAAAAAAAoH1AAAAAAADKrUAAAAAAAEiEQAAAAAAAkHZAVFYBYWMCAAAAYggAAABiAAAAAAAA+H9iAAAAAAAA+H9iAAAAAAAA+H9iAAAAAAAA+H9iAAAAAAAA+H9hYwBjAGMAYwFWAWfAYwAAAABkVQYAAABiaTM3NDhkVREAAAAlIG9mIFRvdGFsIEFzc2V0c2RVCwAAAFBFUkNFTlQxMi4yYxgAAABWAWZjVQgAAABTAAAAAAAA8D9CiVYZEHqXPzH7hMo5sMU/hwiRdmlpxD+dVFx4ttvEP3jP2pBy3dY/gwYNyiJosz9q0ZrytrGqP1RWAWFjAgAAAGIIAAAAYgAAAAAAAPh/YgAAAAAAAPh/YgAAAAAAAPh/YgAAAAAAAPh/YgAAAAAAAPh/YWMAYwBjAGMBVgFnwGMAAAAAZFUGAAAAYmkzNzQ5ZFURAAAAJSBOdW1iZXIgb2YgTG9hbnNkVQsAAABQRVJDRU5UMTIuMmMYAAAAVgFmY1UIAAAAUwAAAAAAAPA/lifuGjkQdj9eqZ57N0HbP+DbMQ36CIM/0IBn/eehqT9cVAzyPsbZP7P2KYRGjLE/C2hC5pGFoz9UVgFhYwIAAABiCAAAAGIAAAAAAAD4f2IAAAAAAAD4f2IAAAAAAAD4f2IAAAAAAAD4f2IAAAAAAAD4f2FjAGMAYwBjAVRnoGFWAWVjVQAAAABTVGFWAWFjCAAAAGIIAAAAYwFjAGIAAAAAAAAAAFYBYVYBYVYDZ2dkVQYAAABkZDM3NTRWAWFWAWZnVQEAAABTZ2RVCgAAADMwLzEyLzIwMjJWAWdjAGFjGPz//2IAAAAAQHjWQGRVCgAAADMwLzEyLzIwMjJWAWZnVQgAAABTZ2RVCwAAAE1BVENIRVNfQUxMVgFnYwFkVQsAAABNQVRDSEVTX0FMTGOc////YgAAAAAAAPh/ZFULAAAATUFUQ0hFU19BTExWAWFjAgAAAGMBVgFmY1UBAAAAUwAAAABUVgFhVgFmZ1UFAAAAU1YBZ2MAYWMY/P//YiGRtGpoA3hAZFUDAAAAMzg0VgFnYwBhYxj8//9iLiyfDHVrrEBkVQYAAAAzwqA2MzhWAWdjAGFjGPz//2IAAAAAAH7CQGRVBgAAADnCoDQ2OFYBZ2MAYWMY/P//YgAAAAAAAPA/ZFUIAAAAMTAwLDAwICVWAWdjAGFjGPz//2IAAAAAAADwP2RVCAAAADEwMCwwMCAlVFYBYWdkVRwAAABvL3cgQ2xhaW0gYWdhaW5zdCBzb3ZlcmVpZ25zVgFnYwFkVRwAAABvL3cgQ2xhaW0gYWdhaW5zdCBzb3ZlcmVpZ25zYwIAAABiAAAAAAAA+H9kVRwAAABvL3cgQ2xhaW0gYWdhaW5zdCBzb3ZlcmVpZ25zVgFhYwIAAABjAVYBZmNVAQAAAFMBAAAAVFYBYVYBZmdVBQAAAFNWAWdjAGFjGPz//2I9WrANOo2ZQGRVBgAAADHCoDYzNVYBZ2MAYWMY/P//YgzbjRuk2VRAZFUCAAAAODNWAWdjAGFjGPz//2IAAAAAAIBJQGRVAgAAADUxVgFnYwBhYxj8//9iQolWGRB6lz9kVQYAAAAyLDI5ICVWAWdjAGFjGPz//2KWJ+4aORB2P2RVBgAAADAsNTQgJVRWAWFnZFUiAAAAby93IENsYWltIGd1YXJhbnRlZWQgYnkgc292ZXJlaWduc1YBZ2MBZFUiAAAAby93IENsYWltIGd1YXJhbnRlZWQgYnkgc292ZXJlaWduc2MFAAAAYgAAAAAAAPh/ZFUiAAAAby93IENsYWltIGd1YXJhbnRlZWQgYnkgc292ZXJlaWduc1YBYWMCAAAAYwFWAWZjVQEAAABTAgAAAFRWAWFWAWZnVQUAAABTVgFnYwBhYxj8//9iymChjuQbY0BkVQMAAAAxNTNWAWdjAGFjGPz//2ImzFInB0ODQGRVAwAAADYxNlYBZ2MAYWMY/P//YgAAAAAAgK9AZFUGAAAANMKgMDMyVgFnYwBhYxj8//9iMfuEyjmwxT9kVQcAAAAxNiw5NCAlVgFnYwBhYxj8//9iXqmeezdB2z9kVQcAAAA0Miw1OSAlVFYBYWdkVS4AAABvL3cgQ2xhaW0gYWdhaW5zdCByZWdpb25hbC9mZWRlcmFsIGF1dGhvcml0aWVzVgFnYwFkVS4AAABvL3cgQ2xhaW0gYWdhaW5zdCByZWdpb25hbC9mZWRlcmFsIGF1dGhvcml0aWVzYwEAAABiAAAAAAAA+H9kVS4AAABvL3cgQ2xhaW0gYWdhaW5zdCByZWdpb25hbC9mZWRlcmFsIGF1dGhvcml0aWVzVgFhYwIAAABjAVYBZmNVAQAAAFMDAAAAVFYBYVYBZmdVBQAAAFNWAWdjAGFjGPz//2JB9iz8A8C5QGRVBgAAADbCoDU5MlYBZ2MAYWMY/P//YmwF2mnHIIJAZFUDAAAANTgwVgFnYwBhYxj8//9iAAAAAAAAVkBkVQIAAAA4OFYBZ2MAYWMY/P//YocIkXZpacQ/ZFUHAAAAMTUsOTUgJVYBZ2MAYWMY/P//YuDbMQ36CIM/ZFUGAAAAMCw5MyAlVFYBYWdkVTQAAABvL3cgQ2xhaW0gZ3VhcmFudGVlZCBieSByZWdpb25hbC9mZWRlcmFsIGF1dGhvcml0aWVzVgFnYwFkVTQAAABvL3cgQ2xhaW0gZ3VhcmFudGVlZCBieSByZWdpb25hbC9mZWRlcmFsIGF1dGhvcml0aWVzYwQAAABiAAAAAAAA+H9kVTQAAABvL3cgQ2xhaW0gZ3VhcmFudGVlZCBieSByZWdpb25hbC9mZWRlcmFsIGF1dGhvcml0aWVzVgFhYwIAAABjAVYBZmNVAQAAAFMEAAAAVFYBYVYBZmdVBQAAAFNWAWdjAGFjGPz//2LiEnPMaoqTQGRVBgAAADHCoDI1MVYBZ2MAYWMY/P//YsKLAJ9KhoJAZFUDAAAANTkzVgFnYwBhYxj8//9iAAAAAACgfUBkVQMAAAA0NzRWAWdjAGFjGPz//2KdVFx4ttvEP2RVBwAAADE2LDMwICVWAWdjAGFjGPz//2LQgGf956GpP2RVBgAAADUsMDEgJVRWAWFnZFUtAAAAby93IENsYWltIGFnYWluc3QgbG9jYWwvbXVuaWNpcGFsIGF1dGhvcml0aWVzVgFnYwFkVS0AAABvL3cgQ2xhaW0gYWdhaW5zdCBsb2NhbC9tdW5pY2lwYWwgYXV0aG9yaXRpZXNjAAAAAGIAAAAAAAD4f2RVLQAAAG8vdyBDbGFpbSBhZ2FpbnN0IGxvY2FsL211bmljaXBhbCBhdXRob3JpdGllc1YBYWMCAAAAYwFWAWZjVQEAAABTBQAAAFRWAWFWAWZnVQUAAABTVgFnYwBhYxj8//9igbla039NdUBkVQMAAAAzNDFWAWdjAGFjGPz//2KoeYNYjE6UQGRVBgAAADHCoDMwMFYBZ2MAYWMY/P//YgAAAAAAyq1AZFUGAAAAM8KgODEzVgFnYwBhYxj8//9ieM/akHLd1j9kVQcAAAAzNSw3MyAlVgFnYwBhYxj8//9iXFQM8j7G2T9kVQcAAAA0MCwyNyAlVFYBYWdkVTMAAABvL3cgQ2xhaW0gZ3VhcmFudGVlZCBieSBsb2NhbC9tdW5pY2lwYWwgYXV0aG9yaXRpZXNWAWdjAWRVMwAAAG8vdyBDbGFpbSBndWFyYW50ZWVkIGJ5IGxvY2FsL211bmljaXBhbCBhdXRob3JpdGllc2MDAAAAYgAAAAAAAPh/ZFUzAAAAby93IENsYWltIGd1YXJhbnRlZWQgYnkgbG9jYWwvbXVuaWNpcGFsIGF1dGhvcml0aWVzVgFhYwIAAABjAVYBZmNVAQAAAFMGAAAAVFYBYVYBZmdVBQAAAFNWAWdjAGFjGPz//2IFS/wbmI56QGRVAwAAADQyNVYBZ2MAYWMY/P//YkTJhaFJPHFAZFUDAAAAMjc2VgFnYwBhYxj8//9iAAAAAABIhEBkVQMAAAA2NDlWAWdjAGFjGPz//2KDBg3KImizP2RVBgAAADcsNTggJVYBZ2MAYWMY/P//YrP2KYRGjLE/ZFUGAAAANiw4NSAlVFYBYWdkVQYAAABPdGhlcnNWAWdjAWRVBgAAAE90aGVyc2MGAAAAYgAAAAAAAPh/ZFUGAAAAT3RoZXJzVgFhYwIAAABjAVYBZmNVAQAAAFMHAAAAVFYBYVYBZmdVBQAAAFNWAWdjAGFjGPz//2JKdVl/AWuAQGRVAwAAADUyNVYBZ2MAYWMY/P//YmoAT/QjtWdAZFUDAAAAMTkwVgFnYwBhYxj8//9iAAAAAACQdkBkVQMAAAAzNjFWAWdjAGFjGPz//2Jq0ZrytrGqP2RVBgAAADUsMjEgJVYBZ2MAYWMY/P//YgtoQuaRhaM/ZFUGAAAAMyw4MSAlVFYBYVRjAQAAAGMBVgFhVgFhVgFhVgFhVGMAAAAAYwFWAWFWAWFWAWFWAWFWAWZnVQEAAABTZ2RVFwAAAGRlZmF1bHRSb3dBeGlzSGllcmFyY2h5ZFUQAAAAWmVpbGVuaGllcmFyY2hpZVYBZmdVAgAAAFNnZFUGAAAAYmkzNzUwZFUMAAAAQ3V0IE9mZiBEYXRlZFUHAAAARERNTVlZOGMAAAAAYwFWAWFWAWFnZFUGAAAAYmkzNzY4ZFUQAAAAVHlwZSBvZiBFeHBvc3VyZWFjAQAAAGMBVgFhVgFhVGMAAAAAZ2RVBAAAAHJvb3RWAWFWAWZnVQEAAABTZ2RVCgAAADMwLzEyLzIwMjJWAWdjAGFjGPz//2IAAAAAQHjWQGRVCgAAADMwLzEyLzIwMjJWAWZnVQcAAABTZ2RVHAAAAG8vdyBDbGFpbSBhZ2FpbnN0IHNvdmVyZWlnbnNWAWdjAWRVHAAAAG8vdyBDbGFpbSBhZ2FpbnN0IHNvdmVyZWlnbnNjAgAAAGIAAAAAAAD4f2RVHAAAAG8vdyBDbGFpbSBhZ2FpbnN0IHNvdmVyZWlnbnNWAWFjAgAAAGMBVgFhVgFhVgFhVgFhZ2RVIgAAAG8vdyBDbGFpbSBndWFyYW50ZWVkIGJ5IHNvdmVyZWlnbnNWAWdjAWRVIgAAAG8vdyBDbGFpbSBndWFyYW50ZWVkIGJ5IHNvdmVyZWlnbnNjBQAAAGIAAAAAAAD4f2RVIgAAAG8vdyBDbGFpbSBndWFyYW50ZWVkIGJ5IHNvdmVyZWlnbnNWAWFjAgAAAGMBVgFhVgFhVgFhVgFhZ2RVLgAAAG8vdyBDbGFpbSBhZ2FpbnN0IHJlZ2lvbmFsL2ZlZGVyYWwgYXV0aG9yaXRpZXNWAWdjAWRVLgAAAG8vdyBDbGFpbSBhZ2FpbnN0IHJlZ2lvbmFsL2ZlZGVyYWwgYXV0aG9yaXRpZXNjAQAAAGIAAAAAAAD4f2RVLgAAAG8vdyBDbGFpbSBhZ2FpbnN0IHJlZ2lvbmFsL2ZlZGVyYWwgYXV0aG9yaXRpZXNWAWFjAgAAAGMBVgFhVgFhVgFhVgFhZ2RVNAAAAG8vdyBDbGFpbSBndWFyYW50ZWVkIGJ5IHJlZ2lvbmFsL2ZlZGVyYWwgYXV0aG9yaXRpZXNWAWdjAWRVNAAAAG8vdyBDbGFpbSBndWFyYW50ZWVkIGJ5IHJlZ2lvbmFsL2ZlZGVyYWwgYXV0aG9yaXRpZXNjBAAAAGIAAAAAAAD4f2RVNAAAAG8vdyBDbGFpbSBndWFyYW50ZWVkIGJ5IHJlZ2lvbmFsL2ZlZGVyYWwgYXV0aG9yaXRpZXNWAWFjAgAAAGMBVgFhVgFhVgFhVgFhZ2RVLQAAAG8vdyBDbGFpbSBhZ2FpbnN0IGxvY2FsL211bmljaXBhbCBhdXRob3JpdGllc1YBZ2MBZFUtAAAAby93IENsYWltIGFnYWluc3QgbG9jYWwvbXVuaWNpcGFsIGF1dGhvcml0aWVzYwAAAABiAAAAAAAA+H9kVS0AAABvL3cgQ2xhaW0gYWdhaW5zdCBsb2NhbC9tdW5pY2lwYWwgYXV0aG9yaXRpZXNWAWFjAgAAAGMBVgFhVgFhVgFhVgFhZ2RVMwAAAG8vdyBDbGFpbSBndWFyYW50ZWVkIGJ5IGxvY2FsL211bmljaXBhbCBhdXRob3JpdGllc1YBZ2MBZFUzAAAAby93IENsYWltIGd1YXJhbnRlZWQgYnkgbG9jYWwvbXVuaWNpcGFsIGF1dGhvcml0aWVzYwMAAABiAAAAAAAA+H9kVTMAAABvL3cgQ2xhaW0gZ3VhcmFudGVlZCBieSBsb2NhbC9tdW5pY2lwYWwgYXV0aG9yaXRpZXNWAWFjAgAAAGMBVgFhVgFhVgFhVgFhZ2RVBgAAAE90aGVyc1YBZ2MBZFUGAAAAT3RoZXJzYwYAAABiAAAAAAAA+H9kVQYAAABPdGhlcnNWAWFjAgAAAGMBVgFhVgFhVgFhVgFhVGMBAAAAYwBWAWFWAWFWAWFWAWFUYwAAAABjAFYBYVYBYVYBYVYBYWdkVQQAAAByb290VgFhVgFmZ1UBAAAAU2dkVQoAAAAzMC8xMi8yMDIyVgFnYwBhYxj8//9iAAAAAEB41kBkVQoAAAAzMC8xMi8yMDIyVgFmZ1UHAAAAU2dkVRwAAABvL3cgQ2xhaW0gYWdhaW5zdCBzb3ZlcmVpZ25zVgFnYwFkVRwAAABvL3cgQ2xhaW0gYWdhaW5zdCBzb3ZlcmVpZ25zYwIAAABiAAAAAAAA+H9kVRwAAABvL3cgQ2xhaW0gYWdhaW5zdCBzb3ZlcmVpZ25zVgFhYwIAAABjAVYBYVYBYVYBYVYBYWdkVSIAAABvL3cgQ2xhaW0gZ3VhcmFudGVlZCBieSBzb3ZlcmVpZ25zVgFnYwFkVSIAAABvL3cgQ2xhaW0gZ3VhcmFudGVlZCBieSBzb3ZlcmVpZ25zYwUAAABiAAAAAAAA+H9kVSIAAABvL3cgQ2xhaW0gZ3VhcmFudGVlZCBieSBzb3ZlcmVpZ25zVgFhYwIAAABjAVYBYVYBYVYBYVYBYWdkVS4AAABvL3cgQ2xhaW0gYWdhaW5zdCByZWdpb25hbC9mZWRlcmFsIGF1dGhvcml0aWVzVgFnYwFkVS4AAABvL3cgQ2xhaW0gYWdhaW5zdCByZWdpb25hbC9mZWRlcmFsIGF1dGhvcml0aWVzYwEAAABiAAAAAAAA+H9kVS4AAABvL3cgQ2xhaW0gYWdhaW5zdCByZWdpb25hbC9mZWRlcmFsIGF1dGhvcml0aWVzVgFhYwIAAABjAVYBYVYBYVYBYVYBYWdkVTQAAABvL3cgQ2xhaW0gZ3VhcmFudGVlZCBieSByZWdpb25hbC9mZWRlcmFsIGF1dGhvcml0aWVzVgFnYwFkVTQAAABvL3cgQ2xhaW0gZ3VhcmFudGVlZCBieSByZWdpb25hbC9mZWRlcmFsIGF1dGhvcml0aWVzYwQAAABiAAAAAAAA+H9kVTQAAABvL3cgQ2xhaW0gZ3VhcmFudGVlZCBieSByZWdpb25hbC9mZWRlcmFsIGF1dGhvcml0aWVzVgFhYwIAAABjAVYBYVYBYVYBYVYBYWdkVS0AAABvL3cgQ2xhaW0gYWdhaW5zdCBsb2NhbC9tdW5pY2lwYWwgYXV0aG9yaXRpZXNWAWdjAWRVLQAAAG8vdyBDbGFpbSBhZ2FpbnN0IGxvY2FsL211bmljaXBhbCBhdXRob3JpdGllc2MAAAAAYgAAAAAAAPh/ZFUtAAAAby93IENsYWltIGFnYWluc3QgbG9jYWwvbXVuaWNpcGFsIGF1dGhvcml0aWVzVgFhYwIAAABjAVYBYVYBYVYBYVYBYWdkVTMAAABvL3cgQ2xhaW0gZ3VhcmFudGVlZCBieSBsb2NhbC9tdW5pY2lwYWwgYXV0aG9yaXRpZXNWAWdjAWRVMwAAAG8vdyBDbGFpbSBndWFyYW50ZWVkIGJ5IGxvY2FsL211bmljaXBhbCBhdXRob3JpdGllc2MDAAAAYgAAAAAAAPh/ZFUzAAAAby93IENsYWltIGd1YXJhbnRlZWQgYnkgbG9jYWwvbXVuaWNpcGFsIGF1dGhvcml0aWVzVgFhYwIAAABjAVYBYVYBYVYBYVYBYWdkVQYAAABPdGhlcnNWAWdjAWRVBgAAAE90aGVyc2MGAAAAYgAAAAAAAPh/ZFUGAAAAT3RoZXJzVgFhYwIAAABjAVYBYVYBYVYBYVYBYVRjAQAAAGMAVgFhVgFhVgFhVgFhVGMAAAAAYwBWAWFWAWFWAWFWAWFjAVRjAWMAYwBiAAAAAAAAAABWAWZVBQAAAFNkVQYAAABiaTM3NDVkVQYAAABiaTM3NDZkVQYAAABiaTM3NDdkVQYAAABiaTM3NDhkVQYAAABiaTM3NDlUYwBjAGMAYWNCBQIAVgFhZFWYCwAAPFJlc3VsdCByZWY9ImRkMzc1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zNzUwIiBsYWJlbD0iQ3V0IE9mZiBEYXRlIiByZWY9ImJpMzc1MCIgY29sdW1uPSJjMCIgZm9ybWF0PSJERE1NWVk4IiB1c2FnZT0iY2F0ZWdvcmljYWwiLz48U3RyaW5nVmFyaWFibGUgdmFybmFtZT0iYmkzNzY4IiBsYWJlbD0iVHlwZSBvZiBFeHBvc3VyZSIgcmVmPSJiaTM3NjgiIGNvbHVtbj0iYzEiIHNvcnRPbj0iY3VzdG9tIiBjdXN0b21Tb3J0PSJjczU0MDQiLz48TnVtZXJpY1ZhcmlhYmxlIHZhcm5hbWU9ImJpMzc0NSIgbGFiZWw9IkF2ZXJhZ2UgTm9taW5hbCAoMDAwcykiIHJlZj0iYmkzNzQ1IiBjb2x1bW49ImMyIiBmb3JtYXQ9IkNPTU1BMTIuIiB1c2FnZT0icXVhbnRpdGF0aXZlIiBkZWZpbmVkQWdncmVnYXRpb249ImF2ZXJhZ2UiLz48TnVtZXJpY1ZhcmlhYmxlIHZhcm5hbWU9ImJpMzc0NiIgbGFiZWw9Ik5vbWluYWwgKG1uKSIgcmVmPSJiaTM3NDYiIGNvbHVtbj0iYzMiIGZvcm1hdD0iQ09NTUExMi4iIHVzYWdlPSJxdWFudGl0YXRpdmUiIGRlZmluZWRBZ2dyZWdhdGlvbj0ic3VtIi8+PE51bWVyaWNWYXJpYWJsZSB2YXJuYW1lPSJiaTM3NDciIGxhYmVsPSJOTy4gT0YgTE9BTlMiIHJlZj0iYmkzNzQ3IiBjb2x1bW49ImM0IiBmb3JtYXQ9IkNPTU1BMTIuIiB1c2FnZT0icXVhbnRpdGF0aXZlIi8+PE51bWVyaWNWYXJpYWJsZSB2YXJuYW1lPSJiaTM3NDgiIGxhYmVsPSIlIG9mIFRvdGFsIEFzc2V0cyIgcmVmPSJiaTM3NDgiIGNvbHVtbj0iYzUiIGZvcm1hdD0iUEVSQ0VOVDEyLjIiIHVzYWdlPSJxdWFudGl0YXRpdmUiLz48TnVtZXJpY1ZhcmlhYmxlIHZhcm5hbWU9ImJpMzc0OSIgbGFiZWw9IiUgTnVtYmVyIG9mIExvYW5zIiByZWY9ImJpMzc0OS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CIgYXZhaWxhYmxlUm93Q291bnQ9IjgiIHNpemU9IjcxMCIgZGF0YUxheW91dD0ibWluaW1hbCIgZ3JhbmRUb3RhbD0iZmFsc2UiIGlzSW5kZXhlZD0idHJ1ZSIgY29udGVudEtleT0iQ1lRNkhPQkg0RVBJNEtKNzNDRFhHQkZGQTRHVVFGQ1UiPjwhW0NEQVRBWzIzMDA5LjAsLTEwMCwzODQuMjEyOTkyMzg3MTQxNywzNjM3LjcyODYxMTkyMTQ0Nyw5NDY4LjAsMS4wLDEuMAoyMzAwOS4wLDIsMTYzNS4zMDY2OTI4NDM5MjE0LDgzLjQwMDY0MTMzNTA0LDUxLjAsMC4wMjI5MjY1NzA0NTk4NTI5MiwwLjAwNTM4NjU2NTI3MjQ5NjgzMgoyMzAwOS4wLDUsMTUyLjg3MTY1MDA0MjcxNjU3LDYxNi4zNzg0OTI5NzIyMzU4LDQwMzIuMCwwLjE2OTQ0MDQ4Mjk4NDk3NTg1LDAuNDI1ODU1NTEzMzA3OTg0NzcKMjMwMDkuMCwxLDY1OTIuMDE1NTY2NjQ0Nzg0LDU4MC4wOTczNjk4NjQ3NDA4LDg4LjAsMC4xNTk0NjY5MTc4OTAzNzM4LDAuMDA5Mjk0NDY1NTY4MjI5ODI2CjIzMDA5LjAsNCwxMjUwLjYwNDI5NTUzNzk3NDgsNTkyLjc4NjQzNjA4NTAwMDEsNDc0LjAsMC4xNjI5NTUxMDE3NDczNzU5NiwwLjA1MDA2MzM3MTM1NjE0NzAyNAoyMzAwOS4wLDAsMzQwLjg0MzcwNzQyMjYzMTMsMTI5OS42MzcwNTY0MDI0OTI4LDM4MTMuMCwwLjM1NzI2NjA4NDE1NTc0NiwwLjQwMjcyNDk2ODMxNDMyMTkKMjMwMDkuMCwzLDQyNC45MTIxMzYwNjQwNzE0LDI3NS43Njc5NzYzMDU1ODIzNSw2NDkuMCwwLjA3NTgwNzczNzY2NDA1ODk1LDAuMDY4NTQ2NjgzNTY1Njk0OTcKMjMwMDkuMCw2LDUyNS4zNzU3MzExODEwNDE2LDE4OS42NjA2Mzg5NTYzNTYwOCwzNjEuMCwwLjA1MjEzNzEwNTA5NzYxNjc4LDAuMDM4MTI4NDMyNjE1MTI0NjMKXV0+PC9EYXRhPjxTdHJpbmdUYWJsZSBmb3JtYXQ9IkNTViIgcm93Q291bnQ9IjciIHNpemU9IjI4MyIgY29udGVudEtleT0iT0RKWjdEUUlNTVNKSTRPTVJKMkhLSllWNlNOQzIzSjQiPjwhW0NEQVRBWyJvL3cgQ2xhaW0gYWdhaW5zdCBsb2NhbC9tdW5pY2lwYWwgYXV0aG9yaXRpZXMiCiJvL3cgQ2xhaW0gYWdhaW5zdCByZWdpb25hbC9mZWRlcmFsIGF1dGhvcml0aWVzIgoiby93IENsYWltIGFnYWluc3Qgc292ZXJlaWducyIKIm8vdyBDbGFpbSBndWFyYW50ZWVkIGJ5IGxvY2FsL211bmljaXBhbCBhdXRob3JpdGllcyIKIm8vdyBDbGFpbSBndWFyYW50ZWVkIGJ5IHJlZ2lvbmFsL2ZlZGVyYWwgYXV0aG9yaXRpZXMiCiJvL3cgQ2xhaW0gZ3VhcmFudGVlZCBieSBzb3ZlcmVpZ25zIgoiT3RoZXJzIgpdXT48L1N0cmluZ1RhYmxlPjwvUmVzdWx0PlYBYWMAYwBjAGMBYwBjAGMAVgFhYwAAAABjAGMAXUVORF9SQys=</data>
</ReportState>
</file>

<file path=customXml/item30.xml><?xml version="1.0" encoding="utf-8"?>
<ReportState xmlns="sas.reportstate">
  <data type="reportstate">UkNfU1RBUlRbVgVnZ1VjAgAAAFNnYwIAAABjAAAAAGRVBQAAAHZlNzIzZFUAAAAAYwAAAABnmWZVAQAAAFNWAWeYZFUGAAAAYmk4MzUwZFUMAAAAQ3V0IE9mZiBEYXRlYVYBZ2MAYWMY/P//YgAAAABAeNZAZFUKAAAAMzAvMTIvMjAyMmMBAAAAVGMIAAAAYWMAZ2MQAAAAYwIAAABkVQYAAAB2ZTE0MjVkVQAAAABjAAAAAGeZZlUBAAAAU1YBZ5hkVQYAAABiaTE0MzBkVQ4AAABBVFQgQXNzZXQgVHlwZWRVAgAAACQuVgFnYwFkVQsAAABSZXNpZGVudGlhbGMY/P//YgAAAAAAAPh/ZFULAAAAUmVzaWRlbnRpYWxjAQAAAFRjCAAAAGFjAFRWAWZVAQAAAFNkVQYAAABiaTE0MzBUVgFhVgFnZFUGAAAAZGQxNDI4VgFmVQEAAABTZFULAAAAUmVzaWRlbnRpYWxUVgFmZ1UBAAAAU1YBZ8BjAQAAAGRVBgAAAGJpMTQzMGRVDgAAAEFUVCBBc3NldCBUeXBlYWMYAAAAVgFhVgFmY1UBAAAAUwAAAABUYwEAAABiAQAAAGIAAAAAAAD4f2IAAAAAAAD4f2IAAAAAAAD4f2IAAAAAAAD4f2IAAAAAAAD4f2FjAGMAYwBjAVRnoGFWAWFhVgFhYwEAAABiAQAAAGMBYwBiAAAAAAAAAABWAWFWAWFWA2FhY0IEAgBWAWFkVbQCAAA8UmVzdWx0IHJlZj0iZGQxNDI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FN0cmluZ1ZhcmlhYmxlIHZhcm5hbWU9ImJpMTQzMCIgbGFiZWw9IkFUVCBBc3NldCBUeXBlIiByZWY9ImJpMTQzMCIgY29sdW1uPSJjMCIgc29ydE9uPSJjdXN0b20iIGN1c3RvbVNvcnQ9ImNzNjEyMCIvPjwvVmFyaWFibGVzPjxDb2x1bW5zPjxTdHJpbmdDb2x1bW4gY29sbmFtZT0iYzAiIGVuY29kaW5nPSJ0ZXh0IiBtYXhMZW5ndGg9IjEzIi8+PC9Db2x1bW5zPjxEYXRhIGZvcm1hdD0iQ1NWIiByb3dDb3VudD0iMSIgYXZhaWxhYmxlUm93Q291bnQ9IjEiIHNpemU9IjE0IiBkYXRhTGF5b3V0PSJtaW5pbWFsIiBncmFuZFRvdGFsPSJmYWxzZSIgaXNJbmRleGVkPSJmYWxzZSIgY29udGVudEtleT0iT05NNVJKRFpaT0k1M0hWQ0pHTTRXUkE3REQzVVpNWlEiPjwhW0NEQVRBWyJSZXNpZGVudGlhbCIKXV0+PC9EYXRhPjwvUmVzdWx0PlYBYWMAYwBjAGMBYwBjAGMAVgFhYwAAAABjAGMAXUVORF9SQys=</data>
</ReportState>
</file>

<file path=customXml/item31.xml><?xml version="1.0" encoding="utf-8"?>
<ReportState xmlns="sas.reportstate">
  <data type="reportstate">UkNfU1RBUlRbVgVnZ1VjAgAAAFNnYwIAAABjAAAAAGRVBgAAAHZlMzU0MGRVAAAAAGMAAAAAZ5lmVQEAAABTVgFnmGRVBgAAAGJpODM0OGRVEgAAAFJlZmluYW5jaW5nIE1hcmtlcmFWAWdjAWRVAgAAADcxYxj8//9iAAAAAAAA+H9kVQIAAAA3MWMBAAAAVGMIAAAAYWMAZ2MCAAAAYwAAAABkVQUAAAB2ZTcyM2RVAAAAAGMAAAAAZ5lmVQEAAABTVgFnmGRVBgAAAGJpMTczNWRVDAAAAEN1dCBPZmYgRGF0ZWFWAWdjAGFjGPz//2IAAAAAQHjWQGRVCgAAADMwLzEyLzIwMjJjAQAAAFRjCAAAAGFjAFRWAWZVAwAAAFNkVQYAAABiaTE3MzVkVQYAAABiaTEzODBkVQYAAABiaTEzNjZUVgFhVgFnZFUGAAAAZGQxMzcxVgFmVQUAAABTZFUKAAAAQW1vcnRpc2luZ2RVFgAAAEJ1bGxldCAvIGludGVyZXN0IG9ubHlkVQoAAABDb21tZXJjaWFsZFUFAAAAT3RoZXJkVQsAAABSZXNpZGVudGlhbFRWAWZnVQQAAABTVgFnwGMBAAAAZFUGAAAAYmkxMzY2ZFUOAAAAQVRUIEFzc2V0IFR5cGVhYxgAAABWAWFWAWZjVQwAAABTnP///5z///+c////nP///wQAAAAEAAAABAAAAAQAAAACAAAAAgAAAAIAAAACAAAAVGMBAAAAYgwAAABiAAAAAAAA+H9iAAAAAAAA+H9iAAAAAAAA+H9iAAAAAAAA+H9iAAAAAAAA+H9hYwBjAGMAYwFWAWfAYwAAAABkVQYAAABiaTE3MzVkVQwAAABDdXQgT2ZmIERhdGVkVQcAAABERE1NWVk4YxgAAABWAWZjVQwAAABTAAAAAEB41kAAAAAAQHjWQAAAAABAeNZAAAAAAEB41kAAAAAAQHjWQAAAAABAeNZAAAAAAEB41kAAAAAAQHjWQAAAAABAeNZAAAAAAEB41kAAAAAAQHjWQAAAAABAeNZAVFYBYWMBAAAAYgwAAABiAAAAAAAA+H9iAAAAAAAA+H9iAAAAAAAA+H9iAAAAAAAA+H9iAAAAAAAA+H9hYwBjAGMAYwFWAWfAYwEAAABkVQYAAABiaTEzODBkVRIAAABBVFQgUmVkdWN0aW9uIFR5cGVhYxgAAABWAWFWAWZjVQwAAABTnP///wEAAAAAAAAAAwAAAJz///8BAAAAAAAAAAMAAACc////AQAAAAAAAAADAAAAVGMBAAAAYgwAAABiAAAAAAAA+H9iAAAAAAAA+H9iAAAAAAAA+H9iAAAAAAAA+H9iAAAAAAAA+H9hYwBjAGMAYwFWAWfAYwAAAABkVQYAAABiaTI4NjhkVRIAAAAlIG9mIFRPVEFMIEJhbGFuY2VkVQsAAABQRVJDRU5UMTIuMmMYAAAAVgFmY1UMAAAAUwAAAAAAAPA/mw13BZx6wD+oNJQLq9jrP32/DxzmW1E/HDmNE87e4j/27juYrUKgPyt6CTqj2uE/AAAAAAAA+H8CjuXYY0LaP8Qj0D7h07g/V3UVow/80z99vw8c5ltRP1RWAWFjAgAAAGIMAAAAYgAAAAAAAPh/YgAAAAAAAPh/YgAAAAAAAPh/YgAAAAAAAPh/YgAAAAAAAPh/YWMAYwBjAGMBVGegYVYBZWNVAAAAAFNUYVYBYWMMAAAAYgwAAABjAWMAYgAAAAAAAAAAVgFhVgFhVgNnZ2RVBgAAAGRkMTM3MVYBYVYBZmdVAQAAAFNnZFUKAAAAMzAvMTIvMjAyMlYBZ2MAYWMY/P//YgAAAABAeNZAZFUKAAAAMzAvMTIvMjAyMlYBZmdVBA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QAAABiAAAAAAAA+H9kVQsAAABSZXNpZGVudGlhbFYBYWMDAAAAYwFWAWZjVQEAAABTBAAAAFRWAWFWAWZnVQEAAABTVgFnYwBhYxj8//9iHDmNE87e4j9kVQcAAAA1OCw5NyAlVFYBYWdkVQoAAABDb21tZXJjaWFsVgFnYwFkVQoAAABDb21tZXJjaWFsYwIAAABiAAAAAAAA+H9kVQoAAABDb21tZXJjaWFsVgFhYwMAAABjAVYBZmNVAQAAAFMIAAAAVFYBYVYBZmdVAQAAAFNWAWdjAGFjGPz//2ICjuXYY0LaP2RVBwAAADQxLDAzICVUVgFhVGMCAAAAYwFWAWFWAWFWAWFWAWFnZFUWAAAAQnVsbGV0IC8gaW50ZXJlc3Qgb25seVYBZ2MBZFUWAAAAQnVsbGV0IC8gaW50ZXJlc3Qgb25seWMBAAAAYgAAAAAAAPh/ZFUWAAAAQnVsbGV0IC8gaW50ZXJlc3Qgb25seVYBZmdVAwAAAFNnZFULAAAATUFUQ0hFU19BTExWAWdjAWRVCwAAAE1BVENIRVNfQUxMY5z///9iAAAAAAAA+H9kVQsAAABNQVRDSEVTX0FMTFYBYWMDAAAAYwFWAWZjVQEAAABTAQAAAFRWAWFWAWZnVQEAAABTVgFnYwBhYxj8//9imw13BZx6wD9kVQcAAAAxMiw4NyAlVFYBYWdkVQsAAABSZXNpZGVudGlhbFYBZ2MBZFULAAAAUmVzaWRlbnRpYWxjBAAAAGIAAAAAAAD4f2RVCwAAAFJlc2lkZW50aWFsVgFhYwMAAABjAVYBZmNVAQAAAFMFAAAAVFYBYVYBZmdVAQAAAFNWAWdjAGFjGPz//2L27juYrUKgP2RVBgAAADMsMTggJVRWAWFnZFUKAAAAQ29tbWVyY2lhbFYBZ2MBZFUKAAAAQ29tbWVyY2lhbGMCAAAAYgAAAAAAAPh/ZFUKAAAAQ29tbWVyY2lhbFYBYWMDAAAAYwFWAWZjVQEAAABTCQAAAFRWAWFWAWZnVQEAAABTVgFnYwBhYxj8//9ixCPQPuHTuD9kVQYAAAA5LDcwICVUVgFhVGMCAAAAYwFWAWFWAWFWAWFWAWFnZFUKAAAAQW1vcnRpc2luZ1YBZ2MBZFUKAAAAQW1vcnRpc2luZ2MAAAAAYgAAAAAAAPh/ZFUKAAAAQW1vcnRpc2luZ1YBZmdVAwAAAFNnZFULAAAATUFUQ0hFU19BTExWAWdjAWRVCwAAAE1BVENIRVNfQUxMY5z///9iAAAAAAAA+H9kVQsAAABNQVRDSEVTX0FMTFYBYWMDAAAAYwFWAWZjVQEAAABTAgAAAFRWAWFWAWZnVQEAAABTVgFnYwBhYxj8//9iqDSUC6vY6z9kVQcAAAA4NywwMiAlVFYBYWdkVQsAAABSZXNpZGVudGlhbFYBZ2MBZFULAAAAUmVzaWRlbnRpYWxjBAAAAGIAAAAAAAD4f2RVCwAAAFJlc2lkZW50aWFsVgFhYwMAAABjAVYBZmNVAQAAAFMGAAAAVFYBYVYBZmdVAQAAAFNWAWdjAGFjGPz//2Iregk6o9rhP2RVBwAAADU1LDc5ICVUVgFhZ2RVCgAAAENvbW1lcmNpYWxWAWdjAWRVCgAAAENvbW1lcmNpYWxjAgAAAGIAAAAAAAD4f2RVCgAAAENvbW1lcmNpYWxWAWFjAwAAAGMBVgFmY1UBAAAAUwoAAABUVgFhVgFmZ1UBAAAAU1YBZ2MAYWMY/P//Yld1FaMP/NM/ZFUHAAAAMzEsMjMgJVRWAWFUYwIAAABjAVYBYVYBYVYBYVYBYWdkVQUAAABPdGhlclYBZ2MBZFUFAAAAT3RoZXJjAwAAAGIAAAAAAAD4f2RVBQAAAE90aGVyVgFmZ1UDAAAAU2dkVQsAAABNQVRDSEVTX0FMTFYBZ2MBZFULAAAATUFUQ0hFU19BTExjnP///2IAAAAAAAD4f2RVCwAAAE1BVENIRVNfQUxMVgFhYwMAAABjAVYBZmNVAQAAAFMDAAAAVFYBYVYBZmdVAQAAAFNWAWdjAGFjGPz//2J9vw8c5ltRP2RVBgAAADAsMTEgJVRWAWFnZFULAAAAUmVzaWRlbnRpYWxWAWdjAWRVCwAAAFJlc2lkZW50aWFsYwQAAABiAAAAAAAA+H9kVQsAAABSZXNpZGVudGlhbFYBYWMDAAAAYwFWAWZjVQEAAABTBwAAAFRWAWFWAWZnVQEAAABTVgFnYwBhYxj8//9iAAAAAAAA+H9kVQEAAAAuVFYBYWdkVQoAAABDb21tZXJjaWFsVgFnYwFkVQoAAABDb21tZXJjaWFsYwIAAABiAAAAAAAA+H9kVQoAAABDb21tZXJjaWFsVgFhYwMAAABjAVYBZmNVAQAAAFMLAAAAVFYBYVYBZmdVAQAAAFNWAWdjAGFjGPz//2J9vw8c5ltRP2RVBgAAADAsMTEgJVRWAWFUYwIAAABjAVYBYVYBYVYBYVYBYVRjAQAAAGMBVgFhVgFhVgFhVgFhVGMAAAAAYwFWAWFWAWFWAWFWAWFWAWZnVQIAAABTZ2RVFwAAAGRlZmF1bHRSb3dBeGlzSGllcmFyY2h5ZFUQAAAAWmVpbGVuaGllcmFyY2hpZVYBZmdVAgAAAFNnZFUGAAAAYmkxNzM1ZFUMAAAAQ3V0IE9mZiBEYXRlZFUHAAAARERNTVlZOGMAAAAAYwFWAWFWAWFnZFUGAAAAYmkxMzgwZFUSAAAAQVRUIFJlZHVjdGlvbiBUeXBlYWMBAAAAYwFWAWFWAWFUYwAAAABnZFUEAAAAcm9vdFYBYVYBZmdVAQAAAFNnZFUKAAAAMzAvMTIvMjAyMlYBZ2MAYWMY/P//YgAAAABAeNZAZFUKAAAAMzAvMTIvMjAyMl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MAAABiAAAAAAAA+H9kVQUAAABPdGhlclYBYWMCAAAAYwFWAWFWAWFWAWFWAWFUYwEAAABjAFYBYVYBYVYBYVYBYVRjAAAAAGMAVgFhVgFhVgFhVgFhZ2RVBAAAAHJvb3RWAWFWAWZnVQEAAABTZ2RVCgAAADMwLzEyLzIwMjJWAWdjAGFjGPz//2IAAAAAQHjWQGRVCgAAADMwLzEyLzIwMjJ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DAAAAYgAAAAAAAPh/ZFUFAAAAT3RoZXJWAWFjAgAAAGMBVgFhVgFhVgFhVgFhVGMBAAAAYwBWAWFWAWFWAWFWAWFUYwAAAABjAFYBYVYBYVYBYVYBYWMBZ2RVGgAAAGRlZmF1bHRDb2x1bW5BeGlzSGllcmFyY2h5ZFURAAAAU3BhbHRlbmhpZXJhcmNoaWVWAWZnVQEAAABTZ2RVBgAAAGJpMTM2NmRVDgAAAEFUVCBBc3NldCBUeXBlYWMBAAAAYwFWAWFWAWFUYwAAAAB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YwFUYwFjAGMAYgAAAAAAAAAAVgFmVQEAAABTZFUGAAAAYmkyODY4VGMAYwFjAGFjQgUCAFYBYWRVAgcAADxSZXN1bHQgcmVmPSJkZDEzN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U3RyaW5nVmFyaWFibGUgdmFybmFtZT0iYmkxMzY2IiBsYWJlbD0iQVRUIEFzc2V0IFR5cGUiIHJlZj0iYmkxMzY2IiBjb2x1bW49ImMwIiBzb3J0T249ImN1c3RvbSIgY3VzdG9tU29ydD0iY3M2MTIwIi8+PE51bWVyaWNWYXJpYWJsZSB2YXJuYW1lPSJiaTE3MzUiIGxhYmVsPSJDdXQgT2ZmIERhdGUiIHJlZj0iYmkxNzM1IiBjb2x1bW49ImMxIiBmb3JtYXQ9IkRETU1ZWTgiIHVzYWdlPSJjYXRlZ29yaWNhbCIvPjxTdHJpbmdWYXJpYWJsZSB2YXJuYW1lPSJiaTEzODAiIGxhYmVsPSJBVFQgUmVkdWN0aW9uIFR5cGUiIHJlZj0iYmkxMzgwIiBjb2x1bW49ImMyIiBzb3J0T249ImN1c3RvbSIgY3VzdG9tU29ydD0iY3MxMzg1Ii8+PE51bWVyaWNWYXJpYWJsZSB2YXJuYW1lPSJiaTI4NjgiIGxhYmVsPSIlIG9mIFRPVEFMIEJhbGFuY2UiIHJlZj0iYmkyODY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IiIGF2YWlsYWJsZVJvd0NvdW50PSIxMiIgc2l6ZT0iMzcwIiBkYXRhTGF5b3V0PSJtaW5pbWFsIiBncmFuZFRvdGFsPSJmYWxzZSIgaXNJbmRleGVkPSJ0cnVlIiBjb250ZW50S2V5PSJCS1RYN01BUzZKTkxWNDdZWTIzVVdYQ0dLVFhTMlgyUyI+PCFbQ0RBVEFbLTEwMCwyMzAwOS4wLC0xMDAsMS4wCi0xMDAsMjMwMDkuMCwxLDAuMTI4NzQxNzQzNzI1MjgyNzcKLTEwMCwyMzAwOS4wLDAsMC44NzAxOTg3NDgyMjE0ODc3Ci0xMDAsMjMwMDkuMCwzLDAuMDAxMDU5NTA4MDUzMjI3NjAzCjQsMjMwMDkuMCwtMTAwLDAuNTg5Njk3ODc0MjQ3MzgwOAo0LDIzMDA5LjAsMSwwLjAzMTc1ODcxMzU2MzIxOTA2CjQsMjMwMDkuMCwwLDAuNTU3OTM5MTYwNjg0MTYxNgo0LDIzMDA5LjAsMywuCjIsMjMwMDkuMCwtMTAwLDAuNDEwMzAyMTI1NzUyNjIyMzcKMiwyMzAwOS4wLDEsMC4wOTY5ODMwMzAxNjIwNjM4MwoyLDIzMDA5LjAsMCwwLjMxMjI1OTU4NzUzNzMzMTI0CjIsMjMwMDkuMCwzLDAuMDAxMDU5NTA4MDUzMjI3NjAzCl1dPjwvRGF0YT48U3RyaW5nVGFibGUgZm9ybWF0PSJDU1YiIHJvd0NvdW50PSI1IiBzaXplPSI3MyIgY29udGVudEtleT0iSU9QSVJKU1pRN01TUEJLRjVaVDdVQlNCVlVIN0FYVEwiPjwhW0NEQVRBWyJBbW9ydGlzaW5nIgoiQnVsbGV0IC8gaW50ZXJlc3Qgb25seSIKIkNvbW1lcmNpYWwiCiJPdGhlciIKIlJlc2lkZW50aWFsIgpdXT48L1N0cmluZ1RhYmxlPjwvUmVzdWx0PlYBYWMAYwBjAGMBYwBjAGMAVgFhYwAAAABjAGMAXUVORF9SQys=</data>
</ReportState>
</file>

<file path=customXml/item32.xml><?xml version="1.0" encoding="utf-8"?>
<ReportState xmlns="sas.reportstate">
  <data type="reportstate">Q0VDU19TVEFSVFtWAWdVAAAAAFNUXUVORF9DRUNTKys=</data>
</ReportState>
</file>

<file path=customXml/item33.xml><?xml version="1.0" encoding="utf-8"?>
<ReportState xmlns="sas.reportstate">
  <data type="reportstate">Q0VDU19TVEFSVFtWAWdVAAAAAFNUXUVORF9DRUNTKys=</data>
</ReportState>
</file>

<file path=customXml/item34.xml><?xml version="1.0" encoding="utf-8"?>
<ReportState xmlns="sas.reportstate">
  <data type="reportstate">Q0VDU19TVEFSVFtWAWdVAAAAAFNUXUVORF9DRUNTKys=</data>
</ReportState>
</file>

<file path=customXml/item35.xml><?xml version="1.0" encoding="utf-8"?>
<ReportState xmlns="sas.reportstate">
  <data type="reportstate">Q0VDU19TVEFSVFtWAWdVAAAAAFNUXUVORF9DRUNTKys=</data>
</ReportState>
</file>

<file path=customXml/item36.xml><?xml version="1.0" encoding="utf-8"?>
<ReportState xmlns="sas.reportstate">
  <data type="reportstate">UkNfU1RBUlRbVgVnZ1VjAgAAAFNnYwIAAABjAAAAAGRVBgAAAHZlMzU0MGRVAAAAAGMAAAAAZ5lmVQEAAABTVgFnmGRVBgAAAGJpODM0N2RVEgAAAFJlZmluYW5jaW5nIE1hcmtlcmFWAWdjAWRVAgAAADcxYxj8//9iAAAAAAAA+H9kVQIAAAA3MWMBAAAAVGMIAAAAYWMAZ2MCAAAAYwAAAABkVQUAAAB2ZTcyM2RVAAAAAGMAAAAAZ5lmVQEAAABTVgFnmGRVBgAAAGJpMTY4NGRVDAAAAEN1dCBPZmYgRGF0ZWFWAWdjAGFjGPz//2IAAAAAQHjWQGRVCgAAADMwLzEyLzIwMjJjAQAAAFRjCAAAAGFjAFRWAWZVAwAAAFNkVQYAAABiaTE2ODRkVQYAAABiaTI4MzhkVQYAAABiaTI3ODFUVgFhVgFnZFUGAAAAZGQxMjU3VgFmVQQAAABTZFUKAAAAQ29tbWVyY2lhbGRVCgAAAEZpeGVkIHJhdGVkVQ0AAABGbG9hdGluZyByYXRlZFULAAAAUmVzaWRlbnRpYWxUVgFmZ1UEAAAAU1YBZ8BjAQAAAGRVBgAAAGJpMjc4MWRVDgAAAEFUVCBBc3NldCBUeXBlYWMYAAAAVgFhVgFmY1UJAAAAU5z///+c////nP///wMAAAADAAAAAwAAAAAAAAAAAAAAAAAAAFRjAQAAAGIJAAAAYgAAAAAAAPh/YgAAAAAAAPh/YgAAAAAAAPh/YgAAAAAAAPh/YgAAAAAAAPh/YWMAYwBjAGMBVgFnwGMAAAAAZFUGAAAAYmkxNjg0ZFUMAAAAQ3V0IE9mZiBEYXRlZFUHAAAARERNTVlZOGMYAAAAVgFmY1UJAAAAUwAAAABAeNZAAAAAAEB41kAAAAAAQHjWQAAAAABAeNZAAAAAAEB41kAAAAAAQHjWQAAAAABAeNZAAAAAAEB41kAAAAAAQHjWQFRWAWFjAQAAAGIJAAAAYgAAAAAAAPh/YgAAAAAAAPh/YgAAAAAAAPh/YgAAAAAAAPh/YgAAAAAAAPh/YWMAYwBjAGMBVgFnwGMBAAAAZFUGAAAAYmkyODM4ZFUSAAAASW50ZXJlc3QgUmF0ZSBUeXBlYWMYAAAAVgFhVgFmY1UJAAAAU5z///8CAAAAAQAAAJz///8CAAAAAQAAAJz///8CAAAAAQAAAFRjAQAAAGIJAAAAYgAAAAAAAPh/YgAAAAAAAPh/YgAAAAAAAPh/YgAAAAAAAPh/YgAAAAAAAPh/YWMAYwBjAGMBVgFnwGMAAAAAZFUGAAAAYmkyNzkzZFUSAAAAJSBvZiBUT1RBTCBCYWxhbmNlZFULAAAAUEVSQ0VOVDEyLjJjGAAAAFYBZmNVCQAAAFMAAAAAAADwPz+kHCQq1eA/wLfGt6tV3j8cOY0Tzt7iP3VknUtO8tA/xQ19203L1D8CjuXYY0LaPwDkm/wFuNA/I1STuLsUwz9UVgFhYwIAAABiCQAAAGIAAAAAAAD4f2IAAAAAAAD4f2IAAAAAAAD4f2IAAAAAAAD4f2IAAAAAAAD4f2FjAGMAYwBjAVRnoGFWAWVjVQAAAABTVGFWAWFjCQAAAGIJAAAAYwFjAGIAAAAAAAAAAFYBYVYBYVYDZ2dkVQYAAABkZDEyNTdWAWFWAWZnVQEAAABTZ2RVCgAAADMwLzEyLzIwMjJWAWdjAGFjGPz//2IAAAAAQHjWQGRVCgAAADMwLzEyLzIwMjJWAWZnVQMAAABTZ2RVCwAAAE1BVENIRVNfQUxMVgFnYwFkVQsAAABNQVRDSEVTX0FMTGOc////YgAAAAAAAPh/ZFULAAAATUFUQ0hFU19BTExWAWZnVQMAAABTZ2RVCwAAAE1BVENIRVNfQUxMVgFnYwFkVQsAAABNQVRDSEVTX0FMTGOc////YgAAAAAAAPh/ZFULAAAATUFUQ0hFU19BTExWAWFjAwAAAGMBVgFmY1UBAAAAUwAAAABUVgFhVgFmZ1UBAAAAU1YBZ2MAYWMY/P//YgAAAAAAAPA/ZFUIAAAAMTAwLDAwICVUVgFhZ2RVCwAAAFJlc2lkZW50aWFsVgFnYwFkVQsAAABSZXNpZGVudGlhbGMDAAAAYgAAAAAAAPh/ZFULAAAAUmVzaWRlbnRpYWxWAWFjAwAAAGMBVgFmY1UBAAAAUwMAAABUVgFhVgFmZ1UBAAAAU1YBZ2MAYWMY/P//Yhw5jRPO3uI/ZFUHAAAANTgsOTcgJVRWAWFnZFUKAAAAQ29tbWVyY2lhbFYBZ2MBZFUKAAAAQ29tbWVyY2lhbGMAAAAAYgAAAAAAAPh/ZFUKAAAAQ29tbWVyY2lhbFYBYWMDAAAAYwFWAWZjVQEAAABTBgAAAFRWAWFWAWZnVQEAAABTVgFnYwBhYxj8//9iAo7l2GNC2j9kVQcAAAA0MSwwMyAlVFYBYVRjAgAAAGMBVgFhVgFhVgFhVgFhZ2RVDQAAAEZsb2F0aW5nIHJhdGVWAWdjAWRVDQAAAEZsb2F0aW5nIHJhdGVjAgAAAGIAAAAAAAD4f2RVDQAAAEZsb2F0aW5nIHJhdGVWAWZnVQMAAABTZ2RVCwAAAE1BVENIRVNfQUxMVgFnYwFkVQsAAABNQVRDSEVTX0FMTGOc////YgAAAAAAAPh/ZFULAAAATUFUQ0hFU19BTExWAWFjAwAAAGMBVgFmY1UBAAAAUwEAAABUVgFhVgFmZ1UBAAAAU1YBZ2MAYWMY/P//Yj+kHCQq1eA/ZFUHAAAANTIsNjAgJVRWAWFnZFULAAAAUmVzaWRlbnRpYWxWAWdjAWRVCwAAAFJlc2lkZW50aWFsYwMAAABiAAAAAAAA+H9kVQsAAABSZXNpZGVudGlhbFYBYWMDAAAAYwFWAWZjVQEAAABTBAAAAFRWAWFWAWZnVQEAAABTVgFnYwBhYxj8//9idWSdS07y0D9kVQcAAAAyNiw0OCAlVFYBYWdkVQoAAABDb21tZXJjaWFsVgFnYwFkVQoAAABDb21tZXJjaWFsYwAAAABiAAAAAAAA+H9kVQoAAABDb21tZXJjaWFsVgFhYwMAAABjAVYBZmNVAQAAAFMHAAAAVFYBYVYBZmdVAQAAAFNWAWdjAGFjGPz//2IA5Jv8BbjQP2RVBwAAADI2LDEyICVUVgFhVGMCAAAAYwFWAWFWAWFWAWFWAWFnZFUKAAAARml4ZWQgcmF0ZVYBZ2MBZFUKAAAARml4ZWQgcmF0ZWMBAAAAYgAAAAAAAPh/ZFUKAAAARml4ZWQgcmF0ZVYBZmdVAwAAAFNnZFULAAAATUFUQ0hFU19BTExWAWdjAWRVCwAAAE1BVENIRVNfQUxMY5z///9iAAAAAAAA+H9kVQsAAABNQVRDSEVTX0FMTFYBYWMDAAAAYwFWAWZjVQEAAABTAgAAAFRWAWFWAWZnVQEAAABTVgFnYwBhYxj8//9iwLfGt6tV3j9kVQcAAAA0Nyw0MCAlVFYBYWdkVQsAAABSZXNpZGVudGlhbFYBZ2MBZFULAAAAUmVzaWRlbnRpYWxjAwAAAGIAAAAAAAD4f2RVCwAAAFJlc2lkZW50aWFsVgFhYwMAAABjAVYBZmNVAQAAAFMFAAAAVFYBYVYBZmdVAQAAAFNWAWdjAGFjGPz//2LFDX3bTcvUP2RVBwAAADMyLDQ5ICVUVgFhZ2RVCgAAAENvbW1lcmNpYWxWAWdjAWRVCgAAAENvbW1lcmNpYWxjAAAAAGIAAAAAAAD4f2RVCgAAAENvbW1lcmNpYWxWAWFjAwAAAGMBVgFmY1UBAAAAUwgAAABUVgFhVgFmZ1UBAAAAU1YBZ2MAYWMY/P//YiNUk7i7FMM/ZFUHAAAAMTQsOTEgJVRWAWFUYwIAAABjAVYBYVYBYVYBYVYBYVRjAQAAAGMBVgFhVgFhVgFhVgFhVGMAAAAAYwFWAWFWAWFWAWFWAWFWAWZnVQIAAABTZ2RVFwAAAGRlZmF1bHRSb3dBeGlzSGllcmFyY2h5ZFUQAAAAWmVpbGVuaGllcmFyY2hpZVYBZmdVAgAAAFNnZFUGAAAAYmkxNjg0ZFUMAAAAQ3V0IE9mZiBEYXRlZFUHAAAARERNTVlZOGMAAAAAYwFWAWFWAWFnZFUGAAAAYmkyODM4ZFUSAAAASW50ZXJlc3QgUmF0ZSBUeXBlYWMBAAAAYwFWAWFWAWFUYwAAAABnZFUEAAAAcm9vdFYBYVYBZmdVAQAAAFNnZFUKAAAAMzAvMTIvMjAyMlYBZ2MAYWMY/P//YgAAAABAeNZAZFUKAAAAMzAvMTIvMjAyMlYBZmdVAgAAAFNnZFUNAAAARmxvYXRpbmcgcmF0ZVYBZ2MBZFUNAAAARmxvYXRpbmcgcmF0ZWMCAAAAYgAAAAAAAPh/ZFUNAAAARmxvYXRpbmcgcmF0ZVYBYWMCAAAAYwFWAWFWAWFWAWFWAWFnZFUKAAAARml4ZWQgcmF0ZVYBZ2MBZFUKAAAARml4ZWQgcmF0ZWMBAAAAYgAAAAAAAPh/ZFUKAAAARml4ZWQgcmF0ZVYBYWMCAAAAYwFWAWFWAWFWAWFWAWFUYwEAAABjAFYBYVYBYVYBYVYBYVRjAAAAAGMAVgFhVgFhVgFhVgFhZ2RVBAAAAHJvb3RWAWFWAWZnVQEAAABTZ2RVCgAAADMwLzEyLzIwMjJWAWdjAGFjGPz//2IAAAAAQHjWQGRVCgAAADMwLzEyLzIwMjJWAWZnVQIAAABTZ2RVDQAAAEZsb2F0aW5nIHJhdGVWAWdjAWRVDQAAAEZsb2F0aW5nIHJhdGVjAgAAAGIAAAAAAAD4f2RVDQAAAEZsb2F0aW5nIHJhdGVWAWFjAgAAAGMBVgFhVgFhVgFhVgFhZ2RVCgAAAEZpeGVkIHJhdGVWAWdjAWRVCgAAAEZpeGVkIHJhdGVjAQAAAGIAAAAAAAD4f2RVCgAAAEZpeGVkIHJhdGVWAWFjAgAAAGMBVgFhVgFhVgFhVgFhVGMBAAAAYwBWAWFWAWFWAWFWAWFUYwAAAABjAFYBYVYBYVYBYVYBYWMBZ2RVGgAAAGRlZmF1bHRDb2x1bW5BeGlzSGllcmFyY2h5ZFURAAAAU3BhbHRlbmhpZXJhcmNoaWVWAWZnVQEAAABTZ2RVBgAAAGJpMjc4MWRVDgAAAEFUVCBBc3NldCBUeXBlYWMBAAAAYwFWAWFWAWFUYwAAAABnZFUEAAAAcm9vdFYBYVYBZmdVAgAAAFNnZFULAAAAUmVzaWRlbnRpYWxWAWdjAWRVCwAAAFJlc2lkZW50aWFsYwMAAABiAAAAAAAA+H9kVQsAAABSZXNpZGVudGlhbFYBYWMBAAAAYwFWAWFWAWFWAWFWAWFnZFUKAAAAQ29tbWVyY2lhbFYBZ2MBZFUKAAAAQ29tbWVyY2lhbGMAAAAAYgAAAAAAAPh/ZFUKAAAAQ29tbWVyY2lhbFYBYWMBAAAAYwFWAWFWAWFWAWFWAWFUYwAAAABjAFYBYVYBYVYBYVYBYWdkVQQAAAByb290VgFhVgFmZ1UCAAAAU2dkVQsAAABSZXNpZGVudGlhbFYBZ2MBZFULAAAAUmVzaWRlbnRpYWxjAwAAAGIAAAAAAAD4f2RVCwAAAFJlc2lkZW50aWFsVgFhYwEAAABjAVYBYVYBYVYBYVYBYWdkVQoAAABDb21tZXJjaWFsVgFnYwFkVQoAAABDb21tZXJjaWFsYwAAAABiAAAAAAAA+H9kVQoAAABDb21tZXJjaWFsVgFhYwEAAABjAVYBYVYBYVYBYVYBYVRjAAAAAGMAVgFhVgFhVgFhVgFhYwFUYwFjAGMAYgAAAAAAAAAAVgFmVQEAAABTZFUGAAAAYmkyNzkzVGMAYwBjAGFjQgUCAFYBYWRVmwYAADxSZXN1bHQgcmVmPSJkZDEyNT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U3RyaW5nVmFyaWFibGUgdmFybmFtZT0iYmkyNzgxIiBsYWJlbD0iQVRUIEFzc2V0IFR5cGUiIHJlZj0iYmkyNzgxIiBjb2x1bW49ImMwIiBzb3J0T249ImN1c3RvbSIgY3VzdG9tU29ydD0iY3M2MTIwIi8+PE51bWVyaWNWYXJpYWJsZSB2YXJuYW1lPSJiaTE2ODQiIGxhYmVsPSJDdXQgT2ZmIERhdGUiIHJlZj0iYmkxNjg0IiBjb2x1bW49ImMxIiBmb3JtYXQ9IkRETU1ZWTgiIHVzYWdlPSJjYXRlZ29yaWNhbCIvPjxTdHJpbmdWYXJpYWJsZSB2YXJuYW1lPSJiaTI4MzgiIGxhYmVsPSJJbnRlcmVzdCBSYXRlIFR5cGUiIHJlZj0iYmkyODM4IiBjb2x1bW49ImMyIiBzb3J0T249ImN1c3RvbSIgY3VzdG9tU29ydD0iY3M2MTE5Ii8+PE51bWVyaWNWYXJpYWJsZSB2YXJuYW1lPSJiaTI3OTMiIGxhYmVsPSIlIG9mIFRPVEFMIEJhbGFuY2UiIHJlZj0iYmkyNzkz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OSIgYXZhaWxhYmxlUm93Q291bnQ9IjkiIHNpemU9IjI4NiIgZGF0YUxheW91dD0ibWluaW1hbCIgZ3JhbmRUb3RhbD0iZmFsc2UiIGlzSW5kZXhlZD0idHJ1ZSIgY29udGVudEtleT0iM1RPUlhUN1JTWENKSkVKU0VJNVUyTEhFQlpFNEFPRkgiPjwhW0NEQVRBWy0xMDAsMjMwMDkuMCwtMTAwLDEuMAotMTAwLDIzMDA5LjAsMiwwLjUyNjAyMTA3MDk4Njc2NDkKLTEwMCwyMzAwOS4wLDEsMC40NzM5Nzg5MjkwMTMyMzg1NwozLDIzMDA5LjAsLTEwMCwwLjU4OTY5Nzg3NDI0NzM4MDgKMywyMzAwOS4wLDIsMC4yNjQ3ODkxNzQ4ODM0NTMyNwozLDIzMDA5LjAsMSwwLjMyNDkwODY5OTM2MzkyNzcKMCwyMzAwOS4wLC0xMDAsMC40MTAzMDIxMjU3NTI2MjIzNwowLDIzMDA5LjAsMiwwLjI2MTIzMTg5NjEwMzMxMTEKMCwyMzAwOS4wLDEsMC4xNDkwNzAyMjk2NDkzMTIxMwpdXT48L0RhdGE+PFN0cmluZ1RhYmxlIGZvcm1hdD0iQ1NWIiByb3dDb3VudD0iNCIgc2l6ZT0iNTYiIGNvbnRlbnRLZXk9IlZQMzRXNkhUTTJIVFZBWExJM1FXWUhNRVFFNUo0WFpQIj48IVtDREFUQVsiQ29tbWVyY2lhbCIKIkZpeGVkIHJhdGUiCiJGbG9hdGluZyByYXRlIgoiUmVzaWRlbnRpYWwiCl1dPjwvU3RyaW5nVGFibGU+PC9SZXN1bHQ+VgFhYwBjAGMAYwFjAGMAYwBWAWFjAAAAAGMAYwBdRU5EX1JDKw==</data>
</ReportState>
</file>

<file path=customXml/item37.xml><?xml version="1.0" encoding="utf-8"?>
<ReportState xmlns="sas.reportstate">
  <data type="reportstate">UEVDU19TVEFSVFtWAWdWAWZnVQEAAABTVgFnYwFkVQIAAAA3MWMY/P//YgAAAAAAAPh/ZFUCAAAANzFUY1UCAAAAUwAAVF1FTkRfUEVDUysr</data>
</ReportState>
</file>

<file path=customXml/item38.xml><?xml version="1.0" encoding="utf-8"?>
<ReportState xmlns="sas.reportstate">
  <data type="reportstate">U0NTX1NUQVJUW1YBZ1YBYV1FTkRfU0NTKys=</data>
</ReportState>
</file>

<file path=customXml/item39.xml><?xml version="1.0" encoding="utf-8"?>
<ReportState xmlns="sas.reportstate">
  <data type="reportstate">UkNfU1RBUlRbVgVnZ1VjAgAAAFNnYwIAAABjAAAAAGRVBgAAAHZlMzU0MGRVAAAAAGMAAAAAZ5lmVQEAAABTVgFnmGRVBgAAAGJpODM2MmRVEgAAAFJlZmluYW5jaW5nIE1hcmtlcmFWAWdjAWRVAgAAADcxYxj8//9iAAAAAAAA+H9kVQIAAAA3MWMBAAAAVGMIAAAAYWMAZ2MCAAAAYwAAAABkVQUAAAB2ZTcyM2RVAAAAAGMAAAAAZ5lmVQEAAABTVgFnmGRVBgAAAGJpMjYxMmRVDAAAAEN1dCBPZmYgRGF0ZWFWAWdjAGFjGPz//2IAAAAAQHjWQGRVCgAAADMwLzEyLzIwMjJjAQAAAFRjCAAAAGFjAFRWAWZVBAAAAFNkVQYAAABiaTI2MTJkVQYAAABiaTQwMTJkVQYAAABiaTI2MjdkVQYAAABiaTI2MzdUVgFhVgFnZFUGAAAAZGQyNjE2VgFmVQUAAABTZFUHAAAAQXVzdHJpYWRVCgAAAENvbW1lcmNpYWxkVQ4AAABFdXJvcGVhbiBVbmlvbmRVBwAAAEdlcm1hbnlkVQsAAABSZXNpZGVudGlhbFRWAWZnVQUAAABTVgFnwGMBAAAAZFUGAAAAYmkyNjM3ZFUOAAAAQVRUIEFzc2V0IFR5cGVhYxgAAABWAWFWAWZjVQwAAABTnP///5z///+c////nP///wQAAAAEAAAABAAAAAQAAAABAAAAAQAAAAEAAAABAAAAVGMBAAAAYgwAAABiAAAAAAAA+H9iAAAAAAAA+H9iAAAAAAAA+H9iAAAAAAAA+H9iAAAAAAAA+H9hYwBjAGMAYwFWAWfAYwAAAABkVQYAAABiaTI2MTJkVQwAAABDdXQgT2ZmIERhdGVkVQcAAABERE1NWVk4YxgAAABWAWZjVQwAAABTAAAAAEB41kAAAAAAQHjWQAAAAABAeNZAAAAAAEB41kAAAAAAQHjWQAAAAABAeNZAAAAAAEB41kAAAAAAQHjWQAAAAABAeNZAAAAAAEB41kAAAAAAQHjWQAAAAABAeNZAVFYBYWMBAAAAYgwAAABiAAAAAAAA+H9iAAAAAAAA+H9iAAAAAAAA+H9iAAAAAAAA+H9iAAAAAAAA+H9hYwBjAGMAYwFWAWfAYwEAAABkVQYAAABiaTQwMTJkVRYAAABBVFQgTWFpbiBQcm9wZXJ0eSBab25lYWMYAAAAVgFhVgFmY1UMAAAAU5z///8CAAAAAgAAAAIAAACc////AgAAAAIAAAACAAAAnP///wIAAAACAAAAAgAAAFRjAQAAAGIMAAAAYgAAAAAAAPh/YgAAAAAAAPh/YgAAAAAAAPh/YgAAAAAAAPh/YgAAAAAAAPh/YWMAYwBjAGMBVgFnwGMBAAAAZFUGAAAAYmkyNjI3ZFUQAAAAUHJvcGVydHkgQ291bnRyeWFjGAAAAFYBYVYBZmNVDAAAAFOc////nP///wAAAAADAAAAnP///5z///8AAAAAAwAAAJz///+c////AAAAAAMAAABUYwEAAABiDAAAAGIAAAAAAAD4f2IAAAAAAAD4f2IAAAAAAAD4f2IAAAAAAAD4f2IAAAAAAAD4f2FjAGMAYwBjAVYBZ8BjAAAAAGRVBgAAAGJpODI0NGRVEQAAACUgb2YgVG90YWwgQXNzZXRzZFULAAAAUEVSQ0VOVDEyLjJjGAAAAFYBZmNVDAAAAFMAAAAAAADwPwAAAAAAAPA/mV35DoRU7z/8SNQgfm+VPwAAAAAAAPA/AAAAAAAA8D/NwzHsQtHvP8gXHueJXnc/AAAAAAAA8D8AAAAAAADwP7EMQl06oe4//TTfK1rspT9UVgFhYwIAAABiDAAAAGIAAAAAAAD4f2IAAAAAAAD4f2IAAAAAAAD4f2IAAAAAAAD4f2IAAAAAAAD4f2FjAGMAYwBjAVRnoGFWAWVjVQAAAABTVGFWAWFjDAAAAGIMAAAAYwFjAGIAAAAAAAAAAFYBYVYBYVYDZ2dkVQYAAABkZDI2MTZWAWFWAWZnVQEAAABTZ2RVCgAAADMwLzEyLzIwMjJWAWdjAGFjGPz//2IAAAAAQHjWQGRVCgAAADMwLzEyLzIwMjJWAWZnVQIAAABTZ2RVCwAAAE1BVENIRVNfQUxMVgFnYwFkVQsAAABNQVRDSEVTX0FMTGOc////YgAAAAAAAPh/ZFULAAAATUFUQ0hFU19BTExWAWZnVQEAAABTZ2RVCwAAAE1BVENIRVNfQUxMVgFnYwFkVQsAAABNQVRDSEVTX0FMTGOc////YgAAAAAAAPh/ZFULAAAATUFUQ0hFU19BTExWAWZnVQMAAABTZ2RVCwAAAE1BVENIRVNfQUxMVgFnYwFkVQsAAABNQVRDSEVTX0FMTGOc////YgAAAAAAAPh/ZFULAAAATUFUQ0hFU19BTExWAWFjBAAAAGMBVgFmY1UBAAAAUwAAAABUVgFhVgFmZ1UBAAAAU1YBZ2MAYWMY/P//YgAAAAAAAPA/ZFUIAAAAMTAwLDAwICVUVgFhZ2RVCwAAAFJlc2lkZW50aWFsVgFnYwFkVQsAAABSZXNpZGVudGlhbGMEAAAAYgAAAAAAAPh/ZFULAAAAUmVzaWRlbnRpYWxWAWFjBAAAAGMBVgFmY1UBAAAAUwQAAABUVgFhVgFmZ1UBAAAAU1YBZ2MAYWMY/P//YgAAAAAAAPA/ZFUIAAAAMTAwLDAwICVUVgFhZ2RVCgAAAENvbW1lcmNpYWxWAWdjAWRVCgAAAENvbW1lcmNpYWxjAQAAAGIAAAAAAAD4f2RVCgAAAENvbW1lcmNpYWxWAWFjBAAAAGMBVgFmY1UBAAAAUwgAAABUVgFhVgFmZ1UBAAAAU1YBZ2MAYWMY/P//YgAAAAAAAPA/ZFUIAAAAMTAwLDAwICVUVgFhVGMDAAAAYwFWAWFWAWFWAWFWAWFUYwIAAABjAVYBYVYBYVYBYVYBYWdkVQ4AAABFdXJvcGVhbiBVbmlvblYBZ2MBZFUOAAAARXVyb3BlYW4gVW5pb25jAgAAAGIAAAAAAAD4f2RVDgAAAEV1cm9wZWFuIFVuaW9uVgFmZ1UDAAAAU2dkVQsAAABNQVRDSEVTX0FMTFYBZ2MBZFULAAAATUFUQ0hFU19BTExjnP///2IAAAAAAAD4f2RVCwAAAE1BVENIRVNfQUxMVgFmZ1UDAAAAU2dkVQsAAABNQVRDSEVTX0FMTFYBZ2MBZFULAAAATUFUQ0hFU19BTExjnP///2IAAAAAAAD4f2RVCwAAAE1BVENIRVNfQUxMVgFhYwQAAABjAVYBZmNVAQAAAFMBAAAAVFYBYVYBZmdVAQAAAFNWAWdjAGFjGPz//2IAAAAAAADwP2RVCAAAADEwMCwwMCAlVFYBYWdkVQsAAABSZXNpZGVudGlhbFYBZ2MBZFULAAAAUmVzaWRlbnRpYWxjBAAAAGIAAAAAAAD4f2RVCwAAAFJlc2lkZW50aWFsVgFhYwQAAABjAVYBZmNVAQAAAFMFAAAAVFYBYVYBZmdVAQAAAFNWAWdjAGFjGPz//2IAAAAAAADwP2RVCAAAADEwMCwwMCAlVFYBYWdkVQoAAABDb21tZXJjaWFsVgFnYwFkVQoAAABDb21tZXJjaWFsYwEAAABiAAAAAAAA+H9kVQoAAABDb21tZXJjaWFsVgFhYwQAAABjAVYBZmNVAQAAAFMJAAAAVFYBYVYBZmdVAQAAAFNWAWdjAGFjGPz//2IAAAAAAADwP2RVCAAAADEwMCwwMCAlVFYBYVRjAwAAAGMBVgFhVgFhVgFhVgFhZ2RVBwAAAEF1c3RyaWFWAWdjAWRVBwAAAEF1c3RyaWFjAAAAAGIAAAAAAAD4f2RVBwAAAEF1c3RyaWFWAWZnVQMAAABTZ2RVCwAAAE1BVENIRVNfQUxMVgFnYwFkVQsAAABNQVRDSEVTX0FMTGOc////YgAAAAAAAPh/ZFULAAAATUFUQ0hFU19BTExWAWFjBAAAAGMBVgFmY1UBAAAAUwIAAABUVgFhVgFmZ1UBAAAAU1YBZ2MAYWMY/P//Ypld+Q6EVO8/ZFUHAAAAOTcsOTEgJVRWAWFnZFULAAAAUmVzaWRlbnRpYWxWAWdjAWRVCwAAAFJlc2lkZW50aWFsYwQAAABiAAAAAAAA+H9kVQsAAABSZXNpZGVudGlhbFYBYWMEAAAAYwFWAWZjVQEAAABTBgAAAFRWAWFWAWZnVQEAAABTVgFnYwBhYxj8//9izcMx7ELR7z9kVQcAAAA5OSw0MyAlVFYBYWdkVQoAAABDb21tZXJjaWFsVgFnYwFkVQoAAABDb21tZXJjaWFsYwEAAABiAAAAAAAA+H9kVQoAAABDb21tZXJjaWFsVgFhYwQAAABjAVYBZmNVAQAAAFMKAAAAVFYBYVYBZmdVAQAAAFNWAWdjAGFjGPz//2KxDEJdOqHuP2RVBwAAADk1LDcyICVUVgFhVGMDAAAAYwFWAWFWAWFWAWFWAWFnZFUHAAAAR2VybWFueVYBZ2MBZFUHAAAAR2VybWFueWMDAAAAYgAAAAAAAPh/ZFUHAAAAR2VybWFueVYBZmdVAwAAAFNnZFULAAAATUFUQ0hFU19BTExWAWdjAWRVCwAAAE1BVENIRVNfQUxMY5z///9iAAAAAAAA+H9kVQsAAABNQVRDSEVTX0FMTFYBYWMEAAAAYwFWAWZjVQEAAABTAwAAAFRWAWFWAWZnVQEAAABTVgFnYwBhYxj8//9i/EjUIH5vlT9kVQYAAAAyLDA5ICVUVgFhZ2RVCwAAAFJlc2lkZW50aWFsVgFnYwFkVQsAAABSZXNpZGVudGlhbGMEAAAAYgAAAAAAAPh/ZFULAAAAUmVzaWRlbnRpYWxWAWFjBAAAAGMBVgFmY1UBAAAAUwcAAABUVgFhVgFmZ1UBAAAAU1YBZ2MAYWMY/P//YsgXHueJXnc/ZFUGAAAAMCw1NyAlVFYBYWdkVQoAAABDb21tZXJjaWFsVgFnYwFkVQoAAABDb21tZXJjaWFsYwEAAABiAAAAAAAA+H9kVQoAAABDb21tZXJjaWFsVgFhYwQAAABjAVYBZmNVAQAAAFMLAAAAVFYBYVYBZmdVAQAAAFNWAWdjAGFjGPz//2L9NN8rWuylP2RVBgAAADQsMjggJVRWAWFUYwMAAABjAVYBYVYBYVYBYVYBYVRjAgAAAGMBVgFhVgFhVgFhVgFhVGMBAAAAYwFWAWFWAWFWAWFWAWFUYwAAAABjAVYBYVYBYVYBYVYBYVYBZmdVAgAAAFNnZFUXAAAAZGVmYXVsdFJvd0F4aXNIaWVyYXJjaHlkVRAAAABaZWlsZW5oaWVyYXJjaGllVgFmZ1UDAAAAU2dkVQYAAABiaTI2MTJkVQwAAABDdXQgT2ZmIERhdGVkVQcAAABERE1NWVk4YwAAAABjAVYBYVYBYWdkVQYAAABiaTQwMTJkVRYAAABBVFQgTWFpbiBQcm9wZXJ0eSBab25lYWMBAAAAYwFWAWFWAWFnZFUGAAAAYmkyNjI3ZFUQAAAAUHJvcGVydHkgQ291bnRyeWFjAQAAAGMBVgFhVgFhVGMAAAAAZ2RVBAAAAHJvb3RWAWFWAWZnVQEAAABTZ2RVCgAAADMwLzEyLzIwMjJWAWdjAGFjGPz//2IAAAAAQHjWQGRVCgAAADMwLzEyLzIwMjJWAWZnVQEAAABTZ2RVDgAAAEV1cm9wZWFuIFVuaW9uVgFnYwFkVQ4AAABFdXJvcGVhbiBVbmlvbmMCAAAAYgAAAAAAAPh/ZFUOAAAARXVyb3BlYW4gVW5pb25WAWZnVQIAAABTZ2RVBwAAAEF1c3RyaWFWAWdjAWRVBwAAAEF1c3RyaWFjAAAAAGIAAAAAAAD4f2RVBwAAAEF1c3RyaWFWAWFjAwAAAGMBVgFhVgFhVgFhVgFhZ2RVBwAAAEdlcm1hbnlWAWdjAWRVBwAAAEdlcm1hbnljAwAAAGIAAAAAAAD4f2RVBwAAAEdlcm1hbnlWAWFjAwAAAGMBVgFhVgFhVgFhVgFhVGMCAAAAYwBWAWFWAWFWAWFWAWFUYwEAAABjAFYBYVYBYVYBYVYBYVRjAAAAAGMAVgFhVgFhVgFhVgFhZ2RVBAAAAHJvb3RWAWFWAWZnVQEAAABTZ2RVCgAAADMwLzEyLzIwMjJWAWdjAGFjGPz//2IAAAAAQHjWQGRVCgAAADMwLzEyLzIwMjJWAWZnVQEAAABTZ2RVDgAAAEV1cm9wZWFuIFVuaW9uVgFnYwFkVQ4AAABFdXJvcGVhbiBVbmlvbmMCAAAAYgAAAAAAAPh/ZFUOAAAARXVyb3BlYW4gVW5pb25WAWZnVQIAAABTZ2RVBwAAAEF1c3RyaWFWAWdjAWRVBwAAAEF1c3RyaWFjAAAAAGIAAAAAAAD4f2RVBwAAAEF1c3RyaWFWAWFjAwAAAGMBVgFhVgFhVgFhVgFhZ2RVBwAAAEdlcm1hbnlWAWdjAWRVBwAAAEdlcm1hbnljAwAAAGIAAAAAAAD4f2RVBwAAAEdlcm1hbnlWAWFjAwAAAGMBVgFhVgFhVgFhVgFhVGMCAAAAYwBWAWFWAWFWAWFWAWFUYwEAAABjAFYBYVYBYVYBYVYBYVRjAAAAAGMAVgFhVgFhVgFhVgFhYwFnZFUaAAAAZGVmYXVsdENvbHVtbkF4aXNIaWVyYXJjaHlkVREAAABTcGFsdGVuaGllcmFyY2hpZVYBZmdVAQAAAFNnZFUGAAAAYmkyNjM3ZFUOAAAAQVRUIEFzc2V0IFR5cGVhYwEAAABjAVYBYVYBYVRjAAAAAGdkVQQAAAByb290VgFhVgFmZ1UCAAAAU2dkVQsAAABSZXNpZGVudGlhbFYBZ2MBZFULAAAAUmVzaWRlbnRpYWxjBAAAAGIAAAAAAAD4f2RVCwAAAFJlc2lkZW50aWFsVgFhYwEAAABjAVYBYVYBYVYBYVYBYWdkVQoAAABDb21tZXJjaWFsVgFnYwFkVQoAAABDb21tZXJjaWFsYwEAAABiAAAAAAAA+H9kVQoAAABDb21tZXJjaWFsVgFhYwEAAABjAVYBYVYBYVYBYVYBYVRjAAAAAGMAVgFhVgFhVgFhVgFhZ2RVBAAAAHJvb3RWAWFWAWZnVQIAAABTZ2RVCwAAAFJlc2lkZW50aWFsVgFnYwFkVQsAAABSZXNpZGVudGlhbGMEAAAAYgAAAAAAAPh/ZFULAAAAUmVzaWRlbnRpYWxWAWFjAQAAAGMBVgFhVgFhVgFhVgFhZ2RVCgAAAENvbW1lcmNpYWxWAWdjAWRVCgAAAENvbW1lcmNpYWxjAQAAAGIAAAAAAAD4f2RVCgAAAENvbW1lcmNpYWxWAWFjAQAAAGMBVgFhVgFhVgFhVgFhVGMAAAAAYwBWAWFWAWFWAWFWAWFjAVRjAWMAYwBiAAAAAAAAAABWAWZVAQAAAFNkVQYAAABiaTgyNDRUYwBjAWMAYWNCBQIAVgFhZFVSBwAAPFJlc3VsdCByZWY9ImRkMjYx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I2MzciIGxhYmVsPSJBVFQgQXNzZXQgVHlwZSIgcmVmPSJiaTI2MzciIGNvbHVtbj0iYzAiIHNvcnRPbj0iY3VzdG9tIiBjdXN0b21Tb3J0PSJjczYxMjAiLz48TnVtZXJpY1ZhcmlhYmxlIHZhcm5hbWU9ImJpMjYxMiIgbGFiZWw9IkN1dCBPZmYgRGF0ZSIgcmVmPSJiaTI2MTIiIGNvbHVtbj0iYzEiIGZvcm1hdD0iRERNTVlZOCIgdXNhZ2U9ImNhdGVnb3JpY2FsIi8+PFN0cmluZ1ZhcmlhYmxlIHZhcm5hbWU9ImJpNDAxMiIgbGFiZWw9IkFUVCBNYWluIFByb3BlcnR5IFpvbmUiIHJlZj0iYmk0MDEyIiBjb2x1bW49ImMyIi8+PFN0cmluZ1ZhcmlhYmxlIHZhcm5hbWU9ImJpMjYyNyIgbGFiZWw9IlByb3BlcnR5IENvdW50cnkiIHJlZj0iYmkyNjI3IiBjb2x1bW49ImMzIi8+PE51bWVyaWNWYXJpYWJsZSB2YXJuYW1lPSJiaTgyNDQiIGxhYmVsPSIlIG9mIFRvdGFsIEFzc2V0cyIgcmVmPSJiaTgyNDQiIGNvbHVtbj0iYzQiIGZvcm1hdD0iUEVSQ0VOVDEyLjIiIHVzYWdlPSJxdWFudGl0YXRpdmUiLz48L1ZhcmlhYmxlcz48Q29sdW1ucz48U3RyaW5nQ29sdW1uIGNvbG5hbWU9ImMwIiBlbmNvZGluZz0idGV4dCIgbWF4TGVuZ3RoPSIxIi8+PE51bWVyaWNDb2x1bW4gY29sbmFtZT0iYzEiIGVuY29kaW5nPSJ0ZXh0IiBkYXRhVHlwZT0iZGF0ZSIvPjxTdHJpbmdDb2x1bW4gY29sbmFtZT0iYzIiIGVuY29kaW5nPSJ0ZXh0IiBtYXhMZW5ndGg9IjEiLz48U3RyaW5nQ29sdW1uIGNvbG5hbWU9ImMzIiBlbmNvZGluZz0idGV4dCIgbWF4TGVuZ3RoPSIxIi8+PE51bWVyaWNDb2x1bW4gY29sbmFtZT0iYzQiIGVuY29kaW5nPSJ0ZXh0IiBkYXRhVHlwZT0iZG91YmxlIi8+PC9Db2x1bW5zPjxEYXRhIGZvcm1hdD0iQ1NWIiByb3dDb3VudD0iMTIiIGF2YWlsYWJsZVJvd0NvdW50PSIxMiIgc2l6ZT0iMzUwIiBkYXRhTGF5b3V0PSJtaW5pbWFsIiBncmFuZFRvdGFsPSJmYWxzZSIgaXNJbmRleGVkPSJ0cnVlIiBjb250ZW50S2V5PSJRMkVIWlNJRUVJUEhYTUpRMjVKNEpZN0paUk9ER1ozUyI+PCFbQ0RBVEFbLTEwMCwyMzAwOS4wLC0xMDAsLTEwMCwxLjAKLTEwMCwyMzAwOS4wLDIsLTEwMCwxLjAKLTEwMCwyMzAwOS4wLDIsMCwwLjk3OTA2Njg3NjY0NjI4ODYKLTEwMCwyMzAwOS4wLDIsMywwLjAyMDkzMzEyMzM1MzcwNzk5CjQsMjMwMDkuMCwtMTAwLC0xMDAsMS4wCjQsMjMwMDkuMCwyLC0xMDAsMS4wCjQsMjMwMDkuMCwyLDAsMC45OTQyOTQ2MDY1MTEyODM1CjQsMjMwMDkuMCwyLDMsMC4wMDU3MDUzOTM0ODg3MTYwNzgKMSwyMzAwOS4wLC0xMDAsLTEwMCwxLjAKMSwyMzAwOS4wLDIsLTEwMCwxLjAKMSwyMzAwOS4wLDIsMCwwLjk1NzE4MTE1MDU3NDI0ODYKMSwyMzAwOS4wLDIsMywwLjA0MjgxODg0OTQyNTc1MTUxNgpdXT48L0RhdGE+PFN0cmluZ1RhYmxlIGZvcm1hdD0iQ1NWIiByb3dDb3VudD0iNSIgc2l6ZT0iNjQiIGNvbnRlbnRLZXk9IlBZN1I2TTJWVVZBM0tYWjdQRUNWQ0dNREVNTFpYWDdUIj48IVtDREFUQVsiQXVzdHJpYSIKIkNvbW1lcmNpYWwiCiJFdXJvcGVhbiBVbmlvbiIKIkdlcm1hbnkiCiJSZXNpZGVudGlhbCIKXV0+PC9TdHJpbmdUYWJsZT48L1Jlc3VsdD5WAWFjAGMAYwBjAWMAYwBjAFYBYWMAAAAAYwBjAF1FTkRfUkMr</data>
</ReportState>
</file>

<file path=customXml/item4.xml><?xml version="1.0" encoding="utf-8"?>
<ReportState xmlns="sas.reportstate">
  <data type="reportstate">UkNfU1RBUlRbVgVnZ1VjAgAAAFNnYwIAAABjAAAAAGRVBgAAAHZlNjYwNWRVAAAAAGMAAAAAZ5lmVQEAAABTVgFnmGRVBgAAAGJpODM5MmRVEgAAAFJlZmluYW5jaW5nIE1hcmtlcmFWAWdjAWRVAgAAADc0Yxj8//9iAAAAAAAA+H9kVQIAAAA3NGMBAAAAVGMIAAAAYWMAZ2MCAAAAYwAAAABkVQUAAAB2ZTcyM2RVAAAAAGMAAAAAZ5lmVQEAAABTVgFnmGRVBgAAAGJpNjYwN2RVDAAAAEN1dCBPZmYgRGF0ZWFWAWdjAGFjGPz//2IAAAAAQHjWQGRVCgAAADMwLzEyLzIwMjJjAQAAAFRjCAAAAGFjAFRWAWZVAQAAAFNkVQYAAABiaTY2MDdUVgFhVgFnZFUGAAAAZGQ2NjA4VgFhVgFmZ1UPAAAAU1YBZ8BjAAAAAGRVBgAAAGJpNjYwN2RVBAAAAERhdGVkVQUAAABEQVRFOWMYAAAAVgFmY1UBAAAAUwAAAABAeNZAVFYBYWMBAAAAYgEAAABiAAAAAEB41kBiAAAAAEB41kBiAAAAAEB41kBiAAAAAAAA+H9iAAAAAAAA+H9hYwBjAGMAYwBWAWfAYwAAAABkVQYAAABiaTY2MDlkVRIAAABUb3RhbCBDb3ZlciBBc3NldHNkVQgAAABDT01NQTEyLmMAAAAAVgFmY1UBAAAAUzAsnwx1a6xAVFYBYWMCAAAAYgEAAABiMCyfDHVrrEBiMCyfDHVrrEBiMCyfDHVrrEBiAAAAAAAA+H9iAAAAAAAA+H9hYwBjAGMAYwBWAWfAYwAAAABkVQYAAABiaTY2MTBkVRkAAABPdXRzdGFuZGluZyBDb3ZlcmVkIEJvbmRzZFUIAAAAQ09NTUExMi5jAAAAAFYBZmNVAQAAAFP1ATdBEiCnQFRWAWFjAgAAAGIBAAAAYvUBN0ESIKdAYvUBN0ESIKdAYvUBN0ESIKdAYgAAAAAAAPh/YgAAAAAAAPh/YWMAYwBjAGMAVgFnwGMAAAAAZFUGAAAAYmk2NjExZFUaAAAAQ292ZXIgUG9vbCBTaXplIFtOUFZdIChtbilkVQgAAABDT01NQTEyLmMAAAAAVgFmY1UBAAAAU/ybXI9IgqxAVFYBYWMCAAAAYgEAAABi/Jtcj0iCrEBi/Jtcj0iCrEBi/Jtcj0iCrEBiAAAAAAAA+H9iAAAAAAAA+H9hYwBjAGMAYwBWAWfAYwAAAABkVQYAAABiaTY2MTJkVSQAAABPdXRzdGFuZGluZyBDb3ZlcmVkIEJvbmRzIFtOUFZdIChtbilkVQgAAABDT01NQTEyLmMAAAAAVgFmY1UBAAAAU8m9luNLMqdAVFYBYWMCAAAAYgEAAABiyb2W40syp0Biyb2W40syp0Biyb2W40syp0BiAAAAAAAA+H9iAAAAAAAA+H9hYwBjAGMAYwBWAWfAYwAAAABkVQYAAABiaTY2MTNkVSUAAABBY3R1YWwgTm9taW5hbCBPQyAtIEZ1bGwgTG9hbiBCYWxhbmNlZFULAAAAUEVSQ0VOVDMyLjJjAAAAAFYBZmNVAQAAAFPAbCtiJ07NP1RWAWFjAgAAAGIBAAAAYsBsK2InTs0/YsBsK2InTs0/YsBsK2InTs0/YgAAAAAAAPh/YgAAAAAAAPh/YWMAYwBjAGMAVgFnwGMAAAAAZFUGAAAAYmk2NjE0ZFUpAAAAQWN0dWFsIE5vbWluYWwgT0MgLSBFbGlnaWJsZSBMb2FuIEJhbGFuY2VkVQkAAABDT01NQTMyLjJjAAAAAFYBZmNVAQAAAFMoBu92T5PKP1RWAWFjAgAAAGIBAAAAYigG73ZPk8o/YigG73ZPk8o/YigG73ZPk8o/YgAAAAAAAPh/YgAAAAAAAPh/YWMAYwBjAGMAVgFnwGMAAAAAZFUGAAAAYmk2NjE1ZFUNAAAAQWN0dWFsIE5QViBPQ2RVCwAAAFBFUkNFTlQzMi4yYwAAAABWAWZjVQEAAABTgL6RqoRQzT9UVgFhYwIAAABiAQAAAGKAvpGqhFDNP2KAvpGqhFDNP2KAvpGqhFDNP2IAAAAAAAD4f2IAAAAAAAD4f2FjAGMAYwBjAFYBZ8BjAAAAAGRVBgAAAGJpNzMwMmRVJAAAAENvc3RzIGZvciBQcm9ncmFtIExpcXVpZGF0aW9uIGluIEVVUmRVCQAAAENPTU1BMzIuMmMAAAAAVgFmY1UBAAAAUwAAAADAXBXBVFYBYWMCAAAAYgEAAABiAAAAAAAA+H9iAAAAAMBcFcFiAAAAAMBcFcFiAAAAAMBcFcFiAAAAAAAA+H9hYwBjAGMAYwBWAWfAYwAAAABkVQYAAABiaTY2MTZkVQsAAABDYXNoIGluIEVVUmRVCQAAAENPTU1BMzIuMmMAAAAAVgFmY1UBAAAAUwAAAAAAAAAAVFYBYWMCAAAAYgEAAABiAAAAAAAA+H9iAAAAAAAAAABiAAAAAAAAAABiAAAAAAAAAABiAAAAAAAA+H9hYwBjAGMAYwBWAWfAYwAAAABkVQYAAABiaTY2MTdkVRIAAAAlIENvdmVyIFBvb2wgTG9hbnNkVQsAAABQRVJDRU5UMTIuMmMAAAAAVgFmY1UBAAAAUwAAAAAAAPA/VFYBYWMCAAAAYgEAAABiAAAAAAAA8D9iAAAAAAAA8D9iAAAAAAAA8D9iAAAAAAAA+H9iAAAAAAAA+H9hYwBjAGMAYwBWAWfAYwAAAABkVQYAAABiaTY2MThkVQsAAAAlIFN1YiBCb25kc2RVCwAAAFBFUkNFTlQxMi4yYwAAAABWAWZjVQEAAABTAAAAAAAAAABUVgFhYwIAAABiAQAAAGIAAAAAAAD4f2IAAAAAAAAAAGIAAAAAAAAAAGIAAAAAAAAAAGIAAAAAAAD4f2FjAGMAYwBjAFYBZ8BjAAAAAGRVBgAAAGJpNjYxOWRVEQAAACUgQ292ZXIgUG9vbCBDYXNoZFULAAAAUEVSQ0VOVDEyLjJjAAAAAFYBZmNVAQAAAFMAAAAAAAAAAFRWAWFjAgAAAGIBAAAAYgAAAAAAAPh/YgAAAAAAAAAAYgAAAAAAAAAAYgAAAAAAAAAAYgAAAAAAAPh/YWMAYwBjAGMAVgFnwGMAAAAAZFUGAAAAYmk2NjIwZFUbAAAATGVnYWxseSBSZXF1aXJlZCBOb21pbmFsIE9DZFULAAAAUEVSQ0VOVDE1LjJjAAAAAFYBZmNVAQAAAFN7FK5H4XqUP1RWAWFjAgAAAGIBAAAAYnsUrkfhepQ/YnsUrkfhepQ/YnsUrkfhepQ/YgAAAAAAAPh/YgAAAAAAAPh/YWMAYwBjAGMAVgFnwGMAAAAAZFUGAAAAYmk3NzQ2ZFUkAAAAVG90YWwgQ292ZXIgQXNzZXRzIC0gZWxpZ2libGUgYW1vdW50ZFUIAAAAQ09NTUExMi5jAAAAAFYBZmNVAQAAAFMcvoqOC+6rQFRWAWFjAgAAAGIBAAAAYhy+io4L7qtAYhy+io4L7qtAYhy+io4L7qtAYgAAAAAAAPh/YgAAAAAAAPh/YWMAYwBjAGMAVGegYVYBZWNVAAAAAFNUYVYBYWMBAAAAYgEAAABjAWMAYgAAAAAAAAAAVgFhVgFhVgNhYWNCBAIEVgFhZFWPDwAAPFJlc3VsdCByZWY9ImRkNjYw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wNjoyMS4yMzFaIj48VmFyaWFibGVzPjxOdW1lcmljVmFyaWFibGUgdmFybmFtZT0iYmk2NjA3IiBsYWJlbD0iRGF0ZSIgcmVmPSJiaTY2MDciIGNvbHVtbj0iYzAiIGZvcm1hdD0iREFURTkiIHVzYWdlPSJjYXRlZ29yaWNhbCIvPjxOdW1lcmljVmFyaWFibGUgdmFybmFtZT0iYmk2NjA5IiBsYWJlbD0iVG90YWwgQ292ZXIgQXNzZXRzIiByZWY9ImJpNjYwOSIgY29sdW1uPSJjMSIgZm9ybWF0PSJDT01NQTEyLiIgdXNhZ2U9InF1YW50aXRhdGl2ZSIgZGVmaW5lZEFnZ3JlZ2F0aW9uPSJzdW0iLz48TnVtZXJpY1ZhcmlhYmxlIHZhcm5hbWU9ImJpNjYxMCIgbGFiZWw9Ik91dHN0YW5kaW5nIENvdmVyZWQgQm9uZHMiIHJlZj0iYmk2NjEwIiBjb2x1bW49ImMyIiBmb3JtYXQ9IkNPTU1BMTIuIiB1c2FnZT0icXVhbnRpdGF0aXZlIiBkZWZpbmVkQWdncmVnYXRpb249InN1bSIvPjxOdW1lcmljVmFyaWFibGUgdmFybmFtZT0iYmk2NjExIiBsYWJlbD0iQ292ZXIgUG9vbCBTaXplIFtOUFZdIChtbikiIHJlZj0iYmk2NjExIiBjb2x1bW49ImMzIiBmb3JtYXQ9IkNPTU1BMTIuIiB1c2FnZT0icXVhbnRpdGF0aXZlIiBkZWZpbmVkQWdncmVnYXRpb249InN1bSIvPjxOdW1lcmljVmFyaWFibGUgdmFybmFtZT0iYmk2NjEyIiBsYWJlbD0iT3V0c3RhbmRpbmcgQ292ZXJlZCBCb25kcyBbTlBWXSAobW4pIiByZWY9ImJpNjYxMiIgY29sdW1uPSJjNCIgZm9ybWF0PSJDT01NQTEyLiIgdXNhZ2U9InF1YW50aXRhdGl2ZSIgZGVmaW5lZEFnZ3JlZ2F0aW9uPSJzdW0iLz48TnVtZXJpY1ZhcmlhYmxlIHZhcm5hbWU9ImJpNjYxMyIgbGFiZWw9IkFjdHVhbCBOb21pbmFsIE9DIC0gRnVsbCBMb2FuIEJhbGFuY2UiIHJlZj0iYmk2NjEzIiBjb2x1bW49ImM1IiBmb3JtYXQ9IlBFUkNFTlQzMi4yIiB1c2FnZT0icXVhbnRpdGF0aXZlIiBkZWZpbmVkQWdncmVnYXRpb249InN1bSIvPjxOdW1lcmljVmFyaWFibGUgdmFybmFtZT0iYmk2NjE0IiBsYWJlbD0iQWN0dWFsIE5vbWluYWwgT0MgLSBFbGlnaWJsZSBMb2FuIEJhbGFuY2UiIHJlZj0iYmk2NjE0IiBjb2x1bW49ImM2IiBmb3JtYXQ9IkNPTU1BMzIuMiIgdXNhZ2U9InF1YW50aXRhdGl2ZSIgZGVmaW5lZEFnZ3JlZ2F0aW9uPSJzdW0iLz48TnVtZXJpY1ZhcmlhYmxlIHZhcm5hbWU9ImJpNjYxNSIgbGFiZWw9IkFjdHVhbCBOUFYgT0MiIHJlZj0iYmk2NjE1IiBjb2x1bW49ImM3IiBmb3JtYXQ9IlBFUkNFTlQzMi4yIiB1c2FnZT0icXVhbnRpdGF0aXZlIiBkZWZpbmVkQWdncmVnYXRpb249InN1bSIvPjxOdW1lcmljVmFyaWFibGUgdmFybmFtZT0iYmk3MzAyIiBsYWJlbD0iQ29zdHMgZm9yIFByb2dyYW0gTGlxdWlkYXRpb24gaW4gRVVSIiByZWY9ImJpNzMwMiIgY29sdW1uPSJjOCIgZm9ybWF0PSJDT01NQTMyLjIiIHVzYWdlPSJxdWFudGl0YXRpdmUiIGRlZmluZWRBZ2dyZWdhdGlvbj0ic3VtIi8+PE51bWVyaWNWYXJpYWJsZSB2YXJuYW1lPSJiaTY2MTYiIGxhYmVsPSJDYXNoIGluIEVVUiIgcmVmPSJiaTY2MTYiIGNvbHVtbj0iYzkiIGZvcm1hdD0iQ09NTUEzMi4yIiB1c2FnZT0icXVhbnRpdGF0aXZlIiBkZWZpbmVkQWdncmVnYXRpb249InN1bSIvPjxOdW1lcmljVmFyaWFibGUgdmFybmFtZT0iYmk2NjE3IiBsYWJlbD0iJSBDb3ZlciBQb29sIExvYW5zIiByZWY9ImJpNjYxNyIgY29sdW1uPSJjMTAiIGZvcm1hdD0iUEVSQ0VOVDEyLjIiIHVzYWdlPSJxdWFudGl0YXRpdmUiIGRlZmluZWRBZ2dyZWdhdGlvbj0ic3VtIi8+PE51bWVyaWNWYXJpYWJsZSB2YXJuYW1lPSJiaTY2MTgiIGxhYmVsPSIlIFN1YiBCb25kcyIgcmVmPSJiaTY2MTgiIGNvbHVtbj0iYzExIiBmb3JtYXQ9IlBFUkNFTlQxMi4yIiB1c2FnZT0icXVhbnRpdGF0aXZlIiBkZWZpbmVkQWdncmVnYXRpb249InN1bSIvPjxOdW1lcmljVmFyaWFibGUgdmFybmFtZT0iYmk2NjE5IiBsYWJlbD0iJSBDb3ZlciBQb29sIENhc2giIHJlZj0iYmk2NjE5IiBjb2x1bW49ImMxMiIgZm9ybWF0PSJQRVJDRU5UMTIuMiIgdXNhZ2U9InF1YW50aXRhdGl2ZSIgZGVmaW5lZEFnZ3JlZ2F0aW9uPSJzdW0iLz48TnVtZXJpY1ZhcmlhYmxlIHZhcm5hbWU9ImJpNjYyMCIgbGFiZWw9IkxlZ2FsbHkgUmVxdWlyZWQgTm9taW5hbCBPQyIgcmVmPSJiaTY2MjAiIGNvbHVtbj0iYzEzIiBmb3JtYXQ9IlBFUkNFTlQxNS4yIiB1c2FnZT0icXVhbnRpdGF0aXZlIiBkZWZpbmVkQWdncmVnYXRpb249InN1bSIvPjxOdW1lcmljVmFyaWFibGUgdmFybmFtZT0iYmk3NzQ2IiBsYWJlbD0iVG90YWwgQ292ZXIgQXNzZXRzIC0gZWxpZ2libGUgYW1vdW50IiByZWY9ImJpNzc0NiIgY29sdW1uPSJjMTQiIGZvcm1hdD0iQ09NTUExMi4iIHVzYWdlPSJxdWFudGl0YXRpdmUiIGRlZmluZWRBZ2dyZWdhdGlvbj0ic3Vt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xOdW1lcmljQ29sdW1uIGNvbG5hbWU9ImM3IiBlbmNvZGluZz0idGV4dCIgZGF0YVR5cGU9ImRvdWJsZSIvPjxOdW1lcmljQ29sdW1uIGNvbG5hbWU9ImM4IiBlbmNvZGluZz0idGV4dCIgZGF0YVR5cGU9ImRvdWJsZSIvPjxOdW1lcmljQ29sdW1uIGNvbG5hbWU9ImM5IiBlbmNvZGluZz0idGV4dCIgZGF0YVR5cGU9ImRvdWJsZSIvPjxOdW1lcmljQ29sdW1uIGNvbG5hbWU9ImMxMCIgZW5jb2Rpbmc9InRleHQiIGRhdGFUeXBlPSJkb3VibGUiLz48TnVtZXJpY0NvbHVtbiBjb2xuYW1lPSJjMTEiIGVuY29kaW5nPSJ0ZXh0IiBkYXRhVHlwZT0iZG91YmxlIi8+PE51bWVyaWNDb2x1bW4gY29sbmFtZT0iYzEyIiBlbmNvZGluZz0idGV4dCIgZGF0YVR5cGU9ImRvdWJsZSIvPjxOdW1lcmljQ29sdW1uIGNvbG5hbWU9ImMxMyIgZW5jb2Rpbmc9InRleHQiIGRhdGFUeXBlPSJkb3VibGUiLz48TnVtZXJpY0NvbHVtbiBjb2xuYW1lPSJjMTQiIGVuY29kaW5nPSJ0ZXh0IiBkYXRhVHlwZT0iZG91YmxlIi8+PC9Db2x1bW5zPjxEYXRhIGZvcm1hdD0iQ1NWIiByb3dDb3VudD0iMSIgYXZhaWxhYmxlUm93Q291bnQ9IjEiIHNpemU9IjE4NSIgZGF0YUxheW91dD0ibWluaW1hbCIgZ3JhbmRUb3RhbD0iZmFsc2UiIGlzSW5kZXhlZD0iZmFsc2UiIGNvbnRlbnRLZXk9IlE2SEwzQTJHR01OWVhJTDRUV1lTRDM1TlhVU05CRjY2Ij48IVtDREFUQVsyMzAwOS4wLDM2MzcuNzI4NjExOTIxNDQ3NywyOTYwLjAzNTY1MzgsMzY0OS4xNDE3MTg3NjMzOTA2LDI5NjkuMTQ4MjIwNzQwMDAxLDAuMjI4OTQ3NTY1OTY5ODM3OSwwLjIwNzYyMDU1NjkwMTA2MzYyLDAuMjI5MDE5NzIxMzAzNzQ2NiwtMzUwMDAwLjAsMC4wLDEuMCwwLjAsMC4wLDAuMDIsMzU3NS4wMjI1NzE4ODM4NzU2Cl1dPjwvRGF0YT48L1Jlc3VsdD5WAWFjAGMAYwBjAWMAYwBjAFYBYWMAAAAAYwBjAF1FTkRfUkMr</data>
</ReportState>
</file>

<file path=customXml/item40.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S0xOFQxMToyODo1OVoiIG5leHRVbmlxdWVOYW1lSW5kZXg9Ijg0MDk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xLTE4VDA5OjM5OjE5LjEz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lVVNzNQWUVPRlFKRkhZQUlMNzRTMlU1NVBYNkJTVlNOIj4KICAgICAgICAgICAgICAgIDwhW0NEQVRBWzIzMDI3LjAKMjMwMjYuMAoyMzAyMy4wCjIzMDIyLjAKMjMwMjEuMAoyMzAyMC4wCjIzMDE5LjAKMjMwMDkuMAoyMjk3OS4wCjIyOTQ5LjAKMjI5MTguMAoyMjg4OC4wCjIyODU1LjAKMjI4MjYuMAoyMjc5Ni4wCjIyNzY0LjAKMjI3MzUuMAoyMjcwNC4wCjIyNjc2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MzOCIgYmFzZT0iYmkyOSIvPgogICAgICAgICAgICAgICAgPFJlbGF0aW9uYWxEYXRhSXRlbSBuYW1lPSJiaTgzMzk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M0MCIgYmFzZT0iYmk4NzMiLz4KICAgICAgICAgICAgICAgIDxSZWxhdGlvbmFsRGF0YUl0ZW0gbmFtZT0iYmk4MzQx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M0Mi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zNDM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M0NCIgYmFzZT0iYmkyOSIvPgogICAgICAgICAgICAgICAgPFJlbGF0aW9uYWxEYXRhSXRlbSBuYW1lPSJiaTgzNDU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MzQ2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M0Ny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M0OC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zNDk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MzUw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zNTEiIGJhc2U9ImJpMTA1OSIvPgogICAgICAgICAgICAgICAgPFJlbGF0aW9uYWxEYXRhSXRlbSBuYW1lPSJiaTgzNTI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zNTMiIGJhc2U9ImJpMTA1OSIvPgogICAgICAgICAgICAgICAgPFJlbGF0aW9uYWxEYXRhSXRlbSBuYW1lPSJiaTgzNTQ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MzU1IiBiYXNlPSJiaTEwNTkiLz4KICAgICAgICAgICAgICAgIDxSZWxhdGlvbmFsRGF0YUl0ZW0gbmFtZT0iYmk4MzU2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M1Ny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zNTg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MzU5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M2MC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M2MS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MzYy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M2MyIgYmFzZT0iYmkxMDU5Ii8+CiAgICAgICAgICAgICAgICA8UmVsYXRpb25hbERhdGFJdGVtIG5hbWU9ImJpODM2NC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MzY1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MzY2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zNjc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MzY4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MzY5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M3MC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zNzE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Mzcy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Mzcz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M3NC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Mzc1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Mzc2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Mzc3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zNzg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M3OS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M4MC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Mzgx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zODIiIGJhc2U9ImJpOTI0Ii8+CiAgICAgICAgICAgICAgICA8UmVsYXRpb25hbERhdGFJdGVtIG5hbWU9ImJpODM4My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Mzg0IiBiYXNlPSJiaTkyNCIvPgogICAgICAgICAgICAgICAgPFJlbGF0aW9uYWxEYXRhSXRlbSBuYW1lPSJiaTgzODU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M4NiIgYmFzZT0iYmk5MjQiLz4KICAgICAgICAgICAgICAgIDxSZWxhdGlvbmFsRGF0YUl0ZW0gbmFtZT0iYmk4Mzg3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zODg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Mzg5IiBiYXNlPSJiaTkyNCIvPgogICAgICAgICAgICAgICAgPFJlbGF0aW9uYWxEYXRhSXRlbSBuYW1lPSJiaTgzOTA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Mzkx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M5Mi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Mzkz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zOTQ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M5NSIgYmFzZT0iYmkzMSIvPgogICAgICAgICAgICAgICAgPFJlbGF0aW9uYWxEYXRhSXRlbSBuYW1lPSJiaTgzOTY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M5NyIgYmFzZT0iYmkzMSIvPgogICAgICAgICAgICAgICAgPFJlbGF0aW9uYWxEYXRhSXRlbSBuYW1lPSJiaTgzOTg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Mzk5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QwMCIgYmFzZT0iYmk5MjQiLz4KICAgICAgICAgICAgICAgIDxSZWxhdGlvbmFsRGF0YUl0ZW0gbmFtZT0iYmk4NDAx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0MDI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jk5OCIgYmFzZT0iYmk1O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AzIiBiYXNlPSJiaTQzIi8+CiAgICAgICAgICAgICAgICA8UmVsYXRpb25hbERhdGFJdGVtIG5hbWU9ImJpODQwNC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jciLz4KICAgICAgICAgICAgICAgICAgICAgICAgICAgIDxCdXNpbmVzc0l0ZW0gcmVmPSJiaTY5NzUiLz4KICAgICAgICAgICAgICAgICAgICAgICAgICAgIDxCdXNpbmVzc0l0ZW0gcmVmPSJiaTY5NzgiLz4KICAgICAgICAgICAgICAgICAgICAgICAgICAgIDxCdXNpbmVzc0l0ZW0gcmVmPSJiaTY5OTIiLz4KICAgICAgICAgICAgICAgICAgICAgICAgICAgIDxCdXNpbmVzc0l0ZW0gcmVmPSJiaTY5OTgiLz4KICAgICAgICAgICAgICAgICAgICAgICAgICAgIDxCdXNpbmVzc0l0ZW0gcmVmPSJiaTcwMDQiLz4KICAgICAgICAgICAgICAgICAgICAgICAgICAgIDxCdXNpbmVzc0l0ZW0gcmVmPSJiaTcwNjgiLz4KICAgICAgICAgICAgICAgICAgICAgICAgICAgIDxCdXNpbmVzc0l0ZW0gcmVmPSJiaTczNz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0MDU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iIgYmFzZT0iYmk1OCIvPgogICAgICAgICAgICAgICAgPFJlbGF0aW9uYWxEYXRhSXRlbSBuYW1lPSJiaTcyMTciIGJhc2U9ImJpNjYiLz4KICAgICAgICAgICAgICAgIDxSZWxhdGlvbmFsRGF0YUl0ZW0gbmFtZT0iYmk3MjE0IiBiYXNlPSJiaTM5Ii8+CiAgICAgICAgICAgICAgICA8UmVsYXRpb25hbEZpbHRlckl0ZW0gbmFtZT0iYmk3MjE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IxNCxiaW5uZWR9LCdJc3N1YW5jZScpLGlzbWlzc2luZygke2JpNzIxNCxiaW5uZWR9KSk8L0V4cHJlc3Npb24+CiAgICAgICAgICAgICAgICA8L1JlbGF0aW9uYWxGaWx0ZXJJdGVtPgogICAgICAgICAgICAgICAgPFJlbGF0aW9uYWxEYXRhSXRlbSBuYW1lPSJiaTcyMTIiIGJhc2U9ImJpNzA1NCIvPgogICAgICAgICAgICAgICAgPFJlbGF0aW9uYWxEYXRhSXRlbSBuYW1lPSJiaTc2NzIiIGJhc2U9ImJpNjUiLz4KICAgICAgICAgICAgICAgIDxSZWxhdGlvbmFsRGF0YUl0ZW0gbmFtZT0iYmk4NDA2IiBiYXNlPSJiaTQzIi8+CiAgICAgICAgICAgICAgICA8UmVsYXRpb25hbERhdGFJdGVtIG5hbWU9ImJpODQwNyIgYmFzZT0iYmk2NCIvPgogICAgICAgICAgICA8L0J1c2luZXNzSXRlbXM+CiAgICAgICAgICAgIDxEYXRhRGVmaW5pdGlvbiBuYW1lPSJkZDcyMjEiIHR5cGU9InJlbGF0aW9uYWwiIGRhdGFTb3VyY2U9ImRzMzQiPgogICAgICAgICAgICAgICAgPFJlbGF0aW9uYWxRdWVyeSBkZXRhaWw9ImZhbHNlIj4KICAgICAgICAgICAgICAgICAgICA8U29ydEl0ZW1zPgogICAgICAgICAgICAgICAgICAgICAgICA8U29ydEl0ZW0gcmVmPSJiaTcyMTAiIHNvcnREaXJlY3Rpb249ImRlc2NlbmRpbmciLz4KICAgICAgICAgICAgICAgICAgICA8L1NvcnRJdGVtcz4KICAgICAgICAgICAgICAgICAgICA8QXhlcz4KICAgICAgICAgICAgICAgICAgICAgICAgPEF4aXMgdHlwZT0iY29sdW1uIj4KICAgICAgICAgICAgICAgICAgICAgICAgICAgIDxCdXNpbmVzc0l0ZW0gcmVmPSJiaTcyMDUiLz4KICAgICAgICAgICAgICAgICAgICAgICAgICAgIDxCdXNpbmVzc0l0ZW0gcmVmPSJiaTcyMDYiLz4KICAgICAgICAgICAgICAgICAgICAgICAgICAgIDxCdXNpbmVzc0l0ZW0gcmVmPSJiaTcyMDciLz4KICAgICAgICAgICAgICAgICAgICAgICAgICAgIDxCdXNpbmVzc0l0ZW0gcmVmPSJiaTcyMDkiLz4KICAgICAgICAgICAgICAgICAgICAgICAgICAgIDxCdXNpbmVzc0l0ZW0gcmVmPSJiaTcyMTYiLz4KICAgICAgICAgICAgICAgICAgICAgICAgICAgIDxCdXNpbmVzc0l0ZW0gcmVmPSJiaTc2NzIiLz4KICAgICAgICAgICAgICAgICAgICAgICAgICAgIDxCdXNpbmVzc0l0ZW0gcmVmPSJiaTcyMDgiLz4KICAgICAgICAgICAgICAgICAgICAgICAgICAgIDxCdXNpbmVzc0l0ZW0gcmVmPSJiaTcyMTUiLz4KICAgICAgICAgICAgICAgICAgICAgICAgICAgIDxCdXNpbmVzc0l0ZW0gcmVmPSJiaTcyMTAiLz4KICAgICAgICAgICAgICAgICAgICAgICAgICAgIDxCdXNpbmVzc0l0ZW0gcmVmPSJiaTcyMTIiLz4KICAgICAgICAgICAgICAgICAgICAgICAgICAgIDxCdXNpbmVzc0l0ZW0gcmVmPSJiaTcyMTciLz4KICAgICAgICAgICAgICAgICAgICAgICAgPC9BeGlzPgogICAgICAgICAgICAgICAgICAgIDwvQXhlcz4KICAgICAgICAgICAgICAgIDwvUmVsYXRpb25hbFF1ZXJ5PgogICAgICAgICAgICAgICAgPFJlc3VsdERlZmluaXRpb25zPgogICAgICAgICAgICAgICAgICAgIDxSZXN1bHREZWZpbml0aW9uIG5hbWU9ImRkNzIxM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jE5Ii8+CiAgICAgICAgICAgICAgICA8L0RldGFpbEZpbHRlcnM+CiAgICAgICAgICAgIDwvQXBwbGllZEZpbHRlcnM+CiAgICAgICAgPC9QYXJlbnREYXRhRGVmaW5pdGlvbj4KICAgICAgICA8UGFyZW50RGF0YURlZmluaXRpb24gbmFtZT0iZGQxNjc1IiBkYXRhU291cmNlPSJkczg1MSIgY2hpbGRRdWVyeVJlbGF0aW9uc2hpcD0iaW5kZXBlbmRlbnQiIHN0YXR1cz0iZXhlY3V0YWJsZSI+CiAgICAgICAgICAgIDxCdXNpbmVzc0l0ZW1zPgogICAgICAgICAgICAgICAgPFJlbGF0aW9uYWxEYXRhSXRlbSBuYW1lPSJiaTEwNzYiIGJhc2U9ImJpMTA1OSIvPgogICAgICAgICAgICAgICAgPFJlbGF0aW9uYWxEYXRhSXRlbSBuYW1lPSJiaTE2NzIiIGJhc2U9ImJpODczIi8+CiAgICAgICAgICAgICAgICA8UmVsYXRpb25hbERhdGFJdGVtIG5hbWU9ImJpMTA3NyIgYmFzZT0iYmkxMDQ2Ii8+CiAgICAgICAgICAgICAgICA8UmVsYXRpb25hbERhdGFJdGVtIG5hbWU9ImJpMTIzMiIgYmFzZT0iYmkxMTcxIi8+CiAgICAgICAgICAgICAgICA8UmVsYXRpb25hbERhdGFJdGVtIG5hbWU9ImJpNzQ0NiIgYmFzZT0iYmkxODU3Ii8+CiAgICAgICAgICAgICAgICA8UmVsYXRpb25hbERhdGFJdGVtIG5hbWU9ImJpNzUxNiIgYmFzZT0iYmk5MTEiLz4KICAgICAgICAgICAgICAgIDxSZWxhdGlvbmFsRGF0YUl0ZW0gbmFtZT0iYmk4NDA4IiBiYXNlPSJiaTkyNCIvPgogICAgICAgICAgICA8L0J1c2luZXNzSXRlbXM+CiAgICAgICAgICAgIDxEYXRhRGVmaW5pdGlvbiBuYW1lPSJkZDE2NzY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E2NzIiLz4KICAgICAgICAgICAgICAgICAgICAgICAgICAgIDxCdXNpbmVzc0l0ZW0gcmVmPSJiaTEwNzciLz4KICAgICAgICAgICAgICAgICAgICAgICAgICAgIDxCdXNpbmVzc0l0ZW0gcmVmPSJiaTEyMzIiLz4KICAgICAgICAgICAgICAgICAgICAgICAgICAgIDxCdXNpbmVzc0l0ZW0gcmVmPSJiaTc0NDYiLz4KICAgICAgICAgICAgICAgICAgICAgICAgICAgIDxCdXNpbmVzc0l0ZW0gcmVmPSJiaTc1MTYiLz4KICAgICAgICAgICAgICAgICAgICAgICAgPC9BeGlzPgogICAgICAgICAgICAgICAgICAgICAgICA8QXhpcyB0eXBlPSJyb3ciPgogICAgICAgICAgICAgICAgICAgICAgICAgICAgPEJ1c2luZXNzSXRlbSByZWY9ImJpMTA3NiIvPgogICAgICAgICAgICAgICAgICAgICAgICA8L0F4aXM+CiAgICAgICAgICAgICAgICAgICAgPC9BeGVzPgogICAgICAgICAgICAgICAgICAgIDxDb2x1bW5Tb3J0SXRlbXM+CiAgICAgICAgICAgICAgICAgICAgICAgIDxTb3J0SXRlbSByZWY9ImJpMTY3MiIgc29ydERpcmVjdGlvbj0iZGVzY2VuZGluZyIvPgogICAgICAgICAgICAgICAgICAgIDwvQ29sdW1uU29ydEl0ZW1zPgogICAgICAgICAgICAgICAgICAgIDxSb3dTb3J0SXRlbXM+CiAgICAgICAgICAgICAgICAgICAgICAgIDxTb3J0SXRlbSByZWY9ImJpMTA3NiIgc29ydERpcmVjdGlvbj0iYXNjZW5kaW5nIi8+CiAgICAgICAgICAgICAgICAgICAgPC9Sb3dTb3J0SXRlbXM+CiAgICAgICAgICAgICAgICA8L011bHRpZGltZW5zaW9uYWxRdWVyeT4KICAgICAgICAgICAgICAgIDxSZXN1bHREZWZpbml0aW9ucz4KICAgICAgICAgICAgICAgICAgICA8UmVzdWx0RGVmaW5pdGlvbiBuYW1lPSJkZDE2NzciIHB1cnBvc2U9InByaW1hcnkiIG1heFJvd3NMb29rdXA9ImNyb3NzdGFiIiBtYXhSb3dzQmVoYXZpb3I9Im5vRGF0YSIvPgogICAgICAgICAgICAgICAgPC9SZXN1bHREZWZpbml0aW9ucz4KICAgICAgICAgICAgPC9EYXRhRGVmaW5pdGlvbj4KICAgICAgICA8L1BhcmVudERhdGFEZWZpbml0aW9uPgogICAgPC9EYXRhRGVmaW5pdGlvbnM+CiAgICA8RGF0YVNvdXJjZXM+CiAgICAgICAgPERhdGFTb3VyY2UgbmFtZT0iZHM3IiB0eXBlPSJyZWxhdGlvbmFsIiBsYWJlbD0iTU9PRFlTX0NBU0hGTE9XIj4KICAgICAgICAgICAgPENhc1Jlc291cmNlIGxvY2FsZT0iZW5fVVMiIHNlcnZlcj0iY2FzLXNoYXJlZC1kZWZhdWx0IiBsaWJyYXJ5PSJTVDVfUlNMVCIgdGFibGU9Ik1PT0RZU19DQVNIRkxPVyIvPgogICAgICAgICAgICA8QnVzaW5lc3NJdGVtRm9sZGVyPgogICAgICAgICAgICAgICAgPERhdGFJdGVtIG5hbWU9ImJpOCIgeHJlZj0iQVNTRVRfTElBQklMSVRZIi8+CiAgICAgICAgICAgICAgICA8RGF0YUl0ZW0gbmFtZT0iYmk5IiBsYWJlbD0iQ3V0IE9mZiBEYXRlIChETEFUKSIgeHJlZj0iVF9EQVRfU1RJQ0hUQUciLz4KICAgICAgICAgICAgICAgIDxEYXRhSXRlbSBuYW1lPSJiaTEwIiB4cmVmPSJEQVRfUkVQT1JUSU5HIi8+CiAgICAgICAgICAgICAgICA8RGF0YUl0ZW0gbmFtZT0iYmkxMSIgeHJlZj0iSVJfQkVIQVZJT1IiLz4KICAgICAgICAgICAgICAgIDxEYXRhSXRlbSBuYW1lPSJiaTEyIiB4cmVmPSJUX0RBVF9MT0FEX0hJU1QiLz4KICAgICAgICAgICAgICAgIDxEYXRhSXRlbSBuYW1lPSJiaTEzIiB4cmVmPSJOVU1fTUFOREFOVCIvPgogICAgICAgICAgICAgICAgPERhdGFJdGVtIG5hbWU9ImJpMTQiIHhyZWY9Ik1PT0RZU19QTVRfSU5UX0VVUiIvPgogICAgICAgICAgICAgICAgPERhdGFJdGVtIG5hbWU9ImJpMTUiIHhyZWY9Ik1PT0RZU19PVVRTVF9QTVRfUFJJTl9FVVIiLz4KICAgICAgICAgICAgICAgIDxEYXRhSXRlbSBuYW1lPSJiaTE2IiB4cmVmPSJNT09EWVNfUE1UX1BSSU5fRVVSIi8+CiAgICAgICAgICAgICAgICA8RGF0YUl0ZW0gbmFtZT0iYmkxNyIgeHJlZj0iTU9PRFlTX1FVQVJURVIiLz4KICAgICAgICAgICAgICAgIDxEYXRhSXRlbSBuYW1lPSJiaTE4IiB4cmVmPSJNT09EWVNfTlVNX1FVQVJURVIiLz4KICAgICAgICAgICAgICAgIDxEYXRhSXRlbSBuYW1lPSJiaTE5IiB4cmVmPSJDVVNUX0RFRl80Ii8+CiAgICAgICAgICAgICAgICA8RGF0YUl0ZW0gbmFtZT0iYmkyMCIgeHJlZj0iU1VNX01PT0RZU19QTVRfUFJJTl9FVVIiLz4KICAgICAgICAgICAgICAgIDxQcmVkZWZpbmVkRGF0YUl0ZW0gbmFtZT0iYmkyMSIgbGFiZWw9IkZyZXF1ZW5jeSIgdXNhZ2U9InF1YW50aXRhdGl2ZSIgZm9ybWF0PSJDT01NQTEyLiIgY2FsY3VsYXRpb249InRvdGFsQ291bnQiLz4KICAgICAgICAgICAgICAgIDxQcmVkZWZpbmVkRGF0YUl0ZW0gbmFtZT0iYmkyMiIgbGFiZWw9IkZyZXF1ZW5jeSBQZXJjZW50IiB1c2FnZT0icXVhbnRpdGF0aXZlIiBmb3JtYXQ9IlBFUkNFTlQyMC4yIiBjYWxjdWxhdGlvbj0idG90YWxDb3VudFBlcmNlbnQiLz4KICAgICAgICAgICAgICAgIDxHcm91cGVkSXRlbSBuYW1lPSJiaTYxNCIgbGFiZWw9IlJlc2lkdWFsIExpZmUgYnkgQnVja2V0cyIgc29ydE9uPSJjdXN0b20iIGN1c3RvbVNvcnQ9ImNzNjU1IiBncm91cGluZz0iZ3I2MTYiIGRhdGFUeXBlPSJzdHJpbmciPgogICAgICAgICAgICAgICAgICAgIDxHcm91cGluZ1BhcmFtZXRlcnM+CiAgICAgICAgICAgICAgICAgICAgICAgIDxHcm91cGluZ1BhcmFtZXRlciBwYXJhbWV0ZXI9ImJpMTgiIHZhcmlhYmxlPSJ2YXI2MTUiLz4KICAgICAgICAgICAgICAgICAgICA8L0dyb3VwaW5nUGFyYW1ldGVycz4KICAgICAgICAgICAgICAgIDwvR3JvdXBlZEl0ZW0+CiAgICAgICAgICAgIDwvQnVzaW5lc3NJdGVtRm9sZGVyPgogICAgICAgIDwvRGF0YVNvdXJjZT4KICAgICAgICA8RGF0YVNvdXJjZSBuYW1lPSJkczIzIiB0eXBlPSJyZWxhdGlvbmFsIiBsYWJlbD0iTU9PRFlTX0hFREdJTkciPgogICAgICAgICAgICA8Q2FzUmVzb3VyY2UgbG9jYWxlPSJlbl9VUyIgc2VydmVyPSJjYXMtc2hhcmVkLWRlZmF1bHQiIGxpYnJhcnk9IlNUNV9SU0xUIiB0YWJsZT0iTU9PRFlTX0hFREdJTkciLz4KICAgICAgICAgICAgPEJ1c2luZXNzSXRlbUZvbGRlcj4KICAgICAgICAgICAgICAgIDxEYXRhSXRlbSBuYW1lPSJiaTI0IiB4cmVmPSJNT09EWVNfQVNTRVRfQk9ORCIvPgogICAgICAgICAgICAgICAgPERhdGFJdGVtIG5hbWU9ImJpMjUiIHhyZWY9Ik1PT0RZU19BVkVSQUdFX0xJRkUiLz4KICAgICAgICAgICAgICAgIDxEYXRhSXRlbSBuYW1lPSJiaTI2IiB4cmVmPSJNT09EWVNfUEFSX0JBTF9FVVIiLz4KICAgICAgICAgICAgICAgIDxEYXRhSXRlbSBuYW1lPSJiaTI3IiB4cmVmPSJNT09EWVNfUEFSX0JBTCIvPgogICAgICAgICAgICAgICAgPERhdGFJdGVtIG5hbWU9ImJpMjgiIHhyZWY9IkNPREVfQ1VSUkVOQ1lfT1VUIi8+CiAgICAgICAgICAgICAgICA8RGF0YUl0ZW0gbmFtZT0iYmkyOSIgeHJlZj0iVF9EQVRfU1RJQ0hUQUciLz4KICAgICAgICAgICAgICAgIDxEYXRhSXRlbSBuYW1lPSJiaTMwIiB4cmVmPSJJUl9CRUhBVklPUiIvPgogICAgICAgICAgICAgICAgPERhdGFJdGVtIG5hbWU9ImJpMzEiIHhyZWY9IlJFRklOQU5DSU5HX01BUktFUiIvPgogICAgICAgICAgICAgICAgPFByZWRlZmluZWREYXRhSXRlbSBuYW1lPSJiaTMyIiBsYWJlbD0iRnJlcXVlbmN5IiB1c2FnZT0icXVhbnRpdGF0aXZlIiBmb3JtYXQ9IkNPTU1BMTIuIiBjYWxjdWxhdGlvbj0idG90YWxDb3VudCIvPgogICAgICAgICAgICAgICAgPFByZWRlZmluZWREYXRhSXRlbSBuYW1lPSJiaTMzIiBsYWJlbD0iRnJlcXVlbmN5IFBlcmNlbnQiIHVzYWdlPSJxdWFudGl0YXRpdmUiIGZvcm1hdD0iUEVSQ0VOVDIwLjIiIGNhbGN1bGF0aW9uPSJ0b3RhbENvdW50UGVyY2VudCIvPgogICAgICAgICAgICAgICAgPEFnZ3JlZ2F0ZUNhbGN1bGF0ZWRJdGVtIG5hbWU9ImJpNjU3IiBsYWJlbD0iV2VpZ2h0ZWQgQXZlcmFnZSBMaWZlIChpbiB5ZWFycykiIGZvcm1hdD0iQ09NTUExMi4xIiBkYXRhVHlwZT0iZG91YmxlIj4KICAgICAgICAgICAgICAgICAgICA8RXhwcmVzc2lvbj5kaXYoYWdncmVnYXRlKHN1bSxncm91cCx0aW1lcygke2JpMjUscmF3fSwke2JpMjYscmF3fSkpLGFnZ3JlZ2F0ZShzdW0sZ3JvdXAsJHtiaTI2LHJhd30pKTwvRXhwcmVzc2lvbj4KICAgICAgICAgICAgICAgIDwvQWdncmVnYXRlQ2FsY3VsYXRlZEl0ZW0+CiAgICAgICAgICAgIDwvQnVzaW5lc3NJdGVtRm9sZGVyPgogICAgICAgIDwvRGF0YVNvdXJjZT4KICAgICAgICA8RGF0YVNvdXJjZSBuYW1lPSJkczM0IiB0eXBlPSJyZWxhdGlvbmFsIiBsYWJlbD0iTU9PRFlTX0JPTkQiPgogICAgICAgICAgICA8Q2FzUmVzb3VyY2UgbG9jYWxlPSJlbl9VUyIgc2VydmVyPSJjYXMtc2hhcmVkLWRlZmF1bHQiIGxpYnJhcnk9IlNUNV9SU0xUIiB0YWJsZT0iTU9PRFlTX0JPTkQiLz4KICAgICAgICAgICAgPEJ1c2luZXNzSXRlbUZvbGRlcj4KICAgICAgICAgICAgICAgIDxEYXRhSXRlbSBuYW1lPSJiaTM1IiB4cmVmPSJBTU9SVF9TVFJVQ1RVUkUiLz4KICAgICAgICAgICAgICAgIDxEYXRhSXRlbSBuYW1lPSJiaTM2IiB4cmVmPSJNT09EWVNfQVZFUkFHRV9MSUZFIi8+CiAgICAgICAgICAgICAgICA8RGF0YUl0ZW0gbmFtZT0iYmkzNyIgeHJlZj0iVFlQRV9CT05EIi8+CiAgICAgICAgICAgICAgICA8RGF0YUl0ZW0gbmFtZT0iYmkzOCIgeHJlZj0iQm9uZF9UeXBlIi8+CiAgICAgICAgICAgICAgICA8RGF0YUl0ZW0gbmFtZT0iYmkzOSIgeHJlZj0iQm9uZF9Vc2FnZSIvPgogICAgICAgICAgICAgICAgPERhdGFJdGVtIG5hbWU9ImJpNDAiIHhyZWY9IkNPVVBPTiIgZm9ybWF0PSJDT01NQTMyLjQiLz4KICAgICAgICAgICAgICAgIDxEYXRhSXRlbSBuYW1lPSJiaTQxIiB4cmVmPSJDT1VQT05fRlJFUVVFTkNZIi8+CiAgICAgICAgICAgICAgICA8RGF0YUl0ZW0gbmFtZT0iYmk0MiIgeHJlZj0iQ1VSUkVOQ1kiLz4KICAgICAgICAgICAgICAgIDxEYXRhSXRlbSBuYW1lPSJiaTQzIiB4cmVmPSJUX0RBVF9TVElDSFRBRyIvPgogICAgICAgICAgICAgICAgPERhdGFJdGVtIG5hbWU9ImJpNDQiIGxhYmVsPSJJbnRlcmVzdCBUeXBlIiB4cmVmPSJGSVhFRF9GTE9BVCIvPgogICAgICAgICAgICAgICAgPERhdGFJdGVtIG5hbWU9ImJpNDUiIHhyZWY9IlRfREFUX0xPQURfSElTVCIvPgogICAgICAgICAgICAgICAgPERhdGFJdGVtIG5hbWU9ImJpNDYiIHhyZWY9IklSX0JFSEFWSU9SIi8+CiAgICAgICAgICAgICAgICA8RGF0YUl0ZW0gbmFtZT0iYmk0NyIgeHJlZj0iSVNJTiIvPgogICAgICAgICAgICAgICAgPERhdGFJdGVtIG5hbWU9ImJpNDgiIHhyZWY9IkRBVEVfSVNTVUUiLz4KICAgICAgICAgICAgICAgIDxEYXRhSXRlbSBuYW1lPSJiaTQ5IiB4cmVmPSJDT1VOVFJZX0lTU1VFUiIvPgogICAgICAgICAgICAgICAgPERhdGFJdGVtIG5hbWU9ImJpNTAiIHhyZWY9Ik5BTUVfSVNTVUVSIi8+CiAgICAgICAgICAgICAgICA8RGF0YUl0ZW0gbmFtZT0iYmk1MSIgeHJlZj0iTlVNX0lTU1VFUiIvPgogICAgICAgICAgICAgICAgPERhdGFJdGVtIG5hbWU9ImJpNTIiIHhyZWY9IlBNX1BWIi8+CiAgICAgICAgICAgICAgICA8RGF0YUl0ZW0gbmFtZT0iYmk1MyIgeHJlZj0iUE1fUFZfRVVSIi8+CiAgICAgICAgICAgICAgICA8RGF0YUl0ZW0gbmFtZT0iYmk1NCIgeHJlZj0iREFURV9NQVRVUklUWSIvPgogICAgICAgICAgICAgICAgPERhdGFJdGVtIG5hbWU9ImJpNTUiIHhyZWY9Ik1LVF9WQUwiLz4KICAgICAgICAgICAgICAgIDxEYXRhSXRlbSBuYW1lPSJiaTU2IiB4cmVmPSJNS1RfVkFMX0VVUiIvPgogICAgICAgICAgICAgICAgPERhdGFJdGVtIG5hbWU9ImJpNTciIHhyZWY9IkRBVEVfTkVYVF9DT1VQT04iLz4KICAgICAgICAgICAgICAgIDxEYXRhSXRlbSBuYW1lPSJiaTU4IiBsYWJlbD0iTm90aW9uYWwgVmFsdWUiIHhyZWY9IlBNX0NBX05PVElPTkFMIi8+CiAgICAgICAgICAgICAgICA8RGF0YUl0ZW0gbmFtZT0iYmk1OSIgeHJlZj0iUE1fQ0FfTk9USU9OQUxfRVVSIi8+CiAgICAgICAgICAgICAgICA8RGF0YUl0ZW0gbmFtZT0iYmk2MCIgeHJlZj0iTlVNX09FTkJfSURFTlRfRklSIi8+CiAgICAgICAgICAgICAgICA8RGF0YUl0ZW0gbmFtZT0iYmk2MSIgeHJlZj0iUVJNX0FDQ09VTlQiLz4KICAgICAgICAgICAgICAgIDxEYXRhSXRlbSBuYW1lPSJiaTYyIiB4cmVmPSJFUlNURV9SQVRFX0lOREVYIi8+CiAgICAgICAgICAgICAgICA8RGF0YUl0ZW0gbmFtZT0iYmk2MyIgeHJlZj0iUkFURV9JTkRFWF9JRCIvPgogICAgICAgICAgICAgICAgPERhdGFJdGVtIG5hbWU9ImJpNjQiIHhyZWY9IlJFRklOQU5DSU5HX01BUktFUiIvPgogICAgICAgICAgICAgICAgPERhdGFJdGVtIG5hbWU9ImJpNjUiIGxhYmVsPSJTb2Z0IEJ1bGxldCBJbmRpY2F0b3IiIHhyZWY9IlNPRlRCVUxMRVQiLz4KICAgICAgICAgICAgICAgIDxEYXRhSXRlbSBuYW1lPSJiaTY2IiB4cmVmPSJSQVRFX0lOREVYX1NQUkVBRCIgZm9ybWF0PSJDT01NQTMyLjQiLz4KICAgICAgICAgICAgICAgIDxEYXRhSXRlbSBuYW1lPSJiaTY3IiB4cmVmPSJUcmFkZV9GaWx0ZXJfTmFtZSIvPgogICAgICAgICAgICAgICAgPFByZWRlZmluZWREYXRhSXRlbSBuYW1lPSJiaTY4IiBsYWJlbD0iRnJlcXVlbmN5IiB1c2FnZT0icXVhbnRpdGF0aXZlIiBmb3JtYXQ9IkNPTU1BMTIuIiBjYWxjdWxhdGlvbj0idG90YWxDb3VudCIvPgogICAgICAgICAgICAgICAgPFByZWRlZmluZWREYXRhSXRlbSBuYW1lPSJiaTY5IiBsYWJlbD0iRnJlcXVlbmN5IFBlcmNlbnQiIHVzYWdlPSJxdWFudGl0YXRpdmUiIGZvcm1hdD0iUEVSQ0VOVDIwLjIiIGNhbGN1bGF0aW9uPSJ0b3RhbENvdW50UGVyY2VudCIvPgogICAgICAgICAgICAgICAgPENhbGN1bGF0ZWRJdGVtIG5hbWU9ImJpODE4IiBsYWJlbD0iUmVnaW9uIiB1c2FnZT0iY2F0ZWdvcmljYWwiIGZvcm1hdD0iJC4iIGFnZ3JlZ2F0aW9uPSJzdW0iIGRhdGFUeXBlPSJzdHJpbmciPgogICAgICAgICAgICAgICAgICAgIDxFeHByZXNzaW9uPmNvbmQoZXEoJHtiaTQ5LGJpbm5lZH0sJ0FUJyksJ0RvbWVzdGljIChDb3VudHJ5IG9mIElzc3VlciknLCcnKTwvRXhwcmVzc2lvbj4KICAgICAgICAgICAgICAgIDwvQ2FsY3VsYXRlZEl0ZW0+CiAgICAgICAgICAgICAgICA8Q2FsY3VsYXRlZEl0ZW0gbmFtZT0iYmk3MDU0IiBsYWJlbD0iSW5kZXgiIHVzYWdlPSJjYXRlZ29yaWNhbCIgZm9ybWF0PSIkLiIgYWdncmVnYXRpb249InN1bSIgZGF0YVR5cGU9InN0cmluZyI+CiAgICAgICAgICAgICAgICAgICAgPEV4cHJlc3Npb24+ZmluZEFuZFJlcGxhY2VTdHJpbmcoJHtiaTYyLGJpbm5lZH0sJy9UZWxlcmF0ZScsJyAnLExBU1QpPC9FeHByZXNzaW9uPgogICAgICAgICAgICAgICAgPC9DYWxjdWxhdGVkSXRlbT4KICAgICAgICAgICAgICAgIDxDYWxjdWxhdGVkSXRlbSBuYW1lPSJiaTcxNzUiIGxhYmVsPSJTb2Z0IEJ1bGxldCIgdXNhZ2U9ImNhdGVnb3JpY2FsIiBmb3JtYXQ9IiQuIiBhZ2dyZWdhdGlvbj0ic3VtIiBkYXRhVHlwZT0ic3RyaW5nIj4KICAgICAgICAgICAgICAgICAgICA8RXhwcmVzc2lvbj5jb25kKG5vdE1pc3NpbmcoJHtiaTY1LGJpbm5lZH0pLCdZJywnJy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M4LGJpODMzOT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QwLGJpODM0MT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0Mj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0Mz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0LGJpODM0NT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Q2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3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Dg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5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1MD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EsYmk4MzUy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MsYmk4MzU0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1NSxiaTgzNTY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1Nz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U4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k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jA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jE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Mj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MyxiaTgzNjQ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NT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Nj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Y3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2OD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zNjk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w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x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Mj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cz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ND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NT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2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zc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zg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5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gw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gx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IsYmk4Mzgz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QsYmk4Mzg1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g2LGJpODM4Nz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g4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ksYmk4Mzkw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5MT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M5Mj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kz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ND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NSxiaTgzOTY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M5NyxiaTgzOTg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OT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QwMCxiaTg0MDE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DAy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0MDMsYmk4NDA0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Y5OTg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0MDU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0MDYsYmk4NDA3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cyM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0MDg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wMDk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M1MS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zMzg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M0NC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MzQw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M1MC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zNTM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MzU1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M2My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zNDY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M3My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MzQz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zNDI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M0NS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MzM5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zNzQ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M0MS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zNjc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zNTg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zNTk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zNjA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zNjE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zNjI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zNjU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zNDc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zNDg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zNDk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MzY4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MzUy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MzU0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MzU2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MzU3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MzY0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M2OS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M2Ni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zNzA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Mzcx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M3Mi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zNzU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Mzc2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M3Ny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zNzg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Mzc5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Mzgy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Mzg0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Mzg2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Mzg4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Mzg5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Mzgz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Mzg1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Mzg3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Mzkw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M4MC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M4MS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M5Mi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M5My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M5NC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M5NS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M5Ny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M5OS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QwMC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zOTE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Mzk2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M5OC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DAx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QwMi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0MDM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0MDQ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DA1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QwNi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QwNy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0MDg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g1MT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EtMTh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EtMThUMTE6Mjg6NTkuNDIxWiIvPgogICAgICAgICAgICA8L0VkaXRvcj4KICAgICAgICA8L0VkaXRvcnM+CiAgICA8L0hpc3Rvcnk+CiAgICA8U0FTUmVwb3J0U3RhdGU+CiAgICAgICAgPFBhcmFtZXRlcnM+CiAgICAgICAgICAgIDxQYXJhbWV0ZXIgbGFiZWw9IkFub255bWl6YXRpb24gUGFyYW1ldGVyIiBwcm9tcHQ9InByMTkwOSIgZGF0YVR5cGU9InN0cmluZyI+J1knPC9QYXJhbWV0ZXI+CiAgICAgICAgPC9QYXJhbWV0ZXJzPgogICAgICAgIDxWaWV3IGN1cnJlbnRTZWN0aW9uPSJ2aTYiPgogICAgICAgICAgICA8TGF5b3V0U3RhdGVzPgogICAgICAgICAgICAgICAgPFN0YWNrTGF5b3V0U3RhdGUgY29udGFpbmVyPSJ2aTc0OCIgdmlzdWFsPSJ2aTEwMCIvPgogICAgICAgICAgICAgICAgPFN0YWNrTGF5b3V0U3RhdGUgY29udGFpbmVyPSJ2aTExNjgiIHZpc3VhbD0idmkxMDcxIi8+CiAgICAgICAgICAgICAgICA8U3RhY2tMYXlvdXRTdGF0ZSBjb250YWluZXI9InZpMjUxNSIgdmlzdWFsPSJ2aTI0NTAiLz4KICAgICAgICAgICAgICAgIDxTdGFja0xheW91dFN0YXRlIGNvbnRhaW5lcj0idmkxNTE3IiB2aXN1YWw9InZpMTQ0MSIvPgogICAgICAgICAgICAgICAgPFN0YWNrTGF5b3V0U3RhdGUgY29udGFpbmVyPSJ2aTY1NTkiIHZpc3VhbD0idmk2NDg5Ii8+CiAgICAgICAgICAgICAgICA8U3RhY2tMYXlvdXRTdGF0ZSBjb250YWluZXI9InZpNjY5NSIgdmlzdWFsPSJ2aTY2MjQiLz4KICAgICAgICAgICAgICAgIDxTdGFja0xheW91dFN0YXRlIGNvbnRhaW5lcj0idmkzNDk2IiB2aXN1YWw9InZpMzQ5OCIvPgogICAgICAgICAgICA8L0xheW91dFN0YXRlcz4KICAgICAgICA8L1ZpZXc+CiAgICAgICAgPFZpc3VhbEVsZW1lbnRzPgogICAgICAgICAgICA8UHJvbXB0U3RhdGUgZWxlbWVudD0idmU3MjMiPgogICAgICAgICAgICAgICAgPFNlbGVjdGlvbnM+CiAgICAgICAgICAgICAgICAgICAgPFNlbGVjdGlvbj5lcSgke2JpNzI4fSwyMzAwOSk8L1NlbGVjdGlvbj4KICAgICAgICAgICAgICAgIDwvU2VsZWN0aW9ucz4KICAgICAgICAgICAgPC9Qcm9tcHRTdGF0ZT4KICAgICAgICAgICAgPFByb21wdFN0YXRlIGVsZW1lbnQ9InZlMTIzNiI+CiAgICAgICAgICAgICAgICA8U2VsZWN0aW9ucz4KICAgICAgICAgICAgICAgICAgICA8U2VsZWN0aW9uPmVxKCR7YmkxMjQxfSwnNzEnKTwvU2VsZWN0aW9uPgogICAgICAgICAgICAgICAgPC9TZWxlY3Rpb25zPgogICAgICAgICAgICA8L1Byb21wdFN0YXRlPgogICAgICAgICAgICA8VGFibGVTdGF0ZSBlbGVtZW50PSJ2ZTEwMSI+CiAgICAgICAgICAgICAgICA8VmlzaWJsZUNlbGxzIGhvcml6b250YWxJbmRleD0iMCIgdmVydGljYWxJbmRleD0iMCIgaG9yaXpvbnRhbENlbGxzPSIyIiB2ZXJ0aWNhbENlbGxzPSIwIi8+CiAgICAgICAgICAgIDwvVGFibGVTdGF0ZT4KICAgICAgICAgICAgPENyb3NzdGFiU3RhdGUgZWxlbWVudD0idmU0NzgiPgogICAgICAgICAgICAgICAgPFZpc2libGVDZWxscyBob3Jpem9udGFsSW5kZXg9IjAiIHZlcnRpY2FsSW5kZXg9IjAiIGhvcml6b250YWxDZWxscz0iMCIgdmVydGljYWxDZWxscz0iMTEiLz4KICAgICAgICAgICAgPC9Dcm9zc3RhYlN0YXRlPgogICAgICAgICAgICA8Q3Jvc3N0YWJTdGF0ZSBlbGVtZW50PSJ2ZTY1OSI+CiAgICAgICAgICAgICAgICA8VmlzaWJsZUNlbGxzIGhvcml6b250YWxJbmRleD0iMCIgdmVydGljYWxJbmRleD0iMCIgaG9yaXpvbnRhbENlbGxzPSIxIiB2ZXJ0aWNhbENlbGxzPSIyIi8+CiAgICAgICAgICAgIDwvQ3Jvc3N0YWJTdGF0ZT4KICAgICAgICAgICAgPENyb3NzdGFiU3RhdGUgZWxlbWVudD0idmU3MTUiPgogICAgICAgICAgICAgICAgPFZpc2libGVDZWxscyBob3Jpem9udGFsSW5kZXg9IjAiIHZlcnRpY2FsSW5kZXg9IjAiIGhvcml6b250YWxDZWxscz0iMCIgdmVydGljYWxDZWxscz0iNSIvPgogICAgICAgICAgICA8L0Nyb3NzdGFiU3RhdGU+CiAgICAgICAgICAgIDxUYWJsZVN0YXRlIGVsZW1lbnQ9InZlNzQ0Ij4KICAgICAgICAgICAgICAgIDxWaXNpYmxlQ2VsbHMgaG9yaXpvbnRhbEluZGV4PSIwIiB2ZXJ0aWNhbEluZGV4PSIwIiBob3Jpem9udGFsQ2VsbHM9IjIiIHZlcnRpY2FsQ2VsbHM9IjEiLz4KICAgICAgICAgICAgPC9UYWJsZVN0YXRlPgogICAgICAgICAgICA8Q3Jvc3N0YWJTdGF0ZSBlbGVtZW50PSJ2ZTc2MiI+CiAgICAgICAgICAgICAgICA8VmlzaWJsZUNlbGxzIGhvcml6b250YWxJbmRleD0iMCIgdmVydGljYWxJbmRleD0iMCIgaG9yaXpvbnRhbENlbGxzPSIwIiB2ZXJ0aWNhbENlbGxzPSIyIi8+CiAgICAgICAgICAgIDwvQ3Jvc3N0YWJTdGF0ZT4KICAgICAgICAgICAgPFRhYmxlU3RhdGUgZWxlbWVudD0idmU4NDYiPgogICAgICAgICAgICAgICAgPFZpc2libGVDZWxscyBob3Jpem9udGFsSW5kZXg9IjAiIHZlcnRpY2FsSW5kZXg9IjAiIGhvcml6b250YWxDZWxscz0iMS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i0xIiB2ZXJ0aWNhbEluZGV4PSItMSIgaG9yaXpvbnRhbENlbGxzPSIwIiB2ZXJ0aWNhbENlbGxzPSIwIi8+CiAgICAgICAgICAgIDwvVGFibGVTdGF0ZT4KICAgICAgICAgICAgPENyb3NzdGFiU3RhdGUgZWxlbWVudD0idmU2NjMyIj4KICAgICAgICAgICAgICAgIDxWaXNpYmxlQ2VsbHMgaG9yaXpvbnRhbEluZGV4PSItMSIgdmVydGljYWxJbmRleD0iLTEiIGhvcml6b250YWxDZWxscz0iMCIgdmVydGljYWxDZWxscz0iMCIvPgogICAgICAgICAgICA8L0Nyb3NzdGFiU3RhdGU+CiAgICAgICAgICAgIDxDcm9zc3RhYlN0YXRlIGVsZW1lbnQ9InZlNjY0NSI+CiAgICAgICAgICAgICAgICA8VmlzaWJsZUNlbGxzIGhvcml6b250YWxJbmRleD0iLTEiIHZlcnRpY2FsSW5kZXg9Ii0xIiBob3Jpem9udGFsQ2VsbHM9IjAiIHZlcnRpY2FsQ2VsbHM9IjAiLz4KICAgICAgICAgICAgPC9Dcm9zc3RhYlN0YXRlPgogICAgICAgICAgICA8Q3Jvc3N0YWJTdGF0ZSBlbGVtZW50PSJ2ZTY2NTciPgogICAgICAgICAgICAgICAgPFZpc2libGVDZWxscyBob3Jpem9udGFsSW5kZXg9Ii0xIiB2ZXJ0aWNhbEluZGV4PSItMSIgaG9yaXpvbnRhbENlbGxzPSIwIiB2ZXJ0aWNhbENlbGxzPSIwIi8+CiAgICAgICAgICAgIDwvQ3Jvc3N0YWJTdGF0ZT4KICAgICAgICAgICAgPFRhYmxlU3RhdGUgZWxlbWVudD0idmU2NjY5Ij4KICAgICAgICAgICAgICAgIDxWaXNpYmxlQ2VsbHMgaG9yaXpvbnRhbEluZGV4PSItMSIgdmVydGljYWxJbmRleD0iLTEiIGhvcml6b250YWxDZWxscz0iMCIgdmVydGljYWxDZWxscz0iMCIvPgogICAgICAgICAgICA8L1RhYmxlU3RhdGU+CiAgICAgICAgICAgIDxDcm9zc3RhYlN0YXRlIGVsZW1lbnQ9InZlNjY4MCI+CiAgICAgICAgICAgICAgICA8VmlzaWJsZUNlbGxzIGhvcml6b250YWxJbmRleD0iLTEiIHZlcnRpY2FsSW5kZXg9Ii0xIiBob3Jpem9udGFsQ2VsbHM9IjAiIHZlcnRpY2FsQ2VsbHM9IjAiLz4KICAgICAgICAgICAgPC9Dcm9zc3RhYlN0YXRlPgogICAgICAgICAgICA8VGFibGVTdGF0ZSBlbGVtZW50PSJ2ZTY2OTIiPgogICAgICAgICAgICAgICAgPFZpc2libGVDZWxscyBob3Jpem9udGFsSW5kZXg9Ii0xIiB2ZXJ0aWNhbEluZGV4PSItMSIgaG9yaXpvbnRhbENlbGxzPSIwIiB2ZXJ0aWNhbENlbGxzPSIwIi8+CiAgICAgICAgICAgIDwvVGFibGVTdGF0ZT4KICAgICAgICAgICAgPFByb21wdFN0YXRlIGVsZW1lbnQ9InZlNzA3NSI+CiAgICAgICAgICAgICAgICA8U2VsZWN0aW9ucz4KICAgICAgICAgICAgICAgICAgICA8U2VsZWN0aW9uPmVxKCR7Ymk3MDcwfSwnNzQnKTwvU2VsZWN0aW9uPgogICAgICAgICAgICAgICAgPC9TZWxlY3Rpb25zPgogICAgICAgICAgICA8L1Byb21wdFN0YXRlPgogICAgICAgICAgICA8VGFibGVTdGF0ZSBlbGVtZW50PSJ2ZTcyMjIiPgogICAgICAgICAgICAgICAgPFZpc2libGVDZWxscyBob3Jpem9udGFsSW5kZXg9Ii0xIiB2ZXJ0aWNhbEluZGV4PSItMSIgaG9yaXpvbnRhbENlbGxzPSIwIiB2ZXJ0aWNhbENlbGxzPSIwIi8+CiAgICAgICAgICAgIDwvVGFibGVTdGF0ZT4KICAgICAgICAgICAgPFByb21wdFN0YXRlIGVsZW1lbnQ9InZlMzU5NiI+CiAgICAgICAgICAgICAgICA8U2VsZWN0aW9ucz4KICAgICAgICAgICAgICAgICAgICA8U2VsZWN0aW9uPmVxKCR7YmkzNTkyfSwnNzQnKTwvU2VsZWN0aW9uPgogICAgICAgICAgICAgICAgPC9TZWxlY3Rpb25zPgogICAgICAgICAgICA8L1Byb21wdFN0YXRlPgogICAgICAgICAgICA8Q3Jvc3N0YWJTdGF0ZSBlbGVtZW50PSJ2ZTM0OTkiPgogICAgICAgICAgICAgICAgPFZpc2libGVDZWxscyBob3Jpem9udGFsSW5kZXg9Ii0xIiB2ZXJ0aWNhbEluZGV4PSItMSIgaG9yaXpvbnRhbENlbGxzPSIwIiB2ZXJ0aWNhbENlbGxzPSIwIi8+CiAgICAgICAgICAgIDwvQ3Jvc3N0YWJTdGF0ZT4KICAgICAgICAgICAgPENyb3NzdGFiU3RhdGUgZWxlbWVudD0idmUzNzIwIj4KICAgICAgICAgICAgICAgIDxWaXNpYmxlQ2VsbHMgaG9yaXpvbnRhbEluZGV4PSItMSIgdmVydGljYWxJbmRleD0iLTEiIGhvcml6b250YWxDZWxscz0iMCIgdmVydGljYWxDZWxscz0iMCIvPgogICAgICAgICAgICA8L0Nyb3NzdGFiU3RhdGU+CiAgICAgICAgICAgIDxDcm9zc3RhYlN0YXRlIGVsZW1lbnQ9InZlNDk5MiI+CiAgICAgICAgICAgICAgICA8VmlzaWJsZUNlbGxzIGhvcml6b250YWxJbmRleD0iLTEiIHZlcnRpY2FsSW5kZXg9Ii0xIiBob3Jpem9udGFsQ2VsbHM9IjAiIHZlcnRpY2FsQ2VsbHM9IjAiLz4KICAgICAgICAgICAgPC9Dcm9zc3RhYlN0YXRlPgogICAgICAgICAgICA8Q3Jvc3N0YWJTdGF0ZSBlbGVtZW50PSJ2ZTU4MjMiPgogICAgICAgICAgICAgICAgPFZpc2libGVDZWxscyBob3Jpem9udGFsSW5kZXg9Ii0xIiB2ZXJ0aWNhbEluZGV4PSItMSIgaG9yaXpvbnRhbENlbGxzPSIwIiB2ZXJ0aWNhbENlbGxzPSIwIi8+CiAgICAgICAgICAgIDwvQ3Jvc3N0YWJTdGF0ZT4KICAgICAgICAgICAgPENyb3NzdGFiU3RhdGUgZWxlbWVudD0idmU0OTQ5Ij4KICAgICAgICAgICAgICAgIDxWaXNpYmxlQ2VsbHMgaG9yaXpvbnRhbEluZGV4PSItMSIgdmVydGljYWxJbmRleD0iLTEiIGhvcml6b250YWxDZWxscz0iMCIgdmVydGljYWxDZWxscz0iMCIvPgogICAgICAgICAgICA8L0Nyb3NzdGFiU3RhdGU+CiAgICAgICAgICAgIDxDcm9zc3RhYlN0YXRlIGVsZW1lbnQ9InZlNDk2OCI+CiAgICAgICAgICAgICAgICA8VmlzaWJsZUNlbGxzIGhvcml6b250YWxJbmRleD0iLTEiIHZlcnRpY2FsSW5kZXg9Ii0xIiBob3Jpem9udGFsQ2VsbHM9IjAiIHZlcnRpY2FsQ2VsbHM9IjAiLz4KICAgICAgICAgICAgPC9Dcm9zc3RhYlN0YXRlPgogICAgICAgICAgICA8Q3Jvc3N0YWJTdGF0ZSBlbGVtZW50PSJ2ZTM5MjIiPgogICAgICAgICAgICAgICAgPFZpc2libGVDZWxscyBob3Jpem9udGFsSW5kZXg9Ii0xIiB2ZXJ0aWNhbEluZGV4PSItMSIgaG9yaXpvbnRhbENlbGxzPSIwIiB2ZXJ0aWNhbENlbGxzPSIwIi8+CiAgICAgICAgICAgIDwvQ3Jvc3N0YWJTdGF0ZT4KICAgICAgICAgICAgPENyb3NzdGFiU3RhdGUgZWxlbWVudD0idmUzNzU1Ij4KICAgICAgICAgICAgICAgIDxWaXNpYmxlQ2VsbHMgaG9yaXpvbnRhbEluZGV4PSItMSIgdmVydGljYWxJbmRleD0iLTEiIGhvcml6b250YWxDZWxscz0iMCIgdmVydGljYWxDZWxscz0iMCIvPgogICAgICAgICAgICA8L0Nyb3NzdGFiU3RhdGU+CiAgICAgICAgICAgIDxDcm9zc3RhYlN0YXRlIGVsZW1lbnQ9InZlNDgzNCI+CiAgICAgICAgICAgICAgICA8VmlzaWJsZUNlbGxzIGhvcml6b250YWxJbmRleD0iLTEiIHZlcnRpY2FsSW5kZXg9Ii0xIiBob3Jpem9udGFsQ2VsbHM9IjAiIHZlcnRpY2FsQ2VsbHM9IjAiLz4KICAgICAgICAgICAgPC9Dcm9zc3RhYlN0YXRlPgogICAgICAgIDwvVmlzdWFsRWxlbWVudHM+CiAgICA8L1NBU1JlcG9ydFN0YXRlPgo8L1NBU1JlcG9ydD4K</data>
</ReportState>
</file>

<file path=customXml/item41.xml><?xml version="1.0" encoding="utf-8"?>
<ReportState xmlns="sas.reportstate">
  <data type="reportstate">UkNfU1RBUlRbVgVnZ1VjAgAAAFNnYwIAAABjAAAAAGRVBgAAAHZlMzU0MGRVAAAAAGMAAAAAZ5lmVQEAAABTVgFnmGRVBgAAAGJpODM2NWRVEgAAAFJlZmluYW5jaW5nIE1hcmtlcmFWAWdjAWRVAgAAADcxYxj8//9iAAAAAAAA+H9kVQIAAAA3MWMBAAAAVGMIAAAAYWMAZ2MCAAAAYwAAAABkVQUAAAB2ZTcyM2RVAAAAAGMAAAAAZ5lmVQEAAABTVgFnmGRVBgAAAGJpMTY0NGRVDAAAAEN1dCBPZmYgRGF0ZWFWAWdjAGFjGPz//2IAAAAAQHjWQGRVCgAAADMwLzEyLzIwMjJjAQAAAFRjCAAAAGFjAFRWAWZVAwAAAFNkVQYAAABiaTE2NDRkVQYAAABiaTMyODhkVQYAAABiaTExMDBUVgFhVgFnZFUGAAAAZGQxMTA2VgFmVQsAAABTZFUKAAAAQnVyZ2VubGFuZGRVCQAAAENhcmludGhpYWRVCgAAAENvbW1lcmNpYWxkVQ0AAABMb3dlciBBdXN0cmlhZFULAAAAUmVzaWRlbnRpYWxkVQgAAABTYWx6YnVyZ2RVBgAAAFN0eXJpYWRVBQAAAFR5cm9sZFUNAAAAVXBwZXIgQXVzdHJpYWRVBgAAAFZpZW5uYWRVCgAAAFZvcmFybGJlcmdUVgFmZ1UEAAAAU1YBZ8BjAQAAAGRVBgAAAGJpMTEwMGRVDgAAAEFUVCBBc3NldCBUeXBlYWMYAAAAVgFhVgFmY1UeAAAAU5z///+c////nP///5z///+c////nP///5z///+c////nP///5z///8EAAAABAAAAAQAAAAEAAAABAAAAAQAAAAEAAAABAAAAAQAAAAEAAAAAgAAAAIAAAACAAAAAgAAAAIAAAACAAAAAgAAAAIAAAACAAAAAgAAAFRjAQAAAGIeAAAAYgAAAAAAAPh/YgAAAAAAAPh/YgAAAAAAAPh/YgAAAAAAAPh/YgAAAAAAAPh/YWMAYwBjAGMBVgFnwGMAAAAAZFUGAAAAYmkxNjQ0ZFUMAAAAQ3V0IE9mZiBEYXRlZFUHAAAARERNTVlZOGMYAAAAVgFmY1UeAAAAUwAAAABAeNZAAAAAAEB41kAAAAAAQHjWQAAAAABAeNZAAAAAAEB41kAAAAAAQHjWQAAAAABAeNZAAAAAAEB41kAAAAAAQHjWQAAAAABAeNZAAAAAAEB41kAAAAAAQHjWQAAAAABAeNZAAAAAAEB41kAAAAAAQHjWQAAAAABAeNZAAAAAAEB41kAAAAAAQHjWQAAAAABAeNZAAAAAAEB41kAAAAAAQHjWQAAAAABAeNZAAAAAAEB41kAAAAAAQHjWQAAAAABAeNZAAAAAAEB41kAAAAAAQHjWQAAAAABAeNZAAAAAAEB41kAAAAAAQHjWQFRWAWFjAQAAAGIeAAAAYgAAAAAAAPh/YgAAAAAAAPh/YgAAAAAAAPh/YgAAAAAAAPh/YgAAAAAAAPh/YWMAYwBjAGMBVgFnwGMBAAAAZFUGAAAAYmkzMjg4ZFUdAAAATWFpbiBQcm9wZXJ0eSBDb3VudHJ5IEVuZ2xpc2hhYxgAAABWAWFWAWZjVR4AAABTnP///wkAAAADAAAACAAAAAUAAAAHAAAABgAAAAEAAAAAAAAACgAAAJz///8JAAAAAwAAAAgAAAAFAAAABwAAAAYAAAABAAAAAAAAAAoAAACc////CQAAAAMAAAAIAAAABQAAAAcAAAAGAAAAAQAAAAAAAAAKAAAAVGMBAAAAYh4AAABiAAAAAAAA+H9iAAAAAAAA+H9iAAAAAAAA+H9iAAAAAAAA+H9iAAAAAAAA+H9hYwBjAGMAYwFWAWfAYwAAAABkVQYAAABiaTI2NzdkVRIAAAAlIG9mIFRPVEFMIEJhbGFuY2VkVQsAAABQRVJDRU5UMTIuMmMYAAAAVgFmY1UeAAAAUwAAAAAAAPA/y54C9TP70j9EPuYpb5bLPzv9nmIoXbM/ftAU6w6Xtz/Myev/BRS3P44zdhcgPLc/x/Oz89Cgsz8JD/3K9/adP3wNQBnLBqE/tLEmo/Ap4z/5UlHAKj3BP3g7ks6BLsU/m5o1fvxMqD+BRBmGyverP8y4mFLKk6o/JObYCn2kpz9r4SrHMCasPxxM4vzQkpU/d7YAn2AHlz/dnLK5HqzZP1fqsyk9ucQ/VQtQbbWfqT+ivxCOqNqcP81cEFBTNqM/79o+rUGUoz/5gBMkw9OmPzwMekDiNpY/94U1nE3IgD/xyP4mawyGP1RWAWFjAgAAAGIeAAAAYgAAAAAAAPh/YgAAAAAAAPh/YgAAAAAAAPh/YgAAAAAAAPh/YgAAAAAAAPh/YWMAYwBjAGMBVGegYVYBZWNVAAAAAFNUYVYBYWMeAAAAYh4AAABjAWMAYgAAAAAAAAAAVgFhVgFhVgNnZ2RVBgAAAGRkMTEwNlYBYVYBZmdVAQAAAFNnZFUKAAAAMzAvMTIvMjAyMlYBZ2MAYWMY/P//YgAAAABAeNZAZFUKAAAAMzAvMTIvMjAyMlYBZmdVCg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QAAABiAAAAAAAA+H9kVQsAAABSZXNpZGVudGlhbFYBYWMDAAAAYwFWAWZjVQEAAABTCgAAAFRWAWFWAWZnVQEAAABTVgFnYwBhYxj8//9itLEmo/Ap4z9kVQcAAAA1OSw4OSAlVFYBYWdkVQoAAABDb21tZXJjaWFsVgFnYwFkVQoAAABDb21tZXJjaWFsYwIAAABiAAAAAAAA+H9kVQoAAABDb21tZXJjaWFsVgFhYwMAAABjAVYBZmNVAQAAAFMUAAAAVFYBYVYBZmdVAQAAAFNWAWdjAGFjGPz//2LdnLK5HqzZP2RVBwAAADQwLDExICVUVgFhVGMCAAAAYwFWAWFWAWFWAWFWAWFnZFUGAAAAVmllbm5hVgFnYwFkVQYAAABWaWVubmFjCQAAAGIAAAAAAAD4f2RVBgAAAFZpZW5uYVYBZmdVAwAAAFNnZFULAAAATUFUQ0hFU19BTExWAWdjAWRVCwAAAE1BVENIRVNfQUxMY5z///9iAAAAAAAA+H9kVQsAAABNQVRDSEVTX0FMTFYBYWMDAAAAYwFWAWZjVQEAAABTAQAAAFRWAWFWAWZnVQEAAABTVgFnYwBhYxj8//9iy54C9TP70j9kVQcAAAAyOSw2NiAlVFYBYWdkVQsAAABSZXNpZGVudGlhbFYBZ2MBZFULAAAAUmVzaWRlbnRpYWxjBAAAAGIAAAAAAAD4f2RVCwAAAFJlc2lkZW50aWFsVgFhYwMAAABjAVYBZmNVAQAAAFMLAAAAVFYBYVYBZmdVAQAAAFNWAWdjAGFjGPz//2L5UlHAKj3BP2RVBwAAADEzLDQ3ICVUVgFhZ2RVCgAAAENvbW1lcmNpYWxWAWdjAWRVCgAAAENvbW1lcmNpYWxjAgAAAGIAAAAAAAD4f2RVCgAAAENvbW1lcmNpYWxWAWFjAwAAAGMBVgFmY1UBAAAAUxUAAABUVgFhVgFmZ1UBAAAAU1YBZ2MAYWMY/P//Ylfqsyk9ucQ/ZFUHAAAAMTYsMTkgJVRWAWFUYwIAAABjAVYBYVYBYVYBYVYBYWdkVQ0AAABMb3dlciBBdXN0cmlhVgFnYwFkVQ0AAABMb3dlciBBdXN0cmlhYwMAAABiAAAAAAAA+H9kVQ0AAABMb3dlciBBdXN0cmlhVgFmZ1UDAAAAU2dkVQsAAABNQVRDSEVTX0FMTFYBZ2MBZFULAAAATUFUQ0hFU19BTExjnP///2IAAAAAAAD4f2RVCwAAAE1BVENIRVNfQUxMVgFhYwMAAABjAVYBZmNVAQAAAFMCAAAAVFYBYVYBZmdVAQAAAFNWAWdjAGFjGPz//2JEPuYpb5bLP2RVBwAAADIxLDU1ICVUVgFhZ2RVCwAAAFJlc2lkZW50aWFsVgFnYwFkVQsAAABSZXNpZGVudGlhbGMEAAAAYgAAAAAAAPh/ZFULAAAAUmVzaWRlbnRpYWxWAWFjAwAAAGMBVgFmY1UBAAAAUwwAAABUVgFhVgFmZ1UBAAAAU1YBZ2MAYWMY/P//Yng7ks6BLsU/ZFUHAAAAMTYsNTUgJVRWAWFnZFUKAAAAQ29tbWVyY2lhbFYBZ2MBZFUKAAAAQ29tbWVyY2lhbGMCAAAAYgAAAAAAAPh/ZFUKAAAAQ29tbWVyY2lhbFYBYWMDAAAAYwFWAWZjVQEAAABTFgAAAFRWAWFWAWZnVQEAAABTVgFnYwBhYxj8//9iVQtQbbWfqT9kVQYAAAA1LDAwICVUVgFhVGMCAAAAYwFWAWFWAWFWAWFWAWFnZFUNAAAAVXBwZXIgQXVzdHJpYVYBZ2MBZFUNAAAAVXBwZXIgQXVzdHJpYWMIAAAAYgAAAAAAAPh/ZFUNAAAAVXBwZXIgQXVzdHJpYVYBZmdVAwAAAFNnZFULAAAATUFUQ0hFU19BTExWAWdjAWRVCwAAAE1BVENIRVNfQUxMY5z///9iAAAAAAAA+H9kVQsAAABNQVRDSEVTX0FMTFYBYWMDAAAAYwFWAWZjVQEAAABTAwAAAFRWAWFWAWZnVQEAAABTVgFnYwBhYxj8//9iO/2eYihdsz9kVQYAAAA3LDU2ICVUVgFhZ2RVCwAAAFJlc2lkZW50aWFsVgFnYwFkVQsAAABSZXNpZGVudGlhbGMEAAAAYgAAAAAAAPh/ZFULAAAAUmVzaWRlbnRpYWxWAWFjAwAAAGMBVgFmY1UBAAAAUw0AAABUVgFhVgFmZ1UBAAAAU1YBZ2MAYWMY/P//YpuaNX78TKg/ZFUGAAAANCw3NSAlVFYBYWdkVQoAAABDb21tZXJjaWFsVgFnYwFkVQoAAABDb21tZXJjaWFsYwIAAABiAAAAAAAA+H9kVQoAAABDb21tZXJjaWFsVgFhYwMAAABjAVYBZmNVAQAAAFMXAAAAVFYBYVYBZmdVAQAAAFNWAWdjAGFjGPz//2KivxCOqNqcP2RVBgAAADIsODIgJVRWAWFUYwIAAABjAVYBYVYBYVYBYVYBYWdkVQgAAABTYWx6YnVyZ1YBZ2MBZFUIAAAAU2FsemJ1cmdjBQAAAGIAAAAAAAD4f2RVCAAAAFNhbHpidXJnVgFmZ1UDAAAAU2dkVQsAAABNQVRDSEVTX0FMTFYBZ2MBZFULAAAATUFUQ0hFU19BTExjnP///2IAAAAAAAD4f2RVCwAAAE1BVENIRVNfQUxMVgFhYwMAAABjAVYBZmNVAQAAAFMEAAAAVFYBYVYBZmdVAQAAAFNWAWdjAGFjGPz//2J+0BTrDpe3P2RVBgAAADksMjEgJVRWAWFnZFULAAAAUmVzaWRlbnRpYWxWAWdjAWRVCwAAAFJlc2lkZW50aWFsYwQAAABiAAAAAAAA+H9kVQsAAABSZXNpZGVudGlhbFYBYWMDAAAAYwFWAWZjVQEAAABTDgAAAFRWAWFWAWZnVQEAAABTVgFnYwBhYxj8//9igUQZhsr3qz9kVQYAAAA1LDQ2ICVUVgFhZ2RVCgAAAENvbW1lcmNpYWxWAWdjAWRVCgAAAENvbW1lcmNpYWxjAgAAAGIAAAAAAAD4f2RVCgAAAENvbW1lcmNpYWxWAWFjAwAAAGMBVgFmY1UBAAAAUxgAAABUVgFhVgFmZ1UBAAAAU1YBZ2MAYWMY/P//Ys1cEFBTNqM/ZFUGAAAAMyw3NSAlVFYBYVRjAgAAAGMBVgFhVgFhVgFhVgFhZ2RVBQAAAFR5cm9sVgFnYwFkVQUAAABUeXJvbGMHAAAAYgAAAAAAAPh/ZFUFAAAAVHlyb2xWAWZnVQMAAABTZ2RVCwAAAE1BVENIRVNfQUxMVgFnYwFkVQsAAABNQVRDSEVTX0FMTGOc////YgAAAAAAAPh/ZFULAAAATUFUQ0hFU19BTExWAWFjAwAAAGMBVgFmY1UBAAAAUwUAAABUVgFhVgFmZ1UBAAAAU1YBZ2MAYWMY/P//YszJ6/8FFLc/ZFUGAAAAOSwwMSAlVFYBYWdkVQsAAABSZXNpZGVudGlhbFYBZ2MBZFULAAAAUmVzaWRlbnRpYWxjBAAAAGIAAAAAAAD4f2RVCwAAAFJlc2lkZW50aWFsVgFhYwMAAABjAVYBZmNVAQAAAFMPAAAAVFYBYVYBZmdVAQAAAFNWAWdjAGFjGPz//2LMuJhSypOqP2RVBgAAADUsMTkgJVRWAWFnZFUKAAAAQ29tbWVyY2lhbFYBZ2MBZFUKAAAAQ29tbWVyY2lhbGMCAAAAYgAAAAAAAPh/ZFUKAAAAQ29tbWVyY2lhbFYBYWMDAAAAYwFWAWZjVQEAAABTGQAAAFRWAWFWAWZnVQEAAABTVgFnYwBhYxj8//9i79o+rUGUoz9kVQYAAAAzLDgyICVUVgFhVGMCAAAAYwFWAWFWAWFWAWFWAWFnZFUGAAAAU3R5cmlhVgFnYwFkVQYAAABTdHlyaWFjBgAAAGIAAAAAAAD4f2RVBgAAAFN0eXJpYVYBZmdVAwAAAFNnZFULAAAATUFUQ0hFU19BTExWAWdjAWRVCwAAAE1BVENIRVNfQUxMY5z///9iAAAAAAAA+H9kVQsAAABNQVRDSEVTX0FMTFYBYWMDAAAAYwFWAWZjVQEAAABTBgAAAFRWAWFWAWZnVQEAAABTVgFnYwBhYxj8//9ijjN2FyA8tz9kVQYAAAA5LDA4ICVUVgFhZ2RVCwAAAFJlc2lkZW50aWFsVgFnYwFkVQsAAABSZXNpZGVudGlhbGMEAAAAYgAAAAAAAPh/ZFULAAAAUmVzaWRlbnRpYWxWAWFjAwAAAGMBVgFmY1UBAAAAUxAAAABUVgFhVgFmZ1UBAAAAU1YBZ2MAYWMY/P//YiTm2Ap9pKc/ZFUGAAAANCw2MiAlVFYBYWdkVQoAAABDb21tZXJjaWFsVgFnYwFkVQoAAABDb21tZXJjaWFsYwIAAABiAAAAAAAA+H9kVQoAAABDb21tZXJjaWFsVgFhYwMAAABjAVYBZmNVAQAAAFMaAAAAVFYBYVYBZmdVAQAAAFNWAWdjAGFjGPz//2L5gBMkw9OmP2RVBgAAADQsNDYgJVRWAWFUYwIAAABjAVYBYVYBYVYBYVYBYWdkVQkAAABDYXJpbnRoaWFWAWdjAWRVCQAAAENhcmludGhpYWMBAAAAYgAAAAAAAPh/ZFUJAAAAQ2FyaW50aGlhVgFmZ1UDAAAAU2dkVQsAAABNQVRDSEVTX0FMTFYBZ2MBZFULAAAATUFUQ0hFU19BTExjnP///2IAAAAAAAD4f2RVCwAAAE1BVENIRVNfQUxMVgFhYwMAAABjAVYBZmNVAQAAAFMHAAAAVFYBYVYBZmdVAQAAAFNWAWdjAGFjGPz//2LH87Pz0KCzP2RVBgAAADcsNjcgJVRWAWFnZFULAAAAUmVzaWRlbnRpYWxWAWdjAWRVCwAAAFJlc2lkZW50aWFsYwQAAABiAAAAAAAA+H9kVQsAAABSZXNpZGVudGlhbFYBYWMDAAAAYwFWAWZjVQEAAABTEQAAAFRWAWFWAWZnVQEAAABTVgFnYwBhYxj8//9ia+EqxzAmrD9kVQYAAAA1LDUwICVUVgFhZ2RVCgAAAENvbW1lcmNpYWxWAWdjAWRVCgAAAENvbW1lcmNpYWxjAgAAAGIAAAAAAAD4f2RVCgAAAENvbW1lcmNpYWxWAWFjAwAAAGMBVgFmY1UBAAAAUxsAAABUVgFhVgFmZ1UBAAAAU1YBZ2MAYWMY/P//YjwMekDiNpY/ZFUGAAAAMiwxNyAlVFYBYVRjAgAAAGMBVgFhVgFhVgFhVgFhZ2RVCgAAAEJ1cmdlbmxhbmRWAWdjAWRVCgAAAEJ1cmdlbmxhbmRjAAAAAGIAAAAAAAD4f2RVCgAAAEJ1cmdlbmxhbmRWAWZnVQMAAABTZ2RVCwAAAE1BVENIRVNfQUxMVgFnYwFkVQsAAABNQVRDSEVTX0FMTGOc////YgAAAAAAAPh/ZFULAAAATUFUQ0hFU19BTExWAWFjAwAAAGMBVgFmY1UBAAAAUwgAAABUVgFhVgFmZ1UBAAAAU1YBZ2MAYWMY/P//YgkP/cr39p0/ZFUGAAAAMiw5MyAlVFYBYWdkVQsAAABSZXNpZGVudGlhbFYBZ2MBZFULAAAAUmVzaWRlbnRpYWxjBAAAAGIAAAAAAAD4f2RVCwAAAFJlc2lkZW50aWFsVgFhYwMAAABjAVYBZmNVAQAAAFMSAAAAVFYBYVYBZmdVAQAAAFNWAWdjAGFjGPz//2IcTOL80JKVP2RVBgAAADIsMTEgJVRWAWFnZFUKAAAAQ29tbWVyY2lhbFYBZ2MBZFUKAAAAQ29tbWVyY2lhbGMCAAAAYgAAAAAAAPh/ZFUKAAAAQ29tbWVyY2lhbFYBYWMDAAAAYwFWAWZjVQEAAABTHAAAAFRWAWFWAWZnVQEAAABTVgFnYwBhYxj8//9i94U1nE3IgD9kVQYAAAAwLDgyICVUVgFhVGMCAAAAYwFWAWFWAWFWAWFWAWFnZFUKAAAAVm9yYXJsYmVyZ1YBZ2MBZFUKAAAAVm9yYXJsYmVyZ2MKAAAAYgAAAAAAAPh/ZFUKAAAAVm9yYXJsYmVyZ1YBZmdVAwAAAFNnZFULAAAATUFUQ0hFU19BTExWAWdjAWRVCwAAAE1BVENIRVNfQUxMY5z///9iAAAAAAAA+H9kVQsAAABNQVRDSEVTX0FMTFYBYWMDAAAAYwFWAWZjVQEAAABTCQAAAFRWAWFWAWZnVQEAAABTVgFnYwBhYxj8//9ifA1AGcsGoT9kVQYAAAAzLDMzICVUVgFhZ2RVCwAAAFJlc2lkZW50aWFsVgFnYwFkVQsAAABSZXNpZGVudGlhbGMEAAAAYgAAAAAAAPh/ZFULAAAAUmVzaWRlbnRpYWxWAWFjAwAAAGMBVgFmY1UBAAAAUxMAAABUVgFhVgFmZ1UBAAAAU1YBZ2MAYWMY/P//Yne2AJ9gB5c/ZFUGAAAAMiwyNSAlVFYBYWdkVQoAAABDb21tZXJjaWFsVgFnYwFkVQoAAABDb21tZXJjaWFsYwIAAABiAAAAAAAA+H9kVQoAAABDb21tZXJjaWFsVgFhYwMAAABjAVYBZmNVAQAAAFMdAAAAVFYBYVYBZmdVAQAAAFNWAWdjAGFjGPz//2LxyP4mawyGP2RVBgAAADEsMDggJVRWAWFUYwIAAABjAVYBYVYBYVYBYVYBYVRjAQAAAGMBVgFhVgFhVgFhVgFhVGMAAAAAYwFWAWFWAWFWAWFWAWFWAWZnVQIAAABTZ2RVFwAAAGRlZmF1bHRSb3dBeGlzSGllcmFyY2h5ZFUQAAAAWmVpbGVuaGllcmFyY2hpZVYBZmdVAgAAAFNnZFUGAAAAYmkxNjQ0ZFUMAAAAQ3V0IE9mZiBEYXRlZFUHAAAARERNTVlZOGMAAAAAYwFWAWFWAWFnZFUGAAAAYmkzMjg4ZFUdAAAATWFpbiBQcm9wZXJ0eSBDb3VudHJ5IEVuZ2xpc2hhYwEAAABjAVYBYVYBYVRjAAAAAGdkVQQAAAByb290VgFhVgFmZ1UBAAAAU2dkVQoAAAAzMC8xMi8yMDIyVgFnYwBhYxj8//9iAAAAAEB41kBkVQoAAAAzMC8xMi8yMDIyVgFmZ1UJAAAAU2dkVQYAAABWaWVubmFWAWdjAWRVBgAAAFZpZW5uYWMJAAAAYgAAAAAAAPh/ZFUGAAAAVmllbm5hVgFhYwIAAABjAVYBYVYBYVYBYVYBYWdkVQ0AAABMb3dlciBBdXN0cmlhVgFnYwFkVQ0AAABMb3dlciBBdXN0cmlhYwMAAABiAAAAAAAA+H9kVQ0AAABMb3dlciBBdXN0cmlhVgFhYwIAAABjAVYBYVYBYVYBYVYBYWdkVQ0AAABVcHBlciBBdXN0cmlhVgFnYwFkVQ0AAABVcHBlciBBdXN0cmlhYwgAAABiAAAAAAAA+H9kVQ0AAABVcHBlciBBdXN0cmlhVgFhYwIAAABjAVYBYVYBYVYBYVYBYWdkVQgAAABTYWx6YnVyZ1YBZ2MBZFUIAAAAU2FsemJ1cmdjBQAAAGIAAAAAAAD4f2RVCAAAAFNhbHpidXJnVgFhYwIAAABjAVYBYVYBYVYBYVYBYWdkVQUAAABUeXJvbFYBZ2MBZFUFAAAAVHlyb2xjBwAAAGIAAAAAAAD4f2RVBQAAAFR5cm9sVgFhYwIAAABjAVYBYVYBYVYBYVYBYWdkVQYAAABTdHlyaWFWAWdjAWRVBgAAAFN0eXJpYWMG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oAAABiAAAAAAAA+H9kVQoAAABWb3JhcmxiZXJnVgFhYwIAAABjAVYBYVYBYVYBYVYBYVRjAQAAAGMAVgFhVgFhVgFhVgFhVGMAAAAAYwBWAWFWAWFWAWFWAWFnZFUEAAAAcm9vdFYBYVYBZmdVAQAAAFNnZFUKAAAAMzAvMTIvMjAyMlYBZ2MAYWMY/P//YgAAAABAeNZAZFUKAAAAMzAvMTIvMjAyMlYBZmdVCQAAAFNnZFUGAAAAVmllbm5hVgFnYwFkVQYAAABWaWVubmFjCQAAAGIAAAAAAAD4f2RVBgAAAFZpZW5uYVYBYWMCAAAAYwFWAWFWAWFWAWFWAWFnZFUNAAAATG93ZXIgQXVzdHJpYVYBZ2MBZFUNAAAATG93ZXIgQXVzdHJpYWMDAAAAYgAAAAAAAPh/ZFUNAAAATG93ZXIgQXVzdHJpYVYBYWMCAAAAYwFWAWFWAWFWAWFWAWFnZFUNAAAAVXBwZXIgQXVzdHJpYVYBZ2MBZFUNAAAAVXBwZXIgQXVzdHJpYWMIAAAAYgAAAAAAAPh/ZFUNAAAAVXBwZXIgQXVzdHJpYVYBYWMCAAAAYwFWAWFWAWFWAWFWAWFnZFUIAAAAU2FsemJ1cmdWAWdjAWRVCAAAAFNhbHpidXJnYwUAAABiAAAAAAAA+H9kVQgAAABTYWx6YnVyZ1YBYWMCAAAAYwFWAWFWAWFWAWFWAWFnZFUFAAAAVHlyb2xWAWdjAWRVBQAAAFR5cm9sYwcAAABiAAAAAAAA+H9kVQUAAABUeXJvbFYBYWMCAAAAYwFWAWFWAWFWAWFWAWFnZFUGAAAAU3R5cmlhVgFnYwFkVQYAAABTdHlyaWFjBgAAAGIAAAAAAAD4f2RVBgAAAFN0eXJpYVYBYWMCAAAAYwFWAWFWAWFWAWFWAWFnZFUJAAAAQ2FyaW50aGlhVgFnYwFkVQkAAABDYXJpbnRoaWFjAQAAAGIAAAAAAAD4f2RVCQAAAENhcmludGhpYVYBYWMCAAAAYwFWAWFWAWFWAWFWAWFnZFUKAAAAQnVyZ2VubGFuZFYBZ2MBZFUKAAAAQnVyZ2VubGFuZGMAAAAAYgAAAAAAAPh/ZFUKAAAAQnVyZ2VubGFuZFYBYWMCAAAAYwFWAWFWAWFWAWFWAWFnZFUKAAAAVm9yYXJsYmVyZ1YBZ2MBZFUKAAAAVm9yYXJsYmVyZ2MKAAAAYgAAAAAAAPh/ZFUKAAAAVm9yYXJsYmVyZ1YBYWMCAAAAYwFWAWFWAWFWAWFWAWFUYwEAAABjAFYBYVYBYVYBYVYBYVRjAAAAAGMAVgFhVgFhVgFhVgFhYwFnZFUaAAAAZGVmYXVsdENvbHVtbkF4aXNIaWVyYXJjaHlkVREAAABTcGFsdGVuaGllcmFyY2hpZVYBZmdVAQAAAFNnZFUGAAAAYmkxMTAwZFUOAAAAQVRUIEFzc2V0IFR5cGVhYwEAAABjAVYBYVYBYVRjAAAAAG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Z2RVBAAAAHJvb3RWAWFWAWZnVQIAAABTZ2RVCwAAAFJlc2lkZW50aWFsVgFnYwFkVQsAAABSZXNpZGVudGlhbGMEAAAAYgAAAAAAAPh/ZFULAAAAUmVzaWRlbnRpYWxWAWFjAQAAAGMBVgFhVgFhVgFhVgFhZ2RVCgAAAENvbW1lcmNpYWxWAWdjAWRVCgAAAENvbW1lcmNpYWxjAgAAAGIAAAAAAAD4f2RVCgAAAENvbW1lcmNpYWxWAWFjAQAAAGMBVgFhVgFhVgFhVgFhVGMAAAAAYwBWAWFWAWFWAWFWAWFjAVRjAWMAYwBiAAAAAAAAAABWAWZVAQAAAFNkVQYAAABiaTI2NzdUYwBjAWMAYWNCBQIAVgFhZFW1CQAAPFJlc3VsdCByZWY9ImRkMTEw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ExMDAiIGxhYmVsPSJBVFQgQXNzZXQgVHlwZSIgcmVmPSJiaTExMDAiIGNvbHVtbj0iYzAiIHNvcnRPbj0iY3VzdG9tIiBjdXN0b21Tb3J0PSJjczYxMjAiLz48TnVtZXJpY1ZhcmlhYmxlIHZhcm5hbWU9ImJpMTY0NCIgbGFiZWw9IkN1dCBPZmYgRGF0ZSIgcmVmPSJiaTE2NDQiIGNvbHVtbj0iYzEiIGZvcm1hdD0iRERNTVlZOCIgdXNhZ2U9ImNhdGVnb3JpY2FsIi8+PFN0cmluZ1ZhcmlhYmxlIHZhcm5hbWU9ImJpMzI4OCIgbGFiZWw9Ik1haW4gUHJvcGVydHkgQ291bnRyeSBFbmdsaXNoIiByZWY9ImJpMzI4OCIgY29sdW1uPSJjMiIgc29ydE9uPSJjdXN0b20iIGN1c3RvbVNvcnQ9ImNzMzI4NSIvPjxOdW1lcmljVmFyaWFibGUgdmFybmFtZT0iYmkyNjc3IiBsYWJlbD0iJSBvZiBUT1RBTCBCYWxhbmNlIiByZWY9ImJpMjY3NyIgY29sdW1uPSJjMy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iIvPjxOdW1lcmljQ29sdW1uIGNvbG5hbWU9ImMzIiBlbmNvZGluZz0idGV4dCIgZGF0YVR5cGU9ImRvdWJsZSIvPjwvQ29sdW1ucz48RGF0YSBmb3JtYXQ9IkNTViIgcm93Q291bnQ9IjMwIiBhdmFpbGFibGVSb3dDb3VudD0iMzAiIHNpemU9Ijk4NyIgZGF0YUxheW91dD0ibWluaW1hbCIgZ3JhbmRUb3RhbD0iZmFsc2UiIGlzSW5kZXhlZD0idHJ1ZSIgY29udGVudEtleT0iNFBIT0tTRUo2VkhONEY1NU9MUlUzUUlYN0I3M1M0VVQiPjwhW0NEQVRBWy0xMDAsMjMwMDkuMCwtMTAwLDEuMAotMTAwLDIzMDA5LjAsOSwwLjI5NjU4MjIxMTc0OTg0NzUKLTEwMCwyMzAwOS4wLDMsMC4yMTU1MjgzODg0NjA4MTI5Ci0xMDAsMjMwMDkuMCw4LDAuMDc1NjQwMjI0NTMwNjA2NDEKLTEwMCwyMzAwOS4wLDUsMC4wOTIxNDg3MTYzNDc1OTYyMgotMTAwLDIzMDA5LjAsNywwLjA5MDE0OTI4MzM5MDczNjE5Ci0xMDAsMjMwMDkuMCw2LDAuMDkwNzYxMTkwMTU0OTkxMTUKLTEwMCwyMzAwOS4wLDEsMC4wNzY2NzI2MTA3NTc2MjUzMQotMTAwLDIzMDA5LjAsMCwwLjAyOTI2MjQyMDQyOTY0NTAzCi0xMDAsMjMwMDkuMCwxMCwwLjAzMzI1NDk1NDE3ODE0MzAzCjQsMjMwMDkuMCwtMTAwLDAuNTk4ODY5NjI3NjIzMTY1MQo0LDIzMDA5LjAsOSwwLjEzNDY3OTE2ODYxMDY4MQo0LDIzMDA5LjAsMywwLjE2NTQ4MTc4Mjc4NDMyMjI0CjQsMjMwMDkuMCw4LDAuMDQ3NDYyMzU4ODYyMzIzNDkzCjQsMjMwMDkuMCw1LDAuMDU0NjI0ODcxMTI5NDg0NTYKNCwyMzAwOS4wLDcsMC4wNTE5MDg4MDA2ODA3MjIzMgo0LDIzMDA5LjAsNiwwLjA0NjE3NjgyMjI1NjIxMDkyCjQsMjMwMDkuMCwxLDAuMDU0OTc4ODcwNjg5ODEwOTY0CjQsMjMwMDkuMCwwLDAuMDIxMDY3ODcyNDYyMDk0MTcKNCwyMzAwOS4wLDEwLDAuMDIyNDg5MDgwMTQ3NTE0MTMKMiwyMzAwOS4wLC0xMDAsMC40MDExMzAzNzIzNzY4Mzg3NAoyLDIzMDA5LjAsOSwwLjE2MTkwMzA0MzEzOTE2NDU3CjIsMjMwMDkuMCwzLDAuMDUwMDQ2NjA1Njc2NDkwOTIKMiwyMzAwOS4wLDgsMC4wMjgxNzc4NjU2NjgyODI4NQoyLDIzMDA5LjAsNSwwLjAzNzUyMzg0NTIxODExMjIzCjIsMjMwMDkuMCw3LDAuMDM4MjQwNDgyNzEwMDE0MTE2CjIsMjMwMDkuMCw2LDAuMDQ0NTg0MzY3ODk4NzgwMjQKMiwyMzAwOS4wLDEsMC4wMjE2OTM3NDAwNjc4MTQzMTMKMiwyMzAwOS4wLDAsMC4wMDgxOTQ1NDc5Njc1NTA5MDkKMiwyMzAwOS4wLDEwLDAuMDEwNzY1ODc0MDMwNjI4ODcxCl1dPjwvRGF0YT48U3RyaW5nVGFibGUgZm9ybWF0PSJDU1YiIHJvd0NvdW50PSIxMSIgc2l6ZT0iMTM0IiBjb250ZW50S2V5PSJQUkJZSlMzRjMzUUdWR1UzU09ON1FBT09NSTZLU05DRiI+PCFbQ0RBVEFbIkJ1cmdlbmxhbmQiCiJDYXJpbnRoaWEiCiJDb21tZXJjaWFsIgoiTG93ZXIgQXVzdHJpYSIKIlJlc2lkZW50aWFsIgoiU2FsemJ1cmciCiJTdHlyaWEiCiJUeXJvbCIKIlVwcGVyIEF1c3RyaWEiCiJWaWVubmEiCiJWb3JhcmxiZXJnIgpdXT48L1N0cmluZ1RhYmxlPjwvUmVzdWx0PlYBYWMAYwBjAGMBYwBjAGMAVgFhYwAAAABjAGMAXUVORF9SQys=</data>
</ReportState>
</file>

<file path=customXml/item42.xml><?xml version="1.0" encoding="utf-8"?>
<ReportState xmlns="sas.reportstate">
  <data type="reportstate">Q0VDU19TVEFSVFtWAWdVAAAAAFNUXUVORF9DRUNTKys=</data>
</ReportState>
</file>

<file path=customXml/item43.xml><?xml version="1.0" encoding="utf-8"?>
<ReportState xmlns="sas.reportstate">
  <data type="reportstate">Q0VDU19TVEFSVFtWAWdVAAAAAFNUXUVORF9DRUNTKys=</data>
</ReportState>
</file>

<file path=customXml/item44.xml><?xml version="1.0" encoding="utf-8"?>
<ReportState xmlns="sas.reportstate">
  <data type="reportstate">UkNfU1RBUlRbVgVnZ1VjAgAAAFNnYwIAAABjAAAAAGRVBgAAAHZlMzU5NmRVAAAAAGMAAAAAZ5lmVQEAAABTVgFnmGRVBgAAAGJpODM3MGRVEgAAAFJlZmluYW5jaW5nIE1hcmtlcmFWAWdjAWRVAgAAADc0Yxj8//9iAAAAAAAA+H9kVQIAAAA3NGMBAAAAVGMIAAAAYWMAZ2MCAAAAYwAAAABkVQUAAAB2ZTcyM2RVAAAAAGMAAAAAZ5lmVQEAAABTVgFnmGRVBgAAAGJpMzcxNWRVDAAAAEN1dCBPZmYgRGF0ZWFWAWdjAGFjGPz//2IAAAAAQHjWQGRVCgAAADMwLzEyLzIwMjJjAQAAAFRjCAAAAGFjAFRWAWZVAgAAAFNkVQYAAABiaTM3MTVkVQYAAABiaTM3MTZUVgFhVgFnZFUGAAAAZGQzNzE5VgFmVQYAAABTZFUOAAAAPjAgLSA8PTEwMCwwMDBkVRgAAAA+MSwwMDAsMDAwIC0gPD01LDAwMCwwMDBkVRQAAAA+MTAwLDAwMCAtIDw9MzAwLDAwMGRVFAAAAD4zMDAsMDAwIC0gPD01MDAsMDAwZFUKAAAAPjUsMDAwLDAwMGRVFgAAAD41MDAsMDAwIC0gPD0xLDAwMCwwMDBUVgFmZ1UHAAAAU1YBZ8BjAAAAAGRVBgAAAGJpMzcxNWRVDAAAAEN1dCBPZmYgRGF0ZWRVBwAAAERETU1ZWThjGAAAAFYBZmNVBwAAAFMAAAAAQHjWQAAAAABAeNZAAAAAAEB41kAAAAAAQHjWQAAAAABAeNZAAAAAAEB41kAAAAAAQHjWQFRWAWFjAQAAAGIHAAAAYgAAAAAAAPh/YgAAAAAAAPh/YgAAAAAAAPh/YgAAAAAAAPh/YgAAAAAAAPh/YWMAYwBjAGMBVgFnwGMBAAAAZFUGAAAAYmkzNzE2ZFUMAAAATG9hbiBCdWNrZXRzYWMYAAAAVgFhVgFmY1UHAAAAU5z///8AAAAAAgAAAAMAAAAFAAAAAQAAAAQAAABUYwEAAABiBwAAAGIAAAAAAAD4f2IAAAAAAAD4f2IAAAAAAAD4f2IAAAAAAAD4f2IAAAAAAAD4f2FjAGMAYwBjAVYBZ8BjAAAAAGRVBgAAAGJpMzcxMGRVFgAAAEF2ZXJhZ2UgTm9taW5hbCAoMDAwcylkVQgAAABDT01NQTEyLmMCAAAAVgFmY1UHAAAAUyGRtGpoA3hAJ3+x621mQkDUKBA4jYJmQAXUv+YYYHhA/TXmdTqkhUBCR0auW2ydQP40Visi5NhAVFYBYWMCAAAAYgcAAABiAAAAAAAA+H9iAAAAAAAA+H9iAAAAAAAA+H9iAAAAAAAA+H9iAAAAAAAA+H9hYwBjAGMAYwFWAWfAYwAAAABkVQYAAABiaTM3MTFkVQwAAABOb21pbmFsIChtbilkVQgAAABDT01NQTEyLmMAAAAAVgFmY1UHAAAAUy4snwx1a6xAKOyGsPXgZ0COYoNVjxx6QCCl7ho9uHNAF9A7NQ4BfEAeB9N5zC+KQGaB2HxuTZZAVFYBYWMCAAAAYgcAAABiAAAAAAAA+H9iAAAAAAAA+H9iAAAAAAAA+H9iAAAAAAAA+H9iAAAAAAAA+H9hYwBjAGMAYwFWAWfAYwAAAABkVQYAAABiaTM3NDFkVQwAAABOTy4gT0YgTE9BTlNkVQgAAABDT01NQTEyLmMYAAAAVgFmY1UHAAAAUwAAAAAAfsJAAAAAAABHtEAAAAAAACCiQAAAAAAASIlAAAAAAAA4hEAAAAAAANB7QAAAAAAAAExAVFYBYWMCAAAAYgcAAABiAAAAAAAA+H9iAAAAAAAA+H9iAAAAAAAA+H9iAAAAAAAA+H9iAAAAAAAA+H9hYwBjAGMAYwFWAWfAYwAAAABkVQYAAABiaTM3MTNkVREAAAAlIG9mIFRvdGFsIEFzc2V0c2RVCwAAAFBFUkNFTlQxMi4yYxgAAABWAWZjVQcAAABTAAAAAAAA8D9uLwfdDeOqP7c6UbqpZr0/+6gR0DM0tj9KnYeuMYi/P5sYcFNTfM0/l21szLAc2T9UVgFhYwIAAABiBwAAAGIAAAAAAAD4f2IAAAAAAAD4f2IAAAAAAAD4f2IAAAAAAAD4f2IAAAAAAAD4f2FjAGMAYwBjAVYBZ8BjAAAAAGRVBgAAAGJpMzcxNGRVEQAAACUgTnVtYmVyIG9mIExvYW5zZFULAAAAUEVSQ0VOVDEyLjJjGAAAAFYBZmNVBwAAAFMAAAAAAADwP50ubwRpi+E/HRDVMlZdzz/aYhIqxd+1P1l1fYhufrE/m9ncenAQqD+pXeJt+Dl4P1RWAWFjAgAAAGIHAAAAYgAAAAAAAPh/YgAAAAAAAPh/YgAAAAAAAPh/YgAAAAAAAPh/YgAAAAAAAPh/YWMAYwBjAGMBVGegYVYBZWNVAAAAAFNUYVYBYWMHAAAAYgcAAABjAWMAYgAAAAAAAAAAVgFhVgFhVgNnZ2RVBgAAAGRkMzcxOVYBYVYBZmdVAQAAAFNnZFUKAAAAMzAvMTIvMjAyMlYBZ2MAYWMY/P//YgAAAABAeNZAZFUKAAAAMzAvMTIvMjAyMlYBZmdVBwAAAFNnZFULAAAATUFUQ0hFU19BTExWAWdjAWRVCwAAAE1BVENIRVNfQUxMY5z///9iAAAAAAAA+H9kVQsAAABNQVRDSEVTX0FMTFYBYWMCAAAAYwFWAWZjVQEAAABTAAAAAFRWAWFWAWZnVQUAAABTVgFnYwBhYxj8//9iIZG0amgDeEBkVQMAAAAzODRWAWdjAGFjGPz//2IuLJ8MdWusQGRVBgAAADPCoDYzOFYBZ2MAYWMY/P//YgAAAAAAfsJAZFUGAAAAOcKgNDY4VgFnYwBhYxj8//9iAAAAAAAA8D9kVQgAAAAxMDAsMDAgJVYBZ2MAYWMY/P//YgAAAAAAAPA/ZFUIAAAAMTAwLDAwICVUVgFhZ2RVDgAAAD4wIC0gPD0xMDAsMDAwVgFnYwFkVQ4AAAA+MCAtIDw9MTAwLDAwMGMAAAAAYgAAAAAAAPh/ZFUOAAAAPjAgLSA8PTEwMCwwMDBWAWFjAgAAAGMBVgFmY1UBAAAAUwEAAABUVgFhVgFmZ1UFAAAAU1YBZ2MAYWMY/P//Yid/settZkJAZFUCAAAAMzdWAWdjAGFjGPz//2Io7Iaw9eBnQGRVAwAAADE5MVYBZ2MAYWMY/P//YgAAAAAAR7RAZFUGAAAANcKgMTkxVgFnYwBhYxj8//9ibi8H3Q3jqj9kVQYAAAA1LDI1ICVWAWdjAGFjGPz//2KdLm8EaYvhP2RVBwAAADU0LDgzICVUVgFhZ2RVFAAAAD4xMDAsMDAwIC0gPD0zMDAsMDAwVgFnYwFkVRQAAAA+MTAwLDAwMCAtIDw9MzAwLDAwMGMCAAAAYgAAAAAAAPh/ZFUUAAAAPjEwMCwwMDAgLSA8PTMwMCwwMDBWAWFjAgAAAGMBVgFmY1UBAAAAUwIAAABUVgFhVgFmZ1UFAAAAU1YBZ2MAYWMY/P//YtQoEDiNgmZAZFUDAAAAMTgwVgFnYwBhYxj8//9ijmKDVY8cekBkVQMAAAA0MThWAWdjAGFjGPz//2IAAAAAACCiQGRVBgAAADLCoDMyMFYBZ2MAYWMY/P//Yrc6UbqpZr0/ZFUHAAAAMTEsNDggJVYBZ2MAYWMY/P//Yh0Q1TJWXc8/ZFUHAAAAMjQsNTAgJVRWAWFnZFUUAAAAPjMwMCwwMDAgLSA8PTUwMCwwMDBWAWdjAWRVFAAAAD4zMDAsMDAwIC0gPD01MDAsMDAwYwMAAABiAAAAAAAA+H9kVRQAAAA+MzAwLDAwMCAtIDw9NTAwLDAwMFYBYWMCAAAAYwFWAWZjVQEAAABTAwAAAFRWAWFWAWZnVQUAAABTVgFnYwBhYxj8//9iBdS/5hhgeEBkVQMAAAAzOTBWAWdjAGFjGPz//2Igpe4aPbhzQGRVAwAAADMxNlYBZ2MAYWMY/P//YgAAAAAASIlAZFUDAAAAODA5VgFnYwBhYxj8//9i+6gR0DM0tj9kVQYAAAA4LDY3ICVWAWdjAGFjGPz//2LaYhIqxd+1P2RVBgAAADgsNTQgJVRWAWFnZFUWAAAAPjUwMCwwMDAgLSA8PTEsMDAwLDAwMFYBZ2MBZFUWAAAAPjUwMCwwMDAgLSA8PTEsMDAwLDAwMGMFAAAAYgAAAAAAAPh/ZFUWAAAAPjUwMCwwMDAgLSA8PTEsMDAwLDAwMFYBYWMCAAAAYwFWAWZjVQEAAABTBAAAAFRWAWFWAWZnVQUAAABTVgFnYwBhYxj8//9i/TXmdTqkhUBkVQMAAAA2OTNWAWdjAGFjGPz//2IX0Ds1DgF8QGRVAwAAADQ0OFYBZ2MAYWMY/P//YgAAAAAAOIRAZFUDAAAANjQ3VgFnYwBhYxj8//9iSp2HrjGIvz9kVQcAAAAxMiwzMiAlVgFnYwBhYxj8//9iWXV9iG5+sT9kVQYAAAA2LDgzICVUVgFhZ2RVGAAAAD4xLDAwMCwwMDAgLSA8PTUsMDAwLDAwMFYBZ2MBZFUYAAAAPjEsMDAwLDAwMCAtIDw9NSwwMDAsMDAwYwEAAABiAAAAAAAA+H9kVRgAAAA+MSwwMDAsMDAwIC0gPD01LDAwMCwwMDBWAWFjAgAAAGMBVgFmY1UBAAAAUwUAAABUVgFhVgFmZ1UFAAAAU1YBZ2MAYWMY/P//YkJHRq5bbJ1AZFUGAAAAMcKgODgzVgFnYwBhYxj8//9iHgfTecwvikBkVQMAAAA4MzhWAWdjAGFjGPz//2IAAAAAANB7QGRVAwAAADQ0NVYBZ2MAYWMY/P//YpsYcFNTfM0/ZFUHAAAAMjMsMDQgJVYBZ2MAYWMY/P//YpvZ3HpwEKg/ZFUGAAAANCw3MCAlVFYBYWdkVQoAAAA+NSwwMDAsMDAwVgFnYwFkVQoAAAA+NSwwMDAsMDAwYwQAAABiAAAAAAAA+H9kVQoAAAA+NSwwMDAsMDAwVgFhYwIAAABjAVYBZmNVAQAAAFMGAAAAVFYBYVYBZmdVBQAAAFNWAWdjAGFjGPz//2L+NFYrIuTYQGRVBwAAADI1wqA0ODlWAWdjAGFjGPz//2Jmgdh8bk2WQGRVBgAAADHCoDQyN1YBZ2MAYWMY/P//YgAAAAAAAExAZFUCAAAANTZWAWdjAGFjGPz//2KXbWzMsBzZP2RVBwAAADM5LDI0ICVWAWdjAGFjGPz//2KpXeJt+Dl4P2RVBgAAADAsNTkgJVRWAWFUYwEAAABjAVYBYVYBYVYBYVYBYVRjAAAAAGMBVgFhVgFhVgFhVgFhVgFmZ1UBAAAAU2dkVRcAAABkZWZhdWx0Um93QXhpc0hpZXJhcmNoeWRVEAAAAFplaWxlbmhpZXJhcmNoaWVWAWZnVQIAAABTZ2RVBgAAAGJpMzcxNWRVDAAAAEN1dCBPZmYgRGF0ZWRVBwAAAERETU1ZWThjAAAAAGMBVgFhVgFhZ2RVBgAAAGJpMzcxNmRVDAAAAExvYW4gQnVja2V0c2FjAQAAAGMBVgFhVgFhVGMAAAAAZ2RVBAAAAHJvb3RWAWFWAWZnVQEAAABTZ2RVCgAAADMwLzEyLzIwMjJWAWdjAGFjGPz//2IAAAAAQHjWQGRVCgAAADMwLzEyLzIwMjJ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zMC8xMi8yMDIyVgFnYwBhYxj8//9iAAAAAEB41kBkVQoAAAAzMC8xMi8yMDIy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M3MTBkVQYAAABiaTM3MTFkVQYAAABiaTM3NDFkVQYAAABiaTM3MTNkVQYAAABiaTM3MTRUYwBjAGMAYWNCBQIAVgFhZFWcCgAAPFJlc3VsdCByZWY9ImRkMzcx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zNzE1IiBsYWJlbD0iQ3V0IE9mZiBEYXRlIiByZWY9ImJpMzcxNSIgY29sdW1uPSJjMCIgZm9ybWF0PSJERE1NWVk4IiB1c2FnZT0iY2F0ZWdvcmljYWwiLz48U3RyaW5nVmFyaWFibGUgdmFybmFtZT0iYmkzNzE2IiBsYWJlbD0iTG9hbiBCdWNrZXRzIiByZWY9ImJpMzcxNiIgY29sdW1uPSJjMSIgc29ydE9uPSJjdXN0b20iIGN1c3RvbVNvcnQ9ImNzMTUxNiIvPjxOdW1lcmljVmFyaWFibGUgdmFybmFtZT0iYmkzNzEwIiBsYWJlbD0iQXZlcmFnZSBOb21pbmFsICgwMDBzKSIgcmVmPSJiaTM3MTAiIGNvbHVtbj0iYzIiIGZvcm1hdD0iQ09NTUExMi4iIHVzYWdlPSJxdWFudGl0YXRpdmUiIGRlZmluZWRBZ2dyZWdhdGlvbj0iYXZlcmFnZSIvPjxOdW1lcmljVmFyaWFibGUgdmFybmFtZT0iYmkzNzExIiBsYWJlbD0iTm9taW5hbCAobW4pIiByZWY9ImJpMzcxMSIgY29sdW1uPSJjMyIgZm9ybWF0PSJDT01NQTEyLiIgdXNhZ2U9InF1YW50aXRhdGl2ZSIgZGVmaW5lZEFnZ3JlZ2F0aW9uPSJzdW0iLz48TnVtZXJpY1ZhcmlhYmxlIHZhcm5hbWU9ImJpMzc0MSIgbGFiZWw9Ik5PLiBPRiBMT0FOUyIgcmVmPSJiaTM3NDEiIGNvbHVtbj0iYzQiIGZvcm1hdD0iQ09NTUExMi4iIHVzYWdlPSJxdWFudGl0YXRpdmUiLz48TnVtZXJpY1ZhcmlhYmxlIHZhcm5hbWU9ImJpMzcxMyIgbGFiZWw9IiUgb2YgVG90YWwgQXNzZXRzIiByZWY9ImJpMzcxMyIgY29sdW1uPSJjNSIgZm9ybWF0PSJQRVJDRU5UMTIuMiIgdXNhZ2U9InF1YW50aXRhdGl2ZSIvPjxOdW1lcmljVmFyaWFibGUgdmFybmFtZT0iYmkzNzE0IiBsYWJlbD0iJSBOdW1iZXIgb2YgTG9hbnMiIHJlZj0iYmkzNzE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E3IiBkYXRhTGF5b3V0PSJtaW5pbWFsIiBncmFuZFRvdGFsPSJmYWxzZSIgaXNJbmRleGVkPSJ0cnVlIiBjb250ZW50S2V5PSJaR05aNE9aRlJJNUo3WDdSSlg0WUFFSDZPWkFLUklFSyI+PCFbQ0RBVEFbMjMwMDkuMCwtMTAwLDM4NC4yMTI5OTIzODcxNDE3LDM2MzcuNzI4NjExOTIxNDQ3LDk0NjguMCwxLjAsMS4wCjIzMDA5LjAsMCwzNi44MDAyMjk1MTI4NTIwMDYsMTkxLjAyOTk5MTQwMTIxNTA2LDUxOTEuMCwwLjA1MjUxMzUzNTcxOTgzODQsMC41NDgyNjc4NDk1OTg2NDgKMjMwMDkuMCwyLDE4MC4wNzk3Mzg2NDcwNDI3NSw0MTcuNzg0OTkzNjYxMTM5MSwyMzIwLjAsMC4xMTQ4NDc3NjMwNDk3MTk0MywwLjI0NTAzNTkxMDQzNTE0OTk3CjIzMDA5LjAsMywzOTAuMDA2MDc5NDM0NzA4NSwzMTUuNTE0OTE4MjYyNjc5Miw4MDkuMCwwLjA4NjczNDA0NTMxMjk2OTE3LDAuMDg1NDQ1NzExODcxNTY3MzgKMjMwMDkuMCw1LDY5Mi41Mjg1NDUxODc0OTQ4LDQ0OC4wNjU5Njg3MzYzMDksNjQ3LjAsMC4xMjMxNzE5MDY1NzU5NjY1OCwwLjA2ODMzNTQ0NTcxMTg3MTU3CjIzMDA5LjAsMSwxODgzLjA4OTUzMTk5MjA1MzMsODM3Ljk3NDg0MTczNjQ2NDIsNDQ1LjAsMC4yMzAzNTY2MTI5MTIzMjEyLDAuMDQ3MDAwNDIyNDc1NzA3NjUKMjMwMDkuMCw0LDI1NDg4LjUzMzg5NTA2NTA3LDE0MjcuMzU3ODk4MTIzNjQzNyw1Ni4wLDAuMzkyMzc2MTM2NDI5MTg2MiwwLjAwNTkxNDY1OTkwNzA1NTM0NA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AAAABjAGMAXUVORF9SQys=</data>
</ReportState>
</file>

<file path=customXml/item45.xml><?xml version="1.0" encoding="utf-8"?>
<ReportState xmlns="sas.reportstate">
  <data type="reportstate">Q0VDU19TVEFSVFtWAWdVAAAAAFNUXUVORF9DRUNTKys=</data>
</ReportState>
</file>

<file path=customXml/item46.xml><?xml version="1.0" encoding="utf-8"?>
<ReportState xmlns="sas.reportstate">
  <data type="reportstate">UkNfU1RBUlRbVgVnZ1VjAgAAAFNnYwIAAABjAAAAAGRVBgAAAHZlNjYwNWRVAAAAAGMAAAAAZ5lmVQEAAABTVgFnmGRVBgAAAGJpODM5NWRVEgAAAFJlZmluYW5jaW5nIE1hcmtlcmFWAWdjAWRVAgAAADc0Yxj8//9iAAAAAAAA+H9kVQIAAAA3NGMBAAAAVGMIAAAAYWMAZ2MCAAAAYwAAAABkVQUAAAB2ZTcyM2RVAAAAAGMAAAAAZ5lmVQEAAABTVgFnmGRVBgAAAGJpODM5NmRVDAAAAEN1dCBPZmYgRGF0ZWFWAWdjAGFjGPz//2IAAAAAQHjWQGRVCgAAADMwLzEyLzIwMjJjAQAAAFRjCAAAAGFjAFRWAWZVAgAAAFNkVQYAAABiaTY2NTJkVQYAAABiaTY2NTNUVgFhVgFnZFUGAAAAZGQ2NjU2VgFmVQQAAABTZFUFAAAAQVNTRVRkVQQAAABCT05EZFUDAAAAQ0hGZFUDAAAARVVSVFYBZmdVAwAAAFNWAWfAYwEAAABkVQYAAABiaTY2NTJkVQwAAABBc3NldCAvIEJvbmRhYxgAAABWAWFWAWZjVQUAAABTAAAAAAAAAAAAAAAAAQAAAAEAAABUYwEAAABiBQAAAGIAAAAAAAD4f2IAAAAAAAD4f2IAAAAAAAD4f2IAAAAAAAD4f2IAAAAAAAD4f2FjAGMAYwBjAVYBZ8BjAQAAAGRVBgAAAGJpNjY1M2RVCAAAAEN1cnJlbmN5YWMYAAAAVgFhVgFmY1UFAAAAU5z///8CAAAAAwAAAJz///8DAAAAVGMBAAAAYgUAAABiAAAAAAAA+H9iAAAAAAAA+H9iAAAAAAAA+H9iAAAAAAAA+H9iAAAAAAAA+H9hYwBjAGMAYwFWAWfAYwAAAABkVQYAAABiaTY2NTFkVQcAAABCYWxhbmNlZFUJAAAAQ09NTUEzMi4yYwAAAABWAWZjVQUAAABTkHx9rGoa60FnZmbWUh5RQVxJEoPbEetBmpm56NEN5kGambno0Q3mQVRWAWFjAgAAAGIFAAAAYgAAAAAAAPh/YgAAAAAAAPh/YgAAAAAAAPh/YgAAAAAAAPh/YgAAAAAAAPh/YWMAYwBjAGMBVGegYVYBZWNVAAAAAFNUYVYBYWMFAAAAYgUAAABjAWMAYgAAAAAAAAAAVgFhVgFhVgNnZ2RVBgAAAGRkNjY1NlYBYVYBZmdVAgAAAFNnZFUFAAAAQVNTRVRWAWdjAWRVBQAAAEFTU0VUYwAAAABiAAAAAAAA+H9kVQUAAABBU1NFVFYBZmdVAwAAAFNnZFULAAAATUFUQ0hFU19BTExWAWdjAWRVCwAAAE1BVENIRVNfQUxMY5z///9iAAAAAAAA+H9kVQsAAABNQVRDSEVTX0FMTFYBYWMCAAAAYwFWAWZjVQEAAABTAAAAAFRWAWFWAWZnVQEAAABTVgFnYwBhYxj8//9ikHx9rGoa60FkVRMAAAAzwqA2MzfCoDcyOMKgNjExLDkyVFYBYWdkVQMAAABDSEZWAWdjAWRVAwAAAENIRmMCAAAAYgAAAAAAAPh/ZFUDAAAAQ0hGVgFhYwIAAABjAVYBZmNVAQAAAFMBAAAAVFYBYVYBZmdVAQAAAFNWAWdjAGFjGPz//2JnZmbWUh5RQWRVDgAAADTCoDQ4N8KgNDk5LDM1VFYBYWdkVQMAAABFVVJWAWdjAWRVAwAAAEVVUmMDAAAAYgAAAAAAAPh/ZFUDAAAARVVSVgFhYwIAAABjAVYBZmNVAQAAAFMCAAAAVFYBYVYBZmdVAQAAAFNWAWdjAGFjGPz//2JcSRKD2xHrQWRVEwAAADPCoDYzM8KgMjQxwqAxMTIsNTdUVgFhVGMBAAAAYwFWAWFWAWFWAWFWAWFnZFUEAAAAQk9ORFYBZ2MBZFUEAAAAQk9ORGMBAAAAYgAAAAAAAPh/ZFUEAAAAQk9ORFYBZmdVAgAAAFNnZFULAAAATUFUQ0hFU19BTExWAWdjAWRVCwAAAE1BVENIRVNfQUxMY5z///9iAAAAAAAA+H9kVQsAAABNQVRDSEVTX0FMTFYBYWMCAAAAYwFWAWZjVQEAAABTAwAAAFRWAWFWAWZnVQEAAABTVgFnYwBhYxj8//9impm56NEN5kFkVRMAAAAywqA5NjDCoDAzNcKgNjUzLDgwVFYBYWdkVQMAAABFVVJWAWdjAWRVAwAAAEVVUmMDAAAAYgAAAAAAAPh/ZFUDAAAARVVSVgFhYwIAAABjAVYBZmNVAQAAAFMEAAAAVFYBYVYBZmdVAQAAAFNWAWdjAGFjGPz//2Kambno0Q3mQWRVEwAAADLCoDk2MMKgMDM1wqA2NTMsODBUVgFhVGMBAAAAYwFWAWFWAWFWAWFWAWFUYwAAAABjAVYBYVYBYVYBYVYBYVYBZmdVAQAAAFNnZFUXAAAAZGVmYXVsdFJvd0F4aXNIaWVyYXJjaHlkVRAAAABaZWlsZW5oaWVyYXJjaGllVgFmZ1UCAAAAU2dkVQYAAABiaTY2NTJkVQwAAABBc3NldCAvIEJvbmRhYwEAAABjAVYBYVYBYWdkVQYAAABiaTY2NTNkVQgAAABDdXJyZW5jeWFjAQAAAGMBVgFhVgFhVGMAAAAAZ2RVBAAAAHJvb3RWAWFWAWZnVQIAAABTZ2RVBQAAAEFTU0VUVgFnYwFkVQUAAABBU1NFVGMAAAAAYgAAAAAAAPh/ZFUFAAAAQVNTRVRWAWZnVQIAAABTZ2RVAwAAAENIRlYBZ2MBZFUDAAAAQ0hGYwIAAABiAAAAAAAA+H9kVQMAAABDSEZWAWFjAgAAAGMBVgFhVgFhVgFhVgFhZ2RVAwAAAEVVUlYBZ2MBZFUDAAAARVVSYwMAAABiAAAAAAAA+H9kVQMAAABFVVJWAWFjAgAAAGMBVgFhVgFhVgFhVgFhVGMBAAAAYwBWAWFWAWFWAWFWAWFnZFUEAAAAQk9ORFYBZ2MBZFUEAAAAQk9ORGMBAAAAYgAAAAAAAPh/ZFUEAAAAQk9ORFYBZmdVAQAAAFNnZFUDAAAARVVSVgFnYwFkVQMAAABFVVJjAwAAAGIAAAAAAAD4f2RVAwAAAEVVUlYBYWMCAAAAYwFWAWFWAWFWAWFWAWFUYwEAAABjAFYBYVYBYVYBYVYBYVRjAAAAAGMAVgFhVgFhVgFhVgFhZ2RVBAAAAHJvb3RWAWFWAWZnVQIAAABTZ2RVBQAAAEFTU0VUVgFnYwFkVQUAAABBU1NFVGMAAAAAYgAAAAAAAPh/ZFUFAAAAQVNTRVRWAWZnVQIAAABTZ2RVAwAAAENIRlYBZ2MBZFUDAAAAQ0hGYwIAAABiAAAAAAAA+H9kVQMAAABDSEZWAWFjAgAAAGMBVgFhVgFhVgFhVgFhZ2RVAwAAAEVVUlYBZ2MBZFUDAAAARVVSYwMAAABiAAAAAAAA+H9kVQMAAABFVVJWAWFjAgAAAGMBVgFhVgFhVgFhVgFhVGMBAAAAYwBWAWFWAWFWAWFWAWFnZFUEAAAAQk9ORFYBZ2MBZFUEAAAAQk9ORGMBAAAAYgAAAAAAAPh/ZFUEAAAAQk9ORFYBZmdVAQAAAFNnZFUDAAAARVVSVgFnYwFkVQMAAABFVVJjAwAAAGIAAAAAAAD4f2RVAwAAAEVVUlYBYWMCAAAAYwFWAWFWAWFWAWFWAWFUYwEAAABjAFYBYVYBYVYBYVYBYVRjAAAAAGMAVgFhVgFhVgFhVgFhYwFUYwFjAGMAYgAAAAAAAAAAVgFmVQEAAABTZFUGAAAAYmk2NjUxVGMAYwBjAGFjQgUCAFYBYWRV2AQAADxSZXN1bHQgcmVmPSJkZDY2NTY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TEuMTk2WiI+PFZhcmlhYmxlcz48U3RyaW5nVmFyaWFibGUgdmFybmFtZT0iYmk2NjUyIiBsYWJlbD0iQXNzZXQgLyBCb25kIiByZWY9ImJpNjY1MiIgY29sdW1uPSJjMCIvPjxTdHJpbmdWYXJpYWJsZSB2YXJuYW1lPSJiaTY2NTMiIGxhYmVsPSJDdXJyZW5jeSIgcmVmPSJiaTY2NTMiIGNvbHVtbj0iYzEiLz48TnVtZXJpY1ZhcmlhYmxlIHZhcm5hbWU9ImJpNjY1MSIgbGFiZWw9IkJhbGFuY2UiIHJlZj0iYmk2NjUxIiBjb2x1bW49ImMyIiBmb3JtYXQ9IkNPTU1BMzIuMiIgdXNhZ2U9InF1YW50aXRhdGl2ZSIgZGVmaW5lZEFnZ3JlZ2F0aW9uPSJzdW0iLz48L1ZhcmlhYmxlcz48Q29sdW1ucz48U3RyaW5nQ29sdW1uIGNvbG5hbWU9ImMwIiBlbmNvZGluZz0idGV4dCIgbWF4TGVuZ3RoPSIxIi8+PFN0cmluZ0NvbHVtbiBjb2xuYW1lPSJjMSIgZW5jb2Rpbmc9InRleHQiIG1heExlbmd0aD0iMSIvPjxOdW1lcmljQ29sdW1uIGNvbG5hbWU9ImMyIiBlbmNvZGluZz0idGV4dCIgZGF0YVR5cGU9ImRvdWJsZSIvPjwvQ29sdW1ucz48RGF0YSBmb3JtYXQ9IkNTViIgcm93Q291bnQ9IjUiIGF2YWlsYWJsZVJvd0NvdW50PSI1IiBzaXplPSIxMTUiIGRhdGFMYXlvdXQ9Im1pbmltYWwiIGdyYW5kVG90YWw9ImZhbHNlIiBpc0luZGV4ZWQ9InRydWUiIGNvbnRlbnRLZXk9IldEWkxZVVVRVklQUk1RTkU2Q0RVSjJGQ0ZUN0dKVVJVIj48IVtDREFUQVswLC0xMDAsMy42Mzc3Mjg2MTE5MjE0NTU0RTkKMCwyLDQ0ODc0OTkuMzUwMDAwMDAxCjAsMywzLjYzMzI0MTExMjU3MTQ1NUU5CjEsLTEwMCwyLjk2MDAzNTY1MzhFOQoxLDMsMi45NjAwMzU2NTM4RTkKXV0+PC9EYXRhPjxTdHJpbmdUYWJsZSBmb3JtYXQ9IkNTViIgcm93Q291bnQ9IjQiIHNpemU9IjI3IiBjb250ZW50S2V5PSJERUJSQjZIQU9ZUFRDTEdVVllUNVhWN05PVlBMSkZINyI+PCFbQ0RBVEFbIkFTU0VUIgoiQk9ORCIKIkNIRiIKIkVVUiIKXV0+PC9TdHJpbmdUYWJsZT48L1Jlc3VsdD5WAWFjAGMAYwBjAWMAYwBjAFYBYWMAAAAAYwBjAF1FTkRfUkMr</data>
</ReportState>
</file>

<file path=customXml/item47.xml><?xml version="1.0" encoding="utf-8"?>
<ReportState xmlns="sas.reportstate">
  <data type="reportstate">UkNfU1RBUlRbVgVnZ1VjAgAAAFNnYwIAAABjAAAAAGRVBQAAAHZlNzIzZFUAAAAAYwAAAABnmWZVAQAAAFNWAWeYZFUGAAAAYmk4MzY3ZFUMAAAAQ3V0IE9mZiBEYXRlYVYBZ2MAYWMY/P//YgAAAABAeNZAZFUKAAAAMzAvMTIvMjAyMmMBAAAAVGMIAAAAYWMAZ2MQAAAAYwIAAABkVQYAAAB2ZTM1NDBkVQAAAABjAAAAAGeZZlUBAAAAU1YBZ5hkVQYAAABiaTM1MzZkVRIAAABSZWZpbmFuY2luZyBNYXJrZXJhVgFnYwFkVQIAAAA3MWMY/P//YgAAAAAAAPh/ZFUCAAAANzFjAQAAAFRjCAAAAGFjAFRWAWZVAQAAAFNkVQYAAABiaTM1MzZUVgFhVgFnZFUGAAAAZGQzNTM1VgFmVQEAAABTZFUCAAAANzFUVgFmZ1UBAAAAU1YBZ8BjAQAAAGRVBgAAAGJpMzUzNmRVEgAAAFJlZmluYW5jaW5nIE1hcmtlcmFjGAAAAFYBYVYBZmNVAQAAAFMAAAAAVGMBAAAAYgEAAABiAAAAAAAA+H9iAAAAAAAA+H9iAAAAAAAA+H9iAAAAAAAA+H9iAAAAAAAA+H9hYwBjAGMAYwFUZ6BhVgFhYVYBYWMBAAAAYgEAAABjAWMAYgAAAAAAAAAAVgFhVgFhVgNhYWNCBAIAVgFhZFWJAgAAPFJlc3VsdCByZWY9ImRkMzUz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M1MzYiIGxhYmVsPSJSZWZpbmFuY2luZyBNYXJrZXIiIHJlZj0iYmkzNTM2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NFhUWU1FWTQ3MzdWQ1VLRjIyNkhQQlRKWFFaVUU0NDIiPjwhW0NEQVRBWyI3MSIKXV0+PC9EYXRhPjwvUmVzdWx0PlYBYWMAYwBjAGMBYwBjAGMAVgFhYwAAAABjAGMAXUVORF9SQys=</data>
</ReportState>
</file>

<file path=customXml/item48.xml><?xml version="1.0" encoding="utf-8"?>
<ReportState xmlns="sas.reportstate">
  <data type="reportstate">U0NTX1NUQVJUW1YBZ1YBYV1FTkRfU0NTKys=</data>
</ReportState>
</file>

<file path=customXml/item49.xml><?xml version="1.0" encoding="utf-8"?>
<ReportState xmlns="sas.reportstate">
  <data type="reportstate">UkNfU1RBUlRbVgVnZ1VjAwAAAFNnYwIAAABjAAAAAGRVBgAAAHZlMTQyNWRVAAAAAGMAAAAAZ5lmVQEAAABTVgFnmGRVBgAAAGJpODM1M2RVDgAAAEFUVCBBc3NldCBUeXBlYVYBZ2MBZFULAAAAUmVzaWRlbnRpYWxjGPz//2IAAAAAAAD4f2RVCwAAAFJlc2lkZW50aWFsYwEAAABUYwgAAABhYwBnYwIAAABjAAAAAGRVBgAAAHZlMzU2OWRVAAAAAGMAAAAAZ5lmVQEAAABTVgFnmGRVBgAAAGJpODM1NGRVEgAAAFJlZmluYW5jaW5nIE1hcmtlcmFWAWdjAWRVAgAAADcxYxj8//9iAAAAAAAA+H9kVQIAAAA3MWMBAAAAVGMIAAAAYWMAZ2MCAAAAYwAAAABkVQUAAAB2ZTcyM2RVAAAAAGMAAAAAZ5lmVQEAAABTVgFnmGRVBgAAAGJpMTgwOGRVDAAAAEN1dCBPZmYgRGF0ZWFWAWdjAGFjGPz//2IAAAAAQHjWQGRVCgAAADMwLzEyLzIwMjJjAQAAAFRjCAAAAGFjAFRWAWZVAgAAAFNkVQYAAABiaTE4MDhkVQYAAABiaTE5MjZUVgFhVgFnZFUGAAAAZGQxODEyVgFmVQgAAABTZFULAAAAPjAgLSA8PTQwICVkVQYAAAA+MTAwICVkVQwAAAA+NDAgLSA8PTUwICVkVQwAAAA+NTAgLSA8PTYwICVkVQwAAAA+NjAgLSA8PTcwICVkVQwAAAA+NzAgLSA8PTgwICVkVQwAAAA+ODAgLSA8PTkwICVkVQ0AAAA+OTAgLSA8PTEwMCAlVFYBZmdVBwAAAFNWAWfAYwAAAABkVQYAAABiaTE4MDhkVQwAAABDdXQgT2ZmIERhdGVkVQcAAABERE1NWVk4YxgAAABWAWZjVQkAAABTAAAAAEB41kAAAAAAQHjWQAAAAABAeNZAAAAAAEB41kAAAAAAQHjWQAAAAABAeNZAAAAAAEB41kAAAAAAQHjWQAAAAABAeNZAVFYBYWMBAAAAYgkAAABiAAAAAAAA+H9iAAAAAAAA+H9iAAAAAAAA+H9iAAAAAAAA+H9iAAAAAAAA+H9hYwBjAGMAYwFWAWfAYwEAAABkVQYAAABiaTE5MjZkVRMAAABVbmluZGV4ZWQgTFRWIHJhbmdlYWMYAAAAVgFhVgFmY1UJAAAAU5z///8AAAAAAgAAAAMAAAAEAAAABQAAAAYAAAAHAAAAAQAAAFRjAQAAAGIJAAAAYgAAAAAAAPh/YgAAAAAAAPh/YgAAAAAAAPh/YgAAAAAAAPh/YgAAAAAAAPh/YWMAYwBjAGMBVgFnwGMAAAAAZFUGAAAAYmkxODA0ZFUMAAAATm9taW5hbCAobW4pZFUIAAAAQ09NTUExMi5jAAAAAFYBZmNVCQAAAFOQg3p+7MfNQC/KmcWks6BAB9vygB2PmUCcy0b+GBKfQKMrt+CoTp5A8RshuVjhnkCzdcdFPBSfQLgeBT85sJVA2AJhZTYhoUBUVgFhYwIAAABiCQAAAGIAAAAAAAD4f2IAAAAAAAD4f2IAAAAAAAD4f2IAAAAAAAD4f2IAAAAAAAD4f2FjAGMAYwBjAVYBZ8BjAAAAAGRVBgAAAGJpMTk2NmRVMgAAAFdBIExUViAoTE9BTiBCQUxBTkNFIC8gb3JpZ2luYWwgdmFsdWF0aW9uKSAoaW4gJSk6ZFULAAAAUEVSQ0VOVDEyLjJjGAAAAFYBZmNVCQAAAFOkfwrOmDHnPxVXzFwNO9I/bNRsshSj3D+Afu1ggIzhP009xt70tOQ/5xaeMfLj5z/8N2dFPS3rP9GSwwclV+4/Gt3AWj8M9T9UVgFhYwIAAABiCQAAAGIAAAAAAAD4f2IAAAAAAAD4f2IAAAAAAAD4f2IAAAAAAAD4f2IAAAAAAAD4f2FjAGMAYwBjAVYBZ8BjAAAAAGRVBgAAAGJpMTgwNWRVGAAAAE51bWJlciBvZiBNb3J0Z2FnZSBMb2Fuc2RVCAAAAENPTU1BMTIuYxgAAABWAWZjVQkAAABTAAAAAPDY9kAAAAAAAKfYQAAAAAAAGsRAAAAAAAA2xkAAAAAAgCbFQAAAAAAATsRAAAAAAICzwkAAAAAAAL+4QAAAAAAAosJAVFYBYWMCAAAAYgkAAABiAAAAAAAA+H9iAAAAAAAA+H9iAAAAAAAA+H9iAAAAAAAA+H9iAAAAAAAA+H9hYwBjAGMAYwFWAWfAYwAAAABkVQYAAABiaTE4MDZkVREAAAAlIG9mIFRvdGFsIEFzc2V0c2RVCwAAAFBFUkNFTlQxMi4yYxgAAABWAWZjVQkAAABTAAAAAAAA8D9R7xJTO/LBP2+1DWyodrs//6u8TmOxwD9J2tk+Y0jAPxNpozQyl8A/E9A0VomywD8djInB7k23P5Wwsv32Z8I/VFYBYWMCAAAAYgkAAABiAAAAAAAA+H9iAAAAAAAA+H9iAAAAAAAA+H9iAAAAAAAA+H9iAAAAAAAA+H9hYwBjAGMAYwFWAWfAYwAAAABkVQYAAABiaTE4MDdkVREAAAAlIE51bWJlciBvZiBMb2Fuc2RVCwAAAFBFUkNFTlQxMi4yYxgAAABWAWZjVQkAAABTAAAAAAAA8D+FJIbdlEPRPzZzxOZ3J7w/NJImVMobvz+Cez5Jh5+9P7dsjaNMcLw/FLtkx1oxuj8ZXj5/Y1SxPxxnjRvYGLo/VFYBYWMCAAAAYgkAAABiAAAAAAAA+H9iAAAAAAAA+H9iAAAAAAAA+H9iAAAAAAAA+H9iAAAAAAAA+H9hYwBjAGMAYwFUZ6BhVgFlY1UAAAAAU1RhVgFhYwkAAABiCQAAAGMBYwBiAAAAAAAAAABWAWFWAWFWA2dnZFUGAAAAZGQxODEyVgFhVgFmZ1UBAAAAU2dkVQoAAAAzMC8xMi8yMDIyVgFnYwBhYxj8//9iAAAAAEB41kBkVQoAAAAzMC8xMi8yMDIyVgFmZ1UJAAAAU2dkVQsAAABNQVRDSEVTX0FMTFYBZ2MBZFULAAAATUFUQ0hFU19BTExjnP///2IAAAAAAAD4f2RVCwAAAE1BVENIRVNfQUxMVgFhYwIAAABjAVYBZmNVAQAAAFMAAAAAVFYBYVYBZmdVBQAAAFNWAWdjAGFjGPz//2KkfwrOmDHnP2RVBwAAADcyLDQ4ICVWAWdjAGFjGPz//2KQg3p+7MfNQGRVBwAAADE1wqAyNDhWAWdjAGFjGPz//2IAAAAA8Nj2QGRVBwAAADkzwqA1ODNWAWdjAGFjGPz//2IAAAAAAADwP2RVCAAAADEwMCwwMCAlVgFnYwBhYxj8//9iAAAAAAAA8D9kVQgAAAAxMDAsMDAgJVRWAWFnZFULAAAAPjAgLSA8PTQwICVWAWdjAWRVCwAAAD4wIC0gPD00MCAlYwAAAABiAAAAAAAA+H9kVQsAAAA+MCAtIDw9NDAgJVYBYWMCAAAAYwFWAWZjVQEAAABTAQAAAFRWAWFWAWZnVQUAAABTVgFnYwBhYxj8//9iFVfMXA070j9kVQcAAAAyOCw0OSAlVgFnYwBhYxj8//9iL8qZxaSzoEBkVQYAAAAywqAxMzhWAWdjAGFjGPz//2IAAAAAAKfYQGRVBwAAADI1wqAyNDRWAWdjAGFjGPz//2JR7xJTO/LBP2RVBwAAADE0LDAyICVWAWdjAGFjGPz//2KFJIbdlEPRP2RVBwAAADI2LDk3ICVUVgFhZ2RVDAAAAD40MCAtIDw9NTAgJVYBZ2MBZFUMAAAAPjQwIC0gPD01MCAlYwIAAABiAAAAAAAA+H9kVQwAAAA+NDAgLSA8PTUwICVWAWFjAgAAAGMBVgFmY1UBAAAAUwIAAABUVgFhVgFmZ1UFAAAAU1YBZ2MAYWMY/P//YmzUbLIUo9w/ZFUHAAAANDQsNzUgJVYBZ2MAYWMY/P//Ygfb8oAdj5lAZFUGAAAAMcKgNjM2VgFnYwBhYxj8//9iAAAAAAAaxEBkVQcAAAAxMMKgMjkyVgFnYwBhYxj8//9ib7UNbKh2uz9kVQcAAAAxMCw3MyAlVgFnYwBhYxj8//9iNnPE5ncnvD9kVQcAAAAxMSwwMCAlVFYBYWdkVQwAAAA+NTAgLSA8PTYwICVWAWdjAWRVDAAAAD41MCAtIDw9NjAgJWMDAAAAYgAAAAAAAPh/ZFUMAAAAPjUwIC0gPD02MCAlVgFhYwIAAABjAVYBZmNVAQAAAFMDAAAAVFYBYVYBZmdVBQAAAFNWAWdjAGFjGPz//2KAfu1ggIzhP2RVBwAAADU0LDg0ICVWAWdjAGFjGPz//2Kcy0b+GBKfQGRVBgAAADHCoDk4OVYBZ2MAYWMY/P//YgAAAAAANsZAZFUHAAAAMTHCoDM3MlYBZ2MAYWMY/P//Yv+rvE5jscA/ZFUHAAAAMTMsMDQgJVYBZ2MAYWMY/P//YjSSJlTKG78/ZFUHAAAAMTIsMTUgJVRWAWFnZFUMAAAAPjYwIC0gPD03MCAlVgFnYwFkVQwAAAA+NjAgLSA8PTcwICVjBAAAAGIAAAAAAAD4f2RVDAAAAD42MCAtIDw9NzAgJVYBYWMCAAAAYwFWAWZjVQEAAABTBAAAAFRWAWFWAWZnVQUAAABTVgFnYwBhYxj8//9iTT3G3vS05D9kVQcAAAA2NCw3MSAlVgFnYwBhYxj8//9ioyu34KhOnkBkVQYAAAAxwqA5NDBWAWdjAGFjGPz//2IAAAAAgCbFQGRVBwAAADEwwqA4MjlWAWdjAGFjGPz//2JJ2tk+Y0jAP2RVBwAAADEyLDcyICVWAWdjAGFjGPz//2KCez5Jh5+9P2RVBwAAADExLDU3ICVUVgFhZ2RVDAAAAD43MCAtIDw9ODAgJVYBZ2MBZFUMAAAAPjcwIC0gPD04MCAlYwUAAABiAAAAAAAA+H9kVQwAAAA+NzAgLSA8PTgwICVWAWFjAgAAAGMBVgFmY1UBAAAAUwUAAABUVgFhVgFmZ1UFAAAAU1YBZ2MAYWMY/P//YucWnjHy4+c/ZFUHAAAANzQsNjYgJVYBZ2MAYWMY/P//YvEbIblY4Z5AZFUGAAAAMcKgOTc2VgFnYwBhYxj8//9iAAAAAABOxEBkVQcAAAAxMMKgMzk2VgFnYwBhYxj8//9iE2mjNDKXwD9kVQcAAAAxMiw5NiAlVgFnYwBhYxj8//9it2yNo0xwvD9kVQcAAAAxMSwxMSAlVFYBYWdkVQwAAAA+ODAgLSA8PTkwICVWAWdjAWRVDAAAAD44MCAtIDw9OTAgJWMGAAAAYgAAAAAAAPh/ZFUMAAAAPjgwIC0gPD05MCAlVgFhYwIAAABjAVYBZmNVAQAAAFMGAAAAVFYBYVYBZmdVBQAAAFNWAWdjAGFjGPz//2L8N2dFPS3rP2RVBwAAADg0LDkzICVWAWdjAGFjGPz//2KzdcdFPBSfQGRVBgAAADHCoDk4OVYBZ2MAYWMY/P//YgAAAACAs8JAZFUGAAAAOcKgNTc1VgFnYwBhYxj8//9iE9A0VomywD9kVQcAAAAxMywwNCAlVgFnYwBhYxj8//9iFLtkx1oxuj9kVQcAAAAxMCwyMyAlVFYBYWdkVQ0AAAA+OTAgLSA8PTEwMCAlVgFnYwFkVQ0AAAA+OTAgLSA8PTEwMCAlYwcAAABiAAAAAAAA+H9kVQ0AAAA+OTAgLSA8PTEwMCAlVgFhYwIAAABjAVYBZmNVAQAAAFMHAAAAVFYBYVYBZmdVBQAAAFNWAWdjAGFjGPz//2LRksMHJVfuP2RVBwAAADk0LDgxICVWAWdjAGFjGPz//2K4HgU/ObCVQGRVBgAAADHCoDM4OFYBZ2MAYWMY/P//YgAAAAAAv7hAZFUGAAAANsKgMzM1VgFnYwBhYxj8//9iHYyJwe5Ntz9kVQYAAAA5LDEwICVWAWdjAGFjGPz//2IZXj5/Y1SxP2RVBgAAADYsNzcgJVRWAWFnZFUGAAAAPjEwMCAlVgFnYwFkVQYAAAA+MTAwICVjAQAAAGIAAAAAAAD4f2RVBgAAAD4xMDAgJVYBYWMCAAAAYwFWAWZjVQEAAABTCAAAAFRWAWFWAWZnVQUAAABTVgFnYwBhYxj8//9iGt3AWj8M9T9kVQgAAAAxMzEsNTUgJVYBZ2MAYWMY/P//YtgCYWU2IaFAZFUGAAAAMsKgMTkzVgFnYwBhYxj8//9iAAAAAACiwkBkVQYAAAA5wqA1NDBWAWdjAGFjGPz//2KVsLL99mfCP2RVBwAAADE0LDM4ICVWAWdjAGFjGPz//2IcZ40b2Bi6P2RVBwAAADEwLDE5ICVUVgFhVGMBAAAAYwFWAWFWAWFWAWFWAWFUYwAAAABjAVYBYVYBYVYBYVYBYVYBZmdVAQAAAFNnZFUXAAAAZGVmYXVsdFJvd0F4aXNIaWVyYXJjaHlkVRAAAABaZWlsZW5oaWVyYXJjaGllVgFmZ1UCAAAAU2dkVQYAAABiaTE4MDhkVQwAAABDdXQgT2ZmIERhdGVkVQcAAABERE1NWVk4YwAAAABjAVYBYVYBYWdkVQYAAABiaTE5MjZkVRMAAABVbmluZGV4ZWQgTFRWIHJhbmdlYWMBAAAAYwFWAWFWAWFUYwAAAABnZFUEAAAAcm9vdFYBYVYBZmdVAQAAAFNnZFUKAAAAMzAvMTIvMjAyMlYBZ2MAYWMY/P//YgAAAABAeNZAZFUKAAAAMzAvMTIvMjAyMl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Z2RVBAAAAHJvb3RWAWFWAWZnVQEAAABTZ2RVCgAAADMwLzEyLzIwMjJWAWdjAGFjGPz//2IAAAAAQHjWQGRVCgAAADMwLzEyLzIwMjJ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MBVGMBYwBjAGIAAAAAAAAAAFYBZlUFAAAAU2RVBgAAAGJpMTk2NmRVBgAAAGJpMTgwNGRVBgAAAGJpMTgwNWRVBgAAAGJpMTgwNmRVBgAAAGJpMTgwN1RjAGMAYwBhY0IFAgBWAWFkVXMLAAA8UmVzdWx0IHJlZj0iZGQxODEy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E4MDgiIGxhYmVsPSJDdXQgT2ZmIERhdGUiIHJlZj0iYmkxODA4IiBjb2x1bW49ImMwIiBmb3JtYXQ9IkRETU1ZWTgiIHVzYWdlPSJjYXRlZ29yaWNhbCIvPjxTdHJpbmdWYXJpYWJsZSB2YXJuYW1lPSJiaTE5MjYiIGxhYmVsPSJVbmluZGV4ZWQgTFRWIHJhbmdlIiByZWY9ImJpMTkyNiIgY29sdW1uPSJjMSIgc29ydE9uPSJjdXN0b20iIGN1c3RvbVNvcnQ9ImNzMTg2NiIvPjxOdW1lcmljVmFyaWFibGUgdmFybmFtZT0iYmkxODA0IiBsYWJlbD0iTm9taW5hbCAobW4pIiByZWY9ImJpMTgwNCIgY29sdW1uPSJjMiIgZm9ybWF0PSJDT01NQTEyLiIgdXNhZ2U9InF1YW50aXRhdGl2ZSIgZGVmaW5lZEFnZ3JlZ2F0aW9uPSJzdW0iLz48TnVtZXJpY1ZhcmlhYmxlIHZhcm5hbWU9ImJpMTk2NiIgbGFiZWw9IldBIExUViAoTE9BTiBCQUxBTkNFIC8gb3JpZ2luYWwgdmFsdWF0aW9uKSAoaW4gJSk6IiByZWY9ImJpMTk2NiIgY29sdW1uPSJjMyIgZm9ybWF0PSJQRVJDRU5UMTIuMiIgdXNhZ2U9InF1YW50aXRhdGl2ZSIvPjxOdW1lcmljVmFyaWFibGUgdmFybmFtZT0iYmkxODA1IiBsYWJlbD0iTnVtYmVyIG9mIE1vcnRnYWdlIExvYW5zIiByZWY9ImJpMTgwNSIgY29sdW1uPSJjNCIgZm9ybWF0PSJDT01NQTEyLiIgdXNhZ2U9InF1YW50aXRhdGl2ZSIvPjxOdW1lcmljVmFyaWFibGUgdmFybmFtZT0iYmkxODA2IiBsYWJlbD0iJSBvZiBUb3RhbCBBc3NldHMiIHJlZj0iYmkxODA2IiBjb2x1bW49ImM1IiBmb3JtYXQ9IlBFUkNFTlQxMi4yIiB1c2FnZT0icXVhbnRpdGF0aXZlIi8+PE51bWVyaWNWYXJpYWJsZSB2YXJuYW1lPSJiaTE4MDciIGxhYmVsPSIlIE51bWJlciBvZiBMb2FucyIgcmVmPSJiaTE4MDc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kiIGF2YWlsYWJsZVJvd0NvdW50PSI5IiBzaXplPSI4MjUiIGRhdGFMYXlvdXQ9Im1pbmltYWwiIGdyYW5kVG90YWw9ImZhbHNlIiBpc0luZGV4ZWQ9InRydWUiIGNvbnRlbnRLZXk9Ijc0SlBVVVlSWVpQQ05ONUxaRzNRVUhSQktUUk9PNUJWIj48IVtDREFUQVsyMzAwOS4wLC0xMDAsMTUyNDcuODQ3NjA5ODE5NjQsMC43MjQ4MDQzMDgzNDE4MzUsOTM1ODMuMCwxLjAsMS4wCjIzMDA5LjAsMCwyMTM3LjgyMTgyMDA3NDAxNTIsMC4yODQ4NTQyNjAwODUzNDAzNywyNTI0NC4wLDAuMTQwMjA0ODI1OTM4NjYyNiwwLjI2OTc0OTg0NzcyODc1NDE2CjIzMDA5LjAsMiwxNjM1Ljc3ODgxMjIxMjU4LDAuNDQ3NDUzNjY1MDExNjcwNywxMDI5Mi4wLDAuMTA3Mjc5MzI1ODQ3ODc0NzksMC4xMDk5NzcyMzk0NTU4ODQwOAoyMzAwOS4wLDMsMTk4OC41MjQ0MDc0ODgwMzg0LDAuNTQ4NDAxMDU5NDQ4MTgxNiwxMTM3Mi4wLDAuMTMwNDEzNDQ5NzEyNTYzMDUsMC4xMjE1MTc3OTcwMzU3ODY0MQoyMzAwOS4wLDQsMTkzOS42NjQ5MTk3MjE2NCwwLjY0NzA4OTQxOTQ2NjIwNjYsMTA4MjkuMCwwLjEyNzIwOTA5NjYxMTkzNzA1LDAuMTE1NzE1NDYxMTQxNDQ2NjIKMjMwMDkuMCw1LDE5NzYuMzM2NjQzNzEyMzU4OSwwLjc0NjU3NTQ0Nzk0OTY0OTcsMTAzOTYuMCwwLjEyOTYxNDEzOTI3Mjk4MTM1LDAuMTExMDg4NTUyNDA4MDIyODMKMjMwMDkuMCw2LDE5ODkuMDU4ODU5OTM2MjkzNCwwLjg0OTI3MjM4MDQwMjY4MDUsOTU3NS4wLDAuMTMwNDQ4NTAwNzIxODU1MDcsMC4xMDIzMTU1OTE1MDcwMDQ0OAoyMzAwOS4wLDcsMTM4OC4wNTU5MDQ0NjQ3MjE2LDAuOTQ4MTM3Nzc0NjIzODU0MSw2MzM1LjAsMC4wOTEwMzI5MDc3MjQ2ODE4MiwwLjA2NzY5MzkxODc2NzI5NzQ4CjIzMDA5LjAsMSwyMTkyLjYwNjI0MjIxMDAwNCwxLjMxNTQ5MDEwNzA2NDU5NjMsOTU0MC4wLDAuMTQzNzk3NzU0MTY5NDQ0OTksMC4xMDE5NDE1OTE5NTU4MDM5MwpdXT48L0RhdGE+PFN0cmluZ1RhYmxlIGZvcm1hdD0iQ1NWIiByb3dDb3VudD0iOCIgc2l6ZT0iMTE0IiBjb250ZW50S2V5PSJRSkdTSFpJUERMVU1KU0lVTVBURkpNUkdUNVdHVVozVSI+PCFbQ0RBVEFbIj4wIC0gPD00MCAlIgoiPjEwMCAlIgoiPjQwIC0gPD01MCAlIgoiPjUwIC0gPD02MCAlIgoiPjYwIC0gPD03MCAlIgoiPjcwIC0gPD04MCAlIgoiPjgwIC0gPD05MCAlIgoiPjkwIC0gPD0xMDAgJSIKXV0+PC9TdHJpbmdUYWJsZT48L1Jlc3VsdD5WAWFjAGMAYwBjAWMAYwBjAFYBYWMAAAAAYwBjAF1FTkRfUkMr</data>
</ReportState>
</file>

<file path=customXml/item5.xml><?xml version="1.0" encoding="utf-8"?>
<ReportState xmlns="sas.reportstate">
  <data type="reportstate">UkNfU1RBUlRbVgVnZ1VjAgAAAFNnYwIAAABjAAAAAGRVBgAAAHZlMzU0MGRVAAAAAGMAAAAAZ5lmVQEAAABTVgFnmGRVBgAAAGJpODQwOGRVEgAAAFJlZmluYW5jaW5nIE1hcmtlcmFWAWdjAWRVAgAAADcxYxj8//9iAAAAAAAA+H9kVQIAAAA3MWMBAAAAVGMIAAAAYWMAZ2MCAAAAYwAAAABkVQUAAAB2ZTcyM2RVAAAAAGMAAAAAZ5lmVQEAAABTVgFnmGRVBgAAAGJpMTY3MmRVDAAAAEN1dCBPZmYgRGF0ZWFWAWdjAGFjGPz//2IAAAAAQHjWQGRVCgAAADMwLzEyLzIwMjJjAQAAAFRjCAAAAGFjAFRWAWZVAgAAAFNkVQYAAABiaTEwNzZkVQYAAABiaTE2NzJUVgFhVgFnZFUGAAAAZGQxNjc3VgFmVQIAAABTZFUKAAAAQ29tbWVyY2lhbGRVCwAAAFJlc2lkZW50aWFsVFYBZmdVBgAAAFNWAWfAYwAAAABkVQYAAABiaTE2NzJkVQwAAABDdXQgT2ZmIERhdGVkVQcAAABERE1NWVk4YxgAAABWAWZjVQMAAABTAAAAAEB41kAAAAAAQHjWQAAAAABAeNZAVFYBYWMBAAAAYgMAAABiAAAAAAAA+H9iAAAAAAAA+H9iAAAAAAAA+H9iAAAAAAAA+H9iAAAAAAAA+H9hYwBjAGMAYwFWAWfAYwEAAABkVQYAAABiaTEwNzZkVQ4AAABBVFQgQXNzZXQgVHlwZWFjGAAAAFYBYVYBZmNVAwAAAFOc////AQAAAAAAAABUYwEAAABiAwAAAGIAAAAAAAD4f2IAAAAAAAD4f2IAAAAAAAD4f2IAAAAAAAD4f2IAAAAAAAD4f2FjAGMAYwBjAVYBZ8BjAAAAAGRVBgAAAGJpMTA3N2RVDAAAAE5vbWluYWwgKG1uKWRVCAAAAENPTU1BMTIuYwAAAABWAWZjVQMAAABT5zx+OENA2UCQg3p+7MfNQEn2gfKZuMRAVFYBYWMCAAAAYgMAAABiAAAAAAAA+H9iAAAAAAAA+H9iAAAAAAAA+H9iAAAAAAAA+H9iAAAAAAAA+H9hYwBjAGMAYwFWAWfAYwAAAABkVQYAAABiaTc1MTZkVRQAAABOdW1iZXIgb2YgUHJvcGVydGllc2RVCAAAAENPTU1BMzIuYwAAAABWAWZjVQMAAABTAAAAAJB5A0EAAAAAAK3+QAAAAABAjOBAVFYBYWMCAAAAYgMAAABiAAAAAAAA+H9iAAAAAAAA+H9iAAAAAAAA+H9iAAAAAAAA+H9iAAAAAAAA+H9hYwBjAGMAYwFWAWfAYwAAAABkVQYAAABiaTEyMzJkVRgAAABOdW1iZXIgb2YgTW9ydGdhZ2UgTG9hbnNkVQgAAABDT01NQTEyLmMYAAAAVgFmY1UDAAAAUwAAAACAtvpAAAAAAPDY9kAAAAAAgOzOQFRWAWFjAgAAAGIDAAAAYgAAAAAAAPh/YgAAAAAAAPh/YgAAAAAAAPh/YgAAAAAAAPh/YgAAAAAAAPh/YWMAYwBjAGMBVgFnwGMAAAAAZFUGAAAAYmk3NDQ2ZFURAAAATk8uIE9GIEJPUlJPV0VSUzpkVQgAAABDT01NQTEyLmMYAAAAVgFmY1UDAAAAUwAAAABQfPVAAAAAAIAk80AAAAAAAHTDQFRWAWFjAgAAAGIDAAAAYgAAAAAAAPh/YgAAAAAAAPh/YgAAAAAAAPh/YgAAAAAAAPh/YgAAAAAAAPh/YWMAYwBjAGMBVGegYVYBZWNVAAAAAFNUYVYBYWMDAAAAYgMAAABjAWMAYgAAAAAAAAAAVgFhVgFhVgNnZ2RVBgAAAGRkMTY3N1YBYVYBZmdVAwAAAFNnZFULAAAATUFUQ0hFU19BTExWAWdjAWRVCwAAAE1BVENIRVNfQUxMY5z///9iAAAAAAAA+H9kVQsAAABNQVRDSEVTX0FMTFYBZmdVAQAAAFNnZFUKAAAAMzAvMTIvMjAyMlYBZ2MAYWMY/P//YgAAAABAeNZAZFUKAAAAMzAvMTIvMjAyMlYBYWMCAAAAYwFWAWZjVQEAAABTAAAAAFRWAWFWAWZnVQQAAABTVgFnYwBhYxj8//9i5zx+OENA2UBkVQcAAAAyNcKgODU3VgFnYwBhYxj8//9iAAAAAIC2+kBkVQgAAAAxMDnCoDQxNlYBZ2MAYWMY/P//YgAAAABQfPVAZFUHAAAAODjCoDAwNVYBZ2MAYWMY/P//YgAAAACQeQNBZFUIAAAAMTU5wqA1MzhUVgFhVGMBAAAAYwFWAWFWAWFWAWFWAWFnZFULAAAAUmVzaWRlbnRpYWxWAWdjAWRVCwAAAFJlc2lkZW50aWFsYwEAAABiAAAAAAAA+H9kVQsAAABSZXNpZGVudGlhbFYBZmdVAQAAAFNnZFUKAAAAMzAvMTIvMjAyMlYBZ2MAYWMY/P//YgAAAABAeNZAZFUKAAAAMzAvMTIvMjAyMlYBYWMCAAAAYwFWAWZjVQEAAABTAQAAAFRWAWFWAWZnVQQAAABTVgFnYwBhYxj8//9ikIN6fuzHzUBkVQcAAAAxNcKgMjQ4VgFnYwBhYxj8//9iAAAAAPDY9kBkVQcAAAA5M8KgNTgzVgFnYwBhYxj8//9iAAAAAIAk80BkVQcAAAA3OMKgNDA4VgFnYwBhYxj8//9iAAAAAACt/kBkVQgAAAAxMjXCoDY0OFRWAWFUYwEAAABjAVYBYVYBYVYBYVYBYWdkVQoAAABDb21tZXJjaWFsVgFnYwFkVQoAAABDb21tZXJjaWFsYwAAAABiAAAAAAAA+H9kVQoAAABDb21tZXJjaWFsVgFmZ1UBAAAAU2dkVQoAAAAzMC8xMi8yMDIyVgFnYwBhYxj8//9iAAAAAEB41kBkVQoAAAAzMC8xMi8yMDIyVgFhYwIAAABjAVYBZmNVAQAAAFMCAAAAVFYBYVYBZmdVBAAAAFNWAWdjAGFjGPz//2JJ9oHymbjEQGRVBwAAADEwwqA2MDlWAWdjAGFjGPz//2IAAAAAgOzOQGRVBwAAADE1wqA4MzNWAWdjAGFjGPz//2IAAAAAAHTDQGRVBgAAADnCoDk2MFYBZ2MAYWMY/P//YgAAAABAjOBAZFUHAAAAMzPCoDg5MFRWAWFUYwEAAABjAVYBYVYBYVYBYVYBYVRjAAAAAGMBVgFhVgFhVgFhVgFhVgFmZ1UCAAAAU2dkVRcAAABkZWZhdWx0Um93QXhpc0hpZXJhcmNoeWRVEAAAAFplaWxlbmhpZXJhcmNoaWVWAWZnVQEAAABTZ2RVBgAAAGJpMTA3NmRVDgAAAEFUVCBBc3NldCBUeXBlYWMBAAAAYwFWAWFWAWFUYwAAAABnZFUEAAAAcm9vdFYBYVYBZmdVAgAAAFNnZFULAAAAUmVzaWRlbnRpYWxWAWdjAWRVCwAAAFJlc2lkZW50aWFsYwEAAABiAAAAAAAA+H9kVQsAAABSZXNpZGVudGlhbFYBYWMBAAAAYwFWAWFWAWFWAWFWAWFnZFUKAAAAQ29tbWVyY2lhbFYBZ2MBZFUKAAAAQ29tbWVyY2lhbGMAAAAAYgAAAAAAAPh/ZFUKAAAAQ29tbWVyY2lhbFYBYWMBAAAAYwFWAWFWAWFWAWFWAWFUYwAAAABjAFYBYVYBYVYBYVYBYWdkVQQAAAByb290VgFhVgFmZ1UCAAAAU2dkVQsAAABSZXNpZGVudGlhbFYBZ2MBZFULAAAAUmVzaWRlbnRpYWxjAQAAAGIAAAAAAAD4f2RVCwAAAFJlc2lkZW50aWFsVgFhYwEAAABjAVYBYVYBYVYBYVYBYWdkVQoAAABDb21tZXJjaWFsVgFnYwFkVQoAAABDb21tZXJjaWFsYwAAAABiAAAAAAAA+H9kVQoAAABDb21tZXJjaWFsVgFhYwEAAABjAVYBYVYBYVYBYVYBYVRjAAAAAGMAVgFhVgFhVgFhVgFhYwFnZFUaAAAAZGVmYXVsdENvbHVtbkF4aXNIaWVyYXJjaHlkVREAAABTcGFsdGVuaGllcmFyY2hpZVYBZmdVAQAAAFNnZFUGAAAAYmkxNjcyZFUMAAAAQ3V0IE9mZiBEYXRlZFUHAAAARERNTVlZOGMAAAAAYwFWAWFWAWFUYwAAAABnZFUEAAAAcm9vdFYBYVYBZmdVAQAAAFNnZFUKAAAAMzAvMTIvMjAyMlYBZ2MAYWMY/P//YgAAAABAeNZAZFUKAAAAMzAvMTIvMjAyMlYBYWMBAAAAYwFWAWFWAWFWAWFWAWFUYwAAAABjAFYBYVYBYVYBYVYBYWdkVQQAAAByb290VgFhVgFmZ1UBAAAAU2dkVQoAAAAzMC8xMi8yMDIyVgFnYwBhYxj8//9iAAAAAEB41kBkVQoAAAAzMC8xMi8yMDIyVgFhYwEAAABjAVYBYVYBYVYBYVYBYVRjAAAAAGMAVgFhVgFhVgFhVgFhYwFUYwFjAGMAYgAAAAAAAAAAVgFmVQQAAABTZFUGAAAAYmkxMDc3ZFUGAAAAYmkxMjMyZFUGAAAAYmk3NDQ2ZFUGAAAAYmk3NTE2VGMAYwBjAGFjQgUCAFYBYWRVtAcAADxSZXN1bHQgcmVmPSJkZDE2Nz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TnVtZXJpY1ZhcmlhYmxlIHZhcm5hbWU9ImJpMTY3MiIgbGFiZWw9IkN1dCBPZmYgRGF0ZSIgcmVmPSJiaTE2NzIiIGNvbHVtbj0iYzAiIGZvcm1hdD0iRERNTVlZOCIgdXNhZ2U9ImNhdGVnb3JpY2FsIi8+PFN0cmluZ1ZhcmlhYmxlIHZhcm5hbWU9ImJpMTA3NiIgbGFiZWw9IkFUVCBBc3NldCBUeXBlIiByZWY9ImJpMTA3NiIgY29sdW1uPSJjMSIgc29ydE9uPSJjdXN0b20iIGN1c3RvbVNvcnQ9ImNzNjEyMCIvPjxOdW1lcmljVmFyaWFibGUgdmFybmFtZT0iYmkxMDc3IiBsYWJlbD0iTm9taW5hbCAobW4pIiByZWY9ImJpMTA3NyIgY29sdW1uPSJjMiIgZm9ybWF0PSJDT01NQTEyLiIgdXNhZ2U9InF1YW50aXRhdGl2ZSIgZGVmaW5lZEFnZ3JlZ2F0aW9uPSJzdW0iLz48TnVtZXJpY1ZhcmlhYmxlIHZhcm5hbWU9ImJpNzUxNiIgbGFiZWw9Ik51bWJlciBvZiBQcm9wZXJ0aWVzIiByZWY9ImJpNzUxNiIgY29sdW1uPSJjMyIgZm9ybWF0PSJDT01NQTMyLiIgdXNhZ2U9InF1YW50aXRhdGl2ZSIgZGVmaW5lZEFnZ3JlZ2F0aW9uPSJzdW0iLz48TnVtZXJpY1ZhcmlhYmxlIHZhcm5hbWU9ImJpMTIzMiIgbGFiZWw9Ik51bWJlciBvZiBNb3J0Z2FnZSBMb2FucyIgcmVmPSJiaTEyMzIiIGNvbHVtbj0iYzQiIGZvcm1hdD0iQ09NTUExMi4iIHVzYWdlPSJxdWFudGl0YXRpdmUiLz48TnVtZXJpY1ZhcmlhYmxlIHZhcm5hbWU9ImJpNzQ0NiIgbGFiZWw9Ik5PLiBPRiBCT1JST1dFUlM6IiByZWY9ImJpNzQ0NiIgY29sdW1uPSJjNSIgZm9ybWF0PSJDT01NQTEyL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C9Db2x1bW5zPjxEYXRhIGZvcm1hdD0iQ1NWIiByb3dDb3VudD0iMyIgYXZhaWxhYmxlUm93Q291bnQ9IjMiIHNpemU9IjE2MSIgZGF0YUxheW91dD0ibWluaW1hbCIgZ3JhbmRUb3RhbD0iZmFsc2UiIGlzSW5kZXhlZD0idHJ1ZSIgY29udGVudEtleT0iTENVNUtEM0I1SllWMzZFWVM0V1hKNDMzN0FHU1c1Vk4iPjwhW0NEQVRBWzIzMDA5LjAsLTEwMCwyNTg1Ny4wNTAzMjMwNjYyMSwxNTk1MzguMCwxMDk0MTYuMCw4ODAwNS4wCjIzMDA5LjAsMSwxNTI0Ny44NDc2MDk4MTk2NCwxMjU2NDguMCw5MzU4My4wLDc4NDA4LjAKMjMwMDkuMCwwLDEwNjA5LjIwMjcxMzI0NjU5LDMzODkwLjAsMTU4MzMuMCw5OTYwLjAKXV0+PC9EYXRhPjxTdHJpbmdUYWJsZSBmb3JtYXQ9IkNTViIgcm93Q291bnQ9IjIiIHNpemU9IjI3IiBjb250ZW50S2V5PSJEVUU3WVJBUDIzWlFLVElWNDZYQ0RSU01LQlNBV0MyTSI+PCFbQ0RBVEFbIkNvbW1lcmNpYWwiCiJSZXNpZGVudGlhbCIKXV0+PC9TdHJpbmdUYWJsZT48L1Jlc3VsdD5WAWFjAGMAYwBjAWMAYwBjAFYBYWMAAAAAYwBjAF1FTkRfUkMr</data>
</ReportState>
</file>

<file path=customXml/item50.xml><?xml version="1.0" encoding="utf-8"?>
<ReportState xmlns="sas.reportstate">
  <data type="reportstate">UkNfU1RBUlRbVgVnZ1VjAgAAAFNnYwIAAABjAAAAAGRVBgAAAHZlMTIzNmRVAAAAAGMAAAAAZ5lmVQEAAABTVgFnmGRVBgAAAGJpODM0MWRVEgAAAFJlZmluYW5jaW5nIE1hcmtlcmFWAWdjAWRVAgAAADcxYxj8//9iAAAAAAAA+H9kVQIAAAA3MWMBAAAAVGMIAAAAYWMAZ2MCAAAAYwAAAABkVQUAAAB2ZTcyM2RVAAAAAGMAAAAAZ5lmVQEAAABTVgFnmGRVBgAAAGJpODM0MGRVDAAAAEN1dCBPZmYgRGF0ZWFWAWdjAGFjGPz//2IAAAAAQHjWQGRVCgAAADMwLzEyLzIwMjJjAQAAAFRjCAAAAGFjAFRWAWZVAQAAAFNkVQYAAABiaTEwMDhUVgFhVgFnZFUFAAAAZGQ4NDlWAWZVAQAAAFNkVQEAAABZVFYBZmdVAgAAAFNWAWfAYwEAAABkVQYAAABiaTEwMDhkVQ4AAABDQyBlbGlnaWJpbGl0eWFjGAAAAFYBYVYBZmNVAQAAAFMAAAAAVGMBAAAAYgEAAABiAAAAAAAA+H9iAAAAAAAA+H9iAAAAAAAA+H9iAAAAAAAA+H9iAAAAAAAA+H9kVQEAAABZYwBjAGMAYwBWAWfAYwAAAABkVQYAAABiaTEwNDdkVQwAAABOb21pbmFsIChtbilkVQgAAABDT01NQTEyLmMAAAAAVgFmY1UBAAAAU9EDvxFT3aVAVFYBYWMCAAAAYgEAAABi0QO/EVPdpUBi0QO/EVPdpUBi0QO/EVPdpUBiAAAAAAAA+H9iAAAAAAAA+H9hYwBjAGMAYwBUZ6BhVgFlY1UAAAAAU1RhVgFhYwEAAABiAQAAAGMBYwBiAAAAAAAAAABWAWFWAWFWA2FhY0IEAgRWAWFkVWYDAAA8UmVzdWx0IHJlZj0iZGQ4ND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U3RyaW5nVmFyaWFibGUgdmFybmFtZT0iYmkxMDA4IiBsYWJlbD0iQ0MgZWxpZ2liaWxpdHkiIHJlZj0iYmkxMDA4IiBjb2x1bW49ImMwIi8+PE51bWVyaWNWYXJpYWJsZSB2YXJuYW1lPSJiaTEwNDciIGxhYmVsPSJOb21pbmFsIChtbikiIHJlZj0iYmkxMDQ3IiBjb2x1bW49ImMxIiBmb3JtYXQ9IkNPTU1BMTIuIiB1c2FnZT0icXVhbnRpdGF0aXZlIiBkZWZpbmVkQWdncmVnYXRpb249InN1bSIvPjwvVmFyaWFibGVzPjxDb2x1bW5zPjxTdHJpbmdDb2x1bW4gY29sbmFtZT0iYzAiIGVuY29kaW5nPSJ0ZXh0IiBtYXhMZW5ndGg9IjMiLz48TnVtZXJpY0NvbHVtbiBjb2xuYW1lPSJjMSIgZW5jb2Rpbmc9InRleHQiIGRhdGFUeXBlPSJkb3VibGUiLz48L0NvbHVtbnM+PERhdGEgZm9ybWF0PSJDU1YiIHJvd0NvdW50PSIxIiBhdmFpbGFibGVSb3dDb3VudD0iMSIgc2l6ZT0iMjIiIGRhdGFMYXlvdXQ9Im1pbmltYWwiIGdyYW5kVG90YWw9ImZhbHNlIiBpc0luZGV4ZWQ9ImZhbHNlIiBjb250ZW50S2V5PSIyNkZFS1lDSFVVUVdSTUNRRUtTUE4zTEZYVlRPTFFJNSI+PCFbQ0RBVEFbIlkiLDI3OTguNjYyMjQ0NzY3Mzk1Cl1dPjwvRGF0YT48L1Jlc3VsdD5WAWFjAGMAYwBjAWMAYwBjAFYBYWMAAAAAYwBjAF1FTkRfUkMr</data>
</ReportState>
</file>

<file path=customXml/item51.xml><?xml version="1.0" encoding="utf-8"?>
<ReportState xmlns="sas.reportstate">
  <data type="reportstate">UkNfU1RBUlRbVgVnZ1VjAgAAAFNnYwIAAABjAAAAAGRVBgAAAHZlMzU5NmRVAAAAAGMAAAAAZ5lmVQEAAABTVgFnmGRVBgAAAGJpODM3NWRVEgAAAFJlZmluYW5jaW5nIE1hcmtlcmFWAWdjAWRVAgAAADc0Yxj8//9iAAAAAAAA+H9kVQIAAAA3NGMBAAAAVGMIAAAAYWMAZ2MCAAAAYwAAAABkVQUAAAB2ZTcyM2RVAAAAAGMAAAAAZ5lmVQEAAABTVgFnmGRVBgAAAGJpNDgyOWRVDAAAAEN1dCBPZmYgRGF0ZWFWAWdjAGFjGPz//2IAAAAAQHjWQGRVCgAAADMwLzEyLzIwMjJjAQAAAFRjCAAAAGFjAFRWAWZVAgAAAFNkVQYAAABiaTQ4NDdkVQYAAABiaTQ4MjlUVgFhVgFnZFUGAAAAZGQ0ODMzVgFmVQoAAABTZFUOAAAAMTk4Mjg1MzQ4NzU5MDFkVQ4AAAAxOTgyODUzNDg3NTkwOGRVDgAAADE5ODQwMzEwMDI4MjExZFUOAAAAMTk4NDAzMTI1NjQzNjZkVQ4AAAAxOTg0MDMxMjU2NDM2N2RVDgAAADE5ODQwMzEyNTY0MzY4ZFUOAAAAMTk4NDAzMTI1NjQzNjlkVQ4AAAAxOTg4MjAyMjU5ODUwMmRVDgAAADE5ODgyMDIyNTk4NTAzZFUOAAAAMTk4ODI5NzE1ODkwMTFUVgFmZ1UDAAAAU1YBZ8BjAAAAAGRVBgAAAGJpNDgyOWRVDAAAAEN1dCBPZmYgRGF0ZWRVBwAAAERETU1ZWThjGAAAAFYBZmNVDAAAAFMAAAAAQHjWQAAAAABAeNZAAAAAAEB41kAAAAAAQHjWQAAAAABAeNZAAAAAAEB41kAAAAAAQHjWQAAAAABAeNZAAAAAAEB41kAAAAAAQHjWQAAAAABAeNZAAAAAAEB41kBUVgFhYwEAAABiDAAAAGIAAAAAAAD4f2IAAAAAAAD4f2IAAAAAAAD4f2IAAAAAAAD4f2IAAAAAAAD4f2FjAGMAYwBjAVYBZ8BjAQAAAGRVBgAAAGJpNDg0N2RVEQAAAFJlcG9ydGluZyBMb2FuIElEYWMYAAAAVgFhVgFmY1UMAAAAU5z///8IAAAAAAAAAAcAAAAGAAAAAQAAAAMAAAAEAAAABQAAAAkAAAACAAAAnf///1RjAQAAAGIMAAAAYgAAAAAAAPh/YgAAAAAAAPh/YgAAAAAAAPh/YgAAAAAAAPh/YgAAAAAAAPh/YWMAYwBjAGMBVgFnwGMAAAAAZFUGAAAAYmk0ODUzZFURAAAAJSBvZiBUb3RhbCBBc3NldHNkVQsAAABQRVJDRU5UMTIuMmMYAAAAVgFmY1UMAAAAUwAAAAAAAPA/TyyP0PC7oT+8/268mC+gPxe0MXKBRp0/J4XwJqFVmT8GISsGAYWWPwYhKwYBhZY/BiErBgGFlj8GISsGAYWWP3539967NJE/QBV4C8x/iT9IC3wiIWzoP1RWAWFjAgAAAGIMAAAAYgAAAAAAAPh/YgAAAAAAAPh/YgAAAAAAAPh/YgAAAAAAAPh/YgAAAAAAAPh/YWMAYwBjAGMBVGegYVYBZWNVAAAAAFNUYVYBYWMMAAAAYgwAAABjAWMAYgAAAAAAAAAAVgFhVgFhVgNnZ2RVBgAAAGRkNDgzM1YBYVYBZmdVDAAAAFNnZFULAAAATUFUQ0hFU19BTExWAWdjAWRVCwAAAE1BVENIRVNfQUxMY5z///9iAAAAAAAA+H9kVQsAAABNQVRDSEVTX0FMTFYBZmdVAQAAAFNnZFUKAAAAMzAvMTIvMjAyMlYBZ2MAYWMY/P//YgAAAABAeNZAZFUKAAAAMzAvMTIvMjAyMlYBYWMCAAAAYwFWAWZjVQEAAABTAAAAAFRWAWFWAWZnVQEAAABTVgFnYwBhYxj8//9iAAAAAAAA8D9kVQgAAAAxMDAsMDAgJVRWAWFUYwEAAABjAVYBYVYBYVYBYVYBYWdkVQ4AAAAxOTg4MjAyMjU5ODUwM1YBZ2MBZFUOAAAAMTk4ODIwMjI1OTg1MDNjCAAAAGIAAAAAAAD4f2RVDgAAADE5ODgyMDIyNTk4NTAzVgFmZ1UBAAAAU2dkVQoAAAAzMC8xMi8yMDIyVgFnYwBhYxj8//9iAAAAAEB41kBkVQoAAAAzMC8xMi8yMDIyVgFhYwIAAABjAVYBZmNVAQAAAFMBAAAAVFYBYVYBZmdVAQAAAFNWAWdjAGFjGPz//2JPLI/Q8LuhP2RVBgAAADMsNDYgJVRWAWFUYwEAAABjAVYBYVYBYVYBYVYBYWdkVQ4AAAAxOTgyODUzNDg3NTkwMVYBZ2MBZFUOAAAAMTk4Mjg1MzQ4NzU5MDFjAAAAAGIAAAAAAAD4f2RVDgAAADE5ODI4NTM0ODc1OTAxVgFmZ1UBAAAAU2dkVQoAAAAzMC8xMi8yMDIyVgFnYwBhYxj8//9iAAAAAEB41kBkVQoAAAAzMC8xMi8yMDIyVgFhYwIAAABjAVYBZmNVAQAAAFMCAAAAVFYBYVYBZmdVAQAAAFNWAWdjAGFjGPz//2K8/268mC+gP2RVBgAAADMsMTYgJVRWAWFUYwEAAABjAVYBYVYBYVYBYVYBYWdkVQ4AAAAxOTg4MjAyMjU5ODUwMlYBZ2MBZFUOAAAAMTk4ODIwMjI1OTg1MDJjBwAAAGIAAAAAAAD4f2RVDgAAADE5ODgyMDIyNTk4NTAyVgFmZ1UBAAAAU2dkVQoAAAAzMC8xMi8yMDIyVgFnYwBhYxj8//9iAAAAAEB41kBkVQoAAAAzMC8xMi8yMDIyVgFhYwIAAABjAVYBZmNVAQAAAFMDAAAAVFYBYVYBZmdVAQAAAFNWAWdjAGFjGPz//2IXtDFygUadP2RVBgAAADIsODYgJVRWAWFUYwEAAABjAVYBYVYBYVYBYVYBYWdkVQ4AAAAxOTg0MDMxMjU2NDM2OVYBZ2MBZFUOAAAAMTk4NDAzMTI1NjQzNjljBgAAAGIAAAAAAAD4f2RVDgAAADE5ODQwMzEyNTY0MzY5VgFmZ1UBAAAAU2dkVQoAAAAzMC8xMi8yMDIyVgFnYwBhYxj8//9iAAAAAEB41kBkVQoAAAAzMC8xMi8yMDIyVgFhYwIAAABjAVYBZmNVAQAAAFMEAAAAVFYBYVYBZmdVAQAAAFNWAWdjAGFjGPz//2InhfAmoVWZP2RVBgAAADIsNDcgJVRWAWFUYwEAAABjAVYBYVYBYVYBYVYBYWdkVQ4AAAAxOTgyODUzNDg3NTkwOFYBZ2MBZFUOAAAAMTk4Mjg1MzQ4NzU5MDhjAQAAAGIAAAAAAAD4f2RVDgAAADE5ODI4NTM0ODc1OTA4VgFmZ1UBAAAAU2dkVQoAAAAzMC8xMi8yMDIyVgFnYwBhYxj8//9iAAAAAEB41kBkVQoAAAAzMC8xMi8yMDIyVgFhYwIAAABjAVYBZmNVAQAAAFMFAAAAVFYBYVYBZmdVAQAAAFNWAWdjAGFjGPz//2IGISsGAYWWP2RVBgAAADIsMjAgJVRWAWFUYwEAAABjAVYBYVYBYVYBYVYBYWdkVQ4AAAAxOTg0MDMxMjU2NDM2NlYBZ2MBZFUOAAAAMTk4NDAzMTI1NjQzNjZjAwAAAGIAAAAAAAD4f2RVDgAAADE5ODQwMzEyNTY0MzY2VgFmZ1UBAAAAU2dkVQoAAAAzMC8xMi8yMDIyVgFnYwBhYxj8//9iAAAAAEB41kBkVQoAAAAzMC8xMi8yMDIyVgFhYwIAAABjAVYBZmNVAQAAAFMGAAAAVFYBYVYBZmdVAQAAAFNWAWdjAGFjGPz//2IGISsGAYWWP2RVBgAAADIsMjAgJVRWAWFUYwEAAABjAVYBYVYBYVYBYVYBYWdkVQ4AAAAxOTg0MDMxMjU2NDM2N1YBZ2MBZFUOAAAAMTk4NDAzMTI1NjQzNjdjBAAAAGIAAAAAAAD4f2RVDgAAADE5ODQwMzEyNTY0MzY3VgFmZ1UBAAAAU2dkVQoAAAAzMC8xMi8yMDIyVgFnYwBhYxj8//9iAAAAAEB41kBkVQoAAAAzMC8xMi8yMDIyVgFhYwIAAABjAVYBZmNVAQAAAFMHAAAAVFYBYVYBZmdVAQAAAFNWAWdjAGFjGPz//2IGISsGAYWWP2RVBgAAADIsMjAgJVRWAWFUYwEAAABjAVYBYVYBYVYBYVYBYWdkVQ4AAAAxOTg0MDMxMjU2NDM2OFYBZ2MBZFUOAAAAMTk4NDAzMTI1NjQzNjhjBQAAAGIAAAAAAAD4f2RVDgAAADE5ODQwMzEyNTY0MzY4VgFmZ1UBAAAAU2dkVQoAAAAzMC8xMi8yMDIyVgFnYwBhYxj8//9iAAAAAEB41kBkVQoAAAAzMC8xMi8yMDIyVgFhYwIAAABjAVYBZmNVAQAAAFMIAAAAVFYBYVYBZmdVAQAAAFNWAWdjAGFjGPz//2IGISsGAYWWP2RVBgAAADIsMjAgJVRWAWFUYwEAAABjAVYBYVYBYVYBYVYBYWdkVQ4AAAAxOTg4Mjk3MTU4OTAxMVYBZ2MBZFUOAAAAMTk4ODI5NzE1ODkwMTFjCQAAAGIAAAAAAAD4f2RVDgAAADE5ODgyOTcxNTg5MDExVgFmZ1UBAAAAU2dkVQoAAAAzMC8xMi8yMDIyVgFnYwBhYxj8//9iAAAAAEB41kBkVQoAAAAzMC8xMi8yMDIyVgFhYwIAAABjAVYBZmNVAQAAAFMJAAAAVFYBYVYBZmdVAQAAAFNWAWdjAGFjGPz//2J+d/feuzSRP2RVBgAAADEsNjggJVRWAWFUYwEAAABjAVYBYVYBYVYBYVYBYWdkVQ4AAAAxOTg0MDMxMDAyODIxMVYBZ2MBZFUOAAAAMTk4NDAzMTAwMjgyMTFjAgAAAGIAAAAAAAD4f2RVDgAAADE5ODQwMzEwMDI4MjExVgFmZ1UBAAAAU2dkVQoAAAAzMC8xMi8yMDIyVgFnYwBhYxj8//9iAAAAAEB41kBkVQoAAAAzMC8xMi8yMDIyVgFhYwIAAABjAVYBZmNVAQAAAFMKAAAAVFYBYVYBZmdVAQAAAFNWAWdjAGFjGPz//2JAFXgLzH+JP2RVBgAAADEsMjUgJVRWAWFUYwEAAABjAVYBYVYBYVYBYVYBYWdkVQ4AAABBbGxlIFNvbnN0aWdlblYBZ2MBZFUCAAAAfk9jnf///2IAAAAAAAD4f2RVDgAAAEFsbGUgU29uc3RpZ2VuVgFmZ1UBAAAAU2dkVQoAAAAzMC8xMi8yMDIyVgFnYwBhYxj8//9iAAAAAEB41kBkVQoAAAAzMC8xMi8yMDIyVgFhYwIAAABjAVYBZmNVAQAAAFMLAAAAVFYBYVYBZmdVAQAAAFNWAWdjAGFjGPz//2JIC3wiIWzoP2RVBwAAADc2LDMyICVUVgFhVGMBAAAAYwFWAWFWAWFWAWFWAWFUYwAAAABjAVYBYVYBYVYBYVYBYVYBZmdVAgAAAFNnZFUXAAAAZGVmYXVsdFJvd0F4aXNIaWVyYXJjaHlkVRAAAABaZWlsZW5oaWVyYXJjaGllVgFmZ1UBAAAAU2dkVQYAAABiaTQ4NDdkVREAAABSZXBvcnRpbmcgTG9hbiBJRGFjAQAAAGMBVgFhVgFhVGMAAAAAZ2RVBAAAAHJvb3RWAWFWAWZnVQsAAABTZ2RVDgAAADE5ODgyMDIyNTk4NTAzVgFnYwFkVQ4AAAAxOTg4MjAyMjU5ODUwM2MIAAAAYgAAAAAAAPh/ZFUOAAAAMTk4ODIwMjI1OTg1MDNWAWFjAQAAAGMBVgFhVgFhVgFhVgFhZ2RVDgAAADE5ODI4NTM0ODc1OTAxVgFnYwFkVQ4AAAAxOTgyODUzNDg3NTkwMWMAAAAAYgAAAAAAAPh/ZFUOAAAAMTk4Mjg1MzQ4NzU5MDFWAWFjAQAAAGMBVgFhVgFhVgFhVgFhZ2RVDgAAADE5ODgyMDIyNTk4NTAyVgFnYwFkVQ4AAAAxOTg4MjAyMjU5ODUwMmMHAAAAYgAAAAAAAPh/ZFUOAAAAMTk4ODIwMjI1OTg1MDJWAWFjAQAAAGMBVgFhVgFhVgFhVgFhZ2RVDgAAADE5ODQwMzEyNTY0MzY5VgFnYwFkVQ4AAAAxOTg0MDMxMjU2NDM2OWMGAAAAYgAAAAAAAPh/ZFUOAAAAMTk4NDAzMTI1NjQzNjlWAWFjAQAAAGMBVgFhVgFhVgFhVgFhZ2RVDgAAADE5ODI4NTM0ODc1OTA4VgFnYwFkVQ4AAAAxOTgyODUzNDg3NTkwOGMBAAAAYgAAAAAAAPh/ZFUOAAAAMTk4Mjg1MzQ4NzU5MDhWAWFjAQAAAGMBVgFhVgFhVgFhVgFhZ2RVDgAAADE5ODQwMzEyNTY0MzY2VgFnYwFkVQ4AAAAxOTg0MDMxMjU2NDM2NmMDAAAAYgAAAAAAAPh/ZFUOAAAAMTk4NDAzMTI1NjQzNjZWAWFjAQAAAGMBVgFhVgFhVgFhVgFhZ2RVDgAAADE5ODQwMzEyNTY0MzY3VgFnYwFkVQ4AAAAxOTg0MDMxMjU2NDM2N2MEAAAAYgAAAAAAAPh/ZFUOAAAAMTk4NDAzMTI1NjQzNjdWAWFjAQAAAGMBVgFhVgFhVgFhVgFhZ2RVDgAAADE5ODQwMzEyNTY0MzY4VgFnYwFkVQ4AAAAxOTg0MDMxMjU2NDM2OGMFAAAAYgAAAAAAAPh/ZFUOAAAAMTk4NDAzMTI1NjQzNjhWAWFjAQAAAGMBVgFhVgFhVgFhVgFhZ2RVDgAAADE5ODgyOTcxNTg5MDExVgFnYwFkVQ4AAAAxOTg4Mjk3MTU4OTAxMWMJAAAAYgAAAAAAAPh/ZFUOAAAAMTk4ODI5NzE1ODkwMTFWAWFjAQAAAGMBVgFhVgFhVgFhVgFhZ2RVDgAAADE5ODQwMzEwMDI4MjExVgFnYwFkVQ4AAAAxOTg0MDMxMDAyODIxMWMCAAAAYgAAAAAAAPh/ZFUOAAAAMTk4NDAzMTAwMjgyMTFWAWFjAQAAAGMBVgFhVgFhVgFhVgFhZ2RVDgAAAEFsbGUgU29uc3RpZ2VuVgFnYwFkVQIAAAB+T2Od////YgAAAAAAAPh/ZFUOAAAAQWxsZSBTb25zdGlnZW5WAWFjAQAAAGMBVgFhVgFhVgFhVgFhVGMAAAAAYwBWAWFWAWFWAWFWAWFnZFUEAAAAcm9vdFYBYVYBZmdVCwAAAFNnZFUOAAAAMTk4ODIwMjI1OTg1MDNWAWdjAWRVDgAAADE5ODgyMDIyNTk4NTAzYwgAAABiAAAAAAAA+H9kVQ4AAAAxOTg4MjAyMjU5ODUwM1YBYWMBAAAAYwFWAWFWAWFWAWFWAWFnZFUOAAAAMTk4Mjg1MzQ4NzU5MDFWAWdjAWRVDgAAADE5ODI4NTM0ODc1OTAxYwAAAABiAAAAAAAA+H9kVQ4AAAAxOTgyODUzNDg3NTkwMVYBYWMBAAAAYwFWAWFWAWFWAWFWAWFnZFUOAAAAMTk4ODIwMjI1OTg1MDJWAWdjAWRVDgAAADE5ODgyMDIyNTk4NTAyYwcAAABiAAAAAAAA+H9kVQ4AAAAxOTg4MjAyMjU5ODUwMlYBYWMBAAAAYwFWAWFWAWFWAWFWAWFnZFUOAAAAMTk4NDAzMTI1NjQzNjlWAWdjAWRVDgAAADE5ODQwMzEyNTY0MzY5YwYAAABiAAAAAAAA+H9kVQ4AAAAxOTg0MDMxMjU2NDM2OVYBYWMBAAAAYwFWAWFWAWFWAWFWAWFnZFUOAAAAMTk4Mjg1MzQ4NzU5MDhWAWdjAWRVDgAAADE5ODI4NTM0ODc1OTA4YwEAAABiAAAAAAAA+H9kVQ4AAAAxOTgyODUzNDg3NTkwOFYBYWMBAAAAYwFWAWFWAWFWAWFWAWFnZFUOAAAAMTk4NDAzMTI1NjQzNjZWAWdjAWRVDgAAADE5ODQwMzEyNTY0MzY2YwMAAABiAAAAAAAA+H9kVQ4AAAAxOTg0MDMxMjU2NDM2NlYBYWMBAAAAYwFWAWFWAWFWAWFWAWFnZFUOAAAAMTk4NDAzMTI1NjQzNjdWAWdjAWRVDgAAADE5ODQwMzEyNTY0MzY3YwQAAABiAAAAAAAA+H9kVQ4AAAAxOTg0MDMxMjU2NDM2N1YBYWMBAAAAYwFWAWFWAWFWAWFWAWFnZFUOAAAAMTk4NDAzMTI1NjQzNjhWAWdjAWRVDgAAADE5ODQwMzEyNTY0MzY4YwUAAABiAAAAAAAA+H9kVQ4AAAAxOTg0MDMxMjU2NDM2OFYBYWMBAAAAYwFWAWFWAWFWAWFWAWFnZFUOAAAAMTk4ODI5NzE1ODkwMTFWAWdjAWRVDgAAADE5ODgyOTcxNTg5MDExYwkAAABiAAAAAAAA+H9kVQ4AAAAxOTg4Mjk3MTU4OTAxMVYBYWMBAAAAYwFWAWFWAWFWAWFWAWFnZFUOAAAAMTk4NDAzMTAwMjgyMTFWAWdjAWRVDgAAADE5ODQwMzEwMDI4MjExYwIAAABiAAAAAAAA+H9kVQ4AAAAxOTg0MDMxMDAyODIxMVYBYWMBAAAAYwFWAWFWAWFWAWFWAWFnZFUOAAAAQWxsZSBTb25zdGlnZW5WAWdjAWRVAgAAAH5PY53///9iAAAAAAAA+H9kVQ4AAABBbGxlIFNvbnN0aWdlblYBYWMBAAAAYwFWAWFWAWFWAWFWAWFUYwAAAABjAFYBYVYBYVYBYVYBYWMBZ2RVGgAAAGRlZmF1bHRDb2x1bW5BeGlzSGllcmFyY2h5ZFURAAAAU3BhbHRlbmhpZXJhcmNoaWVWAWZnVQEAAABTZ2RVBgAAAGJpNDgyOWRVDAAAAEN1dCBPZmYgRGF0ZWRVBwAAAERETU1ZWThjAAAAAGMBVgFhVgFhVGMAAAAAZ2RVBAAAAHJvb3RWAWFWAWZnVQEAAABTZ2RVCgAAADMwLzEyLzIwMjJWAWdjAGFjGPz//2IAAAAAQHjWQGRVCgAAADMwLzEyLzIwMjJWAWFjAQAAAGMBVgFhVgFhVgFhVgFhVGMAAAAAYwBWAWFWAWFWAWFWAWFnZFUEAAAAcm9vdFYBYVYBZmdVAQAAAFNnZFUKAAAAMzAvMTIvMjAyMlYBZ2MAYWMY/P//YgAAAABAeNZAZFUKAAAAMzAvMTIvMjAyMlYBYWMBAAAAYwFWAWFWAWFWAWFWAWFUYwAAAABjAFYBYVYBYVYBYVYBYWMBVGMBYwBjAGIAAAAAAAAAAFYBZlUBAAAAU2RVBgAAAGJpNDg1M1RjAGMAYwBhY2IFAgBWAWFkVYEGAAA8UmVzdWx0IHJlZj0iZGQ0ODMzIiB0eXBlPSJyZWxhdGlvbmFsIiBzdGF0dXM9InN1Y2Nlc3MiIGRhdGFMZXZlbD0iY3VzdG9tIiBjb25zdW1lckRhdGFNb2RlbD0iYWdncmVnYXRlZCIgbGFiZWw9IkVyZ2Vibmlzc2UiIGRhdGFMb2NhbGU9ImVuX1VTIiBzb3J0TG9jYWxlPSJkZV9BVCIgc3VwcG9ydHNDdXN0b21RdWVyeT0idHJ1ZSIgc3VwcG9ydHNFeHBvcnREZXRhaWw9ImZhbHNlIiB0YWJsZURhdGVNb2RpZmllZD0iMjAyMy0wMS0yMFQwOTo0NDo0Mi4zMTJaIj48VmFyaWFibGVzPjxOdW1lcmljVmFyaWFibGUgdmFybmFtZT0iYmk0ODI5IiBsYWJlbD0iQ3V0IE9mZiBEYXRlIiByZWY9ImJpNDgyOSIgY29sdW1uPSJjMCIgZm9ybWF0PSJERE1NWVk4IiB1c2FnZT0iY2F0ZWdvcmljYWwiLz48U3RyaW5nVmFyaWFibGUgdmFybmFtZT0iYmk0ODQ3IiBsYWJlbD0iUmVwb3J0aW5nIExvYW4gSUQiIHJlZj0iYmk0ODQ3IiBjb2x1bW49ImMxIi8+PE51bWVyaWNWYXJpYWJsZSB2YXJuYW1lPSJiaTQ4NTMiIGxhYmVsPSIlIG9mIFRvdGFsIEFzc2V0cyIgcmVmPSJiaTQ4NTMiIGNvbHVtbj0iYzI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wvQ29sdW1ucz48RGF0YSBmb3JtYXQ9IkNTViIgcm93Q291bnQ9IjEyIiBhdmFpbGFibGVSb3dDb3VudD0iMTIiIHNpemU9IjM1NSIgZGF0YUxheW91dD0ibWluaW1hbCIgZ3JhbmRUb3RhbD0iZmFsc2UiIGlzSW5kZXhlZD0idHJ1ZSIgY29udGVudEtleT0iWlNVR0hZTDZUSFhBWkk2RFRYTVRWRVpXNFdXWEZZN1EiPjwhW0NEQVRBWzIzMDA5LjAsLTEwMCwxLjAKMjMwMDkuMCw4LDAuMDM0NjM2OTk4NjE0MjExMzE2CjIzMDA5LjAsMCwwLjAzMTYxMzEzMzQzMjUyODY3CjIzMDA5LjAsNywwLjAyODU4OTI3MDIwNTM2MjM2MgoyMzAwOS4wLDYsMC4wMjQ3NDA3MTMxMjExMDkzOTQKMjMwMDkuMCwxLDAuMDIxOTkxNzQ0OTk2NTQxNjgzCjIzMDA5LjAsMywwLjAyMTk5MTc0NDk5NjU0MTY4MwoyMzAwOS4wLDQsMC4wMjE5OTE3NDQ5OTY1NDE2ODMKMjMwMDkuMCw1LDAuMDIxOTkxNzQ0OTk2NTQxNjgzCjIzMDA5LjAsOSwwLjAxNjgwMjcyNjI1MzMyMzkKMjMwMDkuMCwyLDAuMDEyNDUwNzg0Nzc4NjAyOTUyCjIzMDA5LjAsLTk5LDAuNzYzMTk5MzkzNjA4Njk1MgpdXT48L0RhdGE+PFN0cmluZ1RhYmxlIGZvcm1hdD0iQ1NWIiByb3dDb3VudD0iMTAiIHNpemU9IjE3MCIgY29udGVudEtleT0iVENBWTNUS1JHNkw3SFdGRFoyTEFER1lQWTZTQUhWVkwiPjwhW0NEQVRBWyIxOTgyODUzNDg3NTkwMSIKIjE5ODI4NTM0ODc1OTA4IgoiMTk4NDAzMTAwMjgyMTEiCiIxOTg0MDMxMjU2NDM2NiIKIjE5ODQwMzEyNTY0MzY3IgoiMTk4NDAzMTI1NjQzNjgiCiIxOTg0MDMxMjU2NDM2OSIKIjE5ODgyMDIyNTk4NTAyIgoiMTk4ODIwMjI1OTg1MDMiCiIxOTg4Mjk3MTU4OTAxMSIKXV0+PC9TdHJpbmdUYWJsZT48L1Jlc3VsdD5WAWFjAGMAYwBjAWMAYwBjAFYBYWMAAAAAYwBjAF1FTkRfUkMr</data>
</ReportState>
</file>

<file path=customXml/item52.xml><?xml version="1.0" encoding="utf-8"?>
<ReportState xmlns="sas.reportstate">
  <data type="reportstate">Q0VDU19TVEFSVFtWAWdVAAAAAFNUXUVORF9DRUNTKys=</data>
</ReportState>
</file>

<file path=customXml/item53.xml><?xml version="1.0" encoding="utf-8"?>
<ReportState xmlns="sas.reportstate">
  <data type="reportstate">UkNfU1RBUlRbVgVnZ1VjAgAAAFNnYwIAAABjAAAAAGRVBgAAAHZlNjYwNWRVAAAAAGMAAAAAZ5lmVQEAAABTVgFnmGRVBgAAAGJpODM5N2RVEgAAAFJlZmluYW5jaW5nIE1hcmtlcmFWAWdjAWRVAgAAADc0Yxj8//9iAAAAAAAA+H9kVQIAAAA3NGMBAAAAVGMIAAAAYWMAZ2MCAAAAYwAAAABkVQUAAAB2ZTcyM2RVAAAAAGMAAAAAZ5lmVQEAAABTVgFnmGRVBgAAAGJpODM5OGRVDAAAAEN1dCBPZmYgRGF0ZWFWAWdjAGFjGPz//2IAAAAAQHjWQGRVCgAAADMwLzEyLzIwMjJjAQAAAFRjCAAAAGFjAFRWAWZVAgAAAFNkVQYAAABiaTY2NjJkVQYAAABiaTY2NjNUVgFhVgFnZFUGAAAAZGQ2NjY0VgFmVQMAAABTZFUEAAAAQk9ORGRVAwAAAEZpeGRVBQAAAG1tVmFyVFYBZmdVAwAAAFNWAWfAYwEAAABkVQYAAABiaTY2NjJkVQwAAABBc3NldCAvIEJvbmRhYxgAAABWAWFWAWZjVQIAAABTAAAAAAAAAABUYwEAAABiAgAAAGIAAAAAAAD4f2IAAAAAAAD4f2IAAAAAAAD4f2IAAAAAAAD4f2L////////vf2RVBAAAAEJPTkRjAGMAYwBjAFYBZ8BjAQAAAGRVBgAAAGJpNjY2M2RVFgAAAEludGVyZXN0IFJhdGUgQmVoYXZpb3JhYxgAAABWAWFWAWZjVQIAAABTAQAAAAIAAABUYwEAAABiAgAAAGIAAAAAAAD4f2IAAAAAAAD4f2IAAAAAAAD4f2IAAAAAAAD4f2L////////vf2RVBQAAAG1tVmFyYwBjAGMAYwBWAWfAYwAAAABkVQYAAABiaTY2NjVkVQcAAABCYWxhbmNlZFUJAAAAQ09NTUEzMi4yYwAAAABWAWZjVQIAAABTZmZmLpKgjEEAAACgT5vlQVRWAWFjAgAAAGICAAAAYmZmZi6SoIxBYmZmZi6SoIxBYgAAAKBPm+VBYgAAAAAAAPh/YpqZuejRDeZBYWMAYwBjAGMAVGegYVYBZWNVAAAAAFNUYVYBYWMCAAAAYgIAAABjAWMAYgAAAAAAAAAAVgFhVgFhVgNhYWNCBAIEVgFhZFWfBAAAPFJlc3VsdCByZWY9ImRkNjY2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1MS4xOTZaIj48VmFyaWFibGVzPjxTdHJpbmdWYXJpYWJsZSB2YXJuYW1lPSJiaTY2NjIiIGxhYmVsPSJBc3NldCAvIEJvbmQiIHJlZj0iYmk2NjYyIiBjb2x1bW49ImMwIi8+PFN0cmluZ1ZhcmlhYmxlIHZhcm5hbWU9ImJpNjY2MyIgbGFiZWw9IkludGVyZXN0IFJhdGUgQmVoYXZpb3IiIHJlZj0iYmk2NjYzIiBjb2x1bW49ImMxIi8+PE51bWVyaWNWYXJpYWJsZSB2YXJuYW1lPSJiaTY2NjUiIGxhYmVsPSJCYWxhbmNlIiByZWY9ImJpNjY2N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zIiBhdmFpbGFibGVSb3dDb3VudD0iMyIgc2l6ZT0iNTIiIGRhdGFMYXlvdXQ9Im1pbmltYWwiIGdyYW5kVG90YWw9InRydWUiIGlzSW5kZXhlZD0idHJ1ZSIgY29udGVudEtleT0iTkRFVVNLTlhSRDM1WlcyWFZETUtRVEZTUkxVSVBSWFMiPjwhW0NEQVRBWzAsMSw2LjAwMzU2NTM4RTcKMCwyLDIuOUU5Ci0xMDAsLTEwMCwyLjk2MDAzNTY1MzhFOQpdXT48L0RhdGE+PFN0cmluZ1RhYmxlIGZvcm1hdD0iQ1NWIiByb3dDb3VudD0iMyIgc2l6ZT0iMjEiIGNvbnRlbnRLZXk9Ik1IRDRFM0RWRVlDSkFYM0xTREdGVkFJTUlGWUY3WFI1Ij48IVtDREFUQVsiQk9ORCIKIkZpeCIKIm1tVmFyIgpdXT48L1N0cmluZ1RhYmxlPjwvUmVzdWx0PlYBYWMAYwBjAGMBYwBjAGMAVgFhYwAAAABjAGMAXUVORF9SQys=</data>
</ReportState>
</file>

<file path=customXml/item54.xml><?xml version="1.0" encoding="utf-8"?>
<ReportState xmlns="sas.reportstate">
  <data type="reportstate">UkNfU1RBUlRbVgVnZ1VjAwAAAFNnYwIAAABjAAAAAGRVBgAAAHZlNjQ2MmRVAAAAAGMAAAAAZ5lmVQEAAABTVgFnmGRVBgAAAGJpODM4NmRVEgAAAFJlZmluYW5jaW5nIE1hcmtlcmFWAWdjAWRVAgAAADcxYxj8//9iAAAAAAAA+H9kVQIAAAA3MWMBAAAAVGMIAAAAYWMAZ2MCAAAAYwAAAABkVQYAAAB2ZTY0NjlkVQAAAABjAAAAAGeZZlUBAAAAU1YBZ5hkVQYAAABiaTgzODdkVQ4AAABBVFQgQXNzZXQgVHlwZWFWAWdjAWRVCgAAAENvbW1lcmNpYWxjGPz//2IAAAAAAAD4f2RVCgAAAENvbW1lcmNpYWxjAQAAAFRjCAAAAGFjAGdjAgAAAGMAAAAAZFUFAAAAdmU3MjNkVQAAAABjAAAAAGeZZlUBAAAAU1YBZ5hkVQYAAABiaTY1MTRkVQwAAABDdXQgT2ZmIERhdGVhVgFnYwBhYxj8//9iAAAAAEB41kBkVQoAAAAzMC8xMi8yMDIyYwEAAABUYwgAAABhYwBUVgFmVQIAAABTZFUGAAAAYmk2NTE0ZFUGAAAAYmk2NTE1VFYBYVYBZ2RVBgAAAGRkNjUxOFYBZlUIAAAAU2RVCwAAAD4wIC0gPD00MCAlZFUGAAAAPjEwMCAlZFUMAAAAPjQwIC0gPD01MCAlZFUMAAAAPjUwIC0gPD02MCAlZFUMAAAAPjYwIC0gPD03MCAlZFUMAAAAPjcwIC0gPD04MCAlZFUMAAAAPjgwIC0gPD05MCAlZFUNAAAAPjkwIC0gPD0xMDAgJVRWAWZnVQcAAABTVgFnwGMAAAAAZFUGAAAAYmk2NTE0ZFUMAAAAQ3V0IE9mZiBEYXRlZFUHAAAARERNTVlZOGMYAAAAVgFmY1UJAAAAUwAAAABAeNZAAAAAAEB41kAAAAAAQHjWQAAAAABAeNZAAAAAAEB41kAAAAAAQHjWQAAAAABAeNZAAAAAAEB41kAAAAAAQHjWQFRWAWFjAQAAAGIJAAAAYgAAAAAAAPh/YgAAAAAAAPh/YgAAAAAAAPh/YgAAAAAAAPh/YgAAAAAAAPh/YWMAYwBjAGMBVgFnwGMBAAAAZFUGAAAAYmk2NTE1ZFURAAAASW5kZXhlZCBMVFYgcmFuZ2VhYxgAAABWAWFWAWZjVQkAAABTnP///wAAAAACAAAAAwAAAAQAAAAFAAAABgAAAAcAAAABAAAAVGMBAAAAYgkAAABiAAAAAAAA+H9iAAAAAAAA+H9iAAAAAAAA+H9iAAAAAAAA+H9iAAAAAAAA+H9hYwBjAGMAYwFWAWfAYwAAAABkVQYAAABiaTY1MTBkVQwAAABOb21pbmFsIChtbilkVQgAAABDT01NQTEyLmMAAAAAVgFmY1UJAAAAU0n2gfKZuMRAwYc21bbXqUAFVXgucgKeQIHfJz35h5dAlg10ViCalUCYGYPQEJiPQBHfLek+4oFAmz4iQyqZbkATOaMEEsGEQFRWAWFjAgAAAGIJAAAAYgAAAAAAAPh/YgAAAAAAAPh/YgAAAAAAAPh/YgAAAAAAAPh/YgAAAAAAAPh/YWMAYwBjAGMBVgFnwGMAAAAAZFUGAAAAYmk2NTA5ZFU5AAAAV0EgSW5kZXhlZCBMVFYgKExPQU4gQkFMQU5DRSAvIElOREVYRUQgdmFsdWF0aW9uKSAoaW4gJSk6ZFULAAAAUEVSQ0VOVDEyLjJjGAAAAFYBZmNVCQAAAFMjzDfXh0viP5UV4KupTdE/I5wsyvId3T9Mf9XTp4DhP76MkeRUuOQ/9Ig4G93h5z+oX6HRV/LqP8eHnc6wUe4/J22AeXq++j9UVgFhYwIAAABiCQAAAGIAAAAAAAD4f2IAAAAAAAD4f2IAAAAAAAD4f2IAAAAAAAD4f2IAAAAAAAD4f2FjAGMAYwBjAVYBZ8BjAAAAAGRVBgAAAGJpNjUxMWRVGAAAAE51bWJlciBvZiBNb3J0Z2FnZSBMb2Fuc2RVCAAAAENPTU1BMTIuYxgAAABWAWZjVQkAAABTAAAAAIDszkAAAAAAANK8QAAAAAAAQKJAAAAAAADEnEAAAAAAAEyWQAAAAAAAGI1AAAAAAAAQhEAAAAAAABB1QAAAAAAAaI1AVFYBYWMCAAAAYgkAAABiAAAAAAAA+H9iAAAAAAAA+H9iAAAAAAAA+H9iAAAAAAAA+H9iAAAAAAAA+H9hYwBjAGMAYwFWAWfAYwAAAABkVQYAAABiaTY1MTJkVREAAAAlIG9mIFRvdGFsIEFzc2V0c2RVCwAAAFBFUkNFTlQxMi4yYxgAAABWAWZjVQkAAABTAAAAAAAA8D/Dixt+Y/TTP3eGAHsTLMc/qC2KZ3grwj93NxstJK7AP40mBIBHZbg/Qal1V0aeqz8IcJ2OdKCXP6Ki3xiKBrA/VFYBYWMCAAAAYgkAAABiAAAAAAAA+H9iAAAAAAAA+H9iAAAAAAAA+H9iAAAAAAAA+H9iAAAAAAAA+H9hYwBjAGMAYwFWAWfAYwAAAABkVQYAAABiaTY1MTNkVREAAAAlIE51bWJlciBvZiBMb2Fuc2RVCwAAAFBFUkNFTlQxMi4yYxgAAABWAWZjVQkAAABTAAAAAAAA8D81e5yCwtLdPzLfNMqW4sI/3sLMyEXEvT9bKECApBK3P+gUqyMyG64/m3Nij7zCpD8cDMtCpcuVP5DEu9v6ba4/VFYBYWMCAAAAYgkAAABiAAAAAAAA+H9iAAAAAAAA+H9iAAAAAAAA+H9iAAAAAAAA+H9iAAAAAAAA+H9hYwBjAGMAYwFUZ6BhVgFlY1UAAAAAU1RhVgFhYwkAAABiCQAAAGMBYwBiAAAAAAAAAABWAWFWAWFWA2dnZFUGAAAAZGQ2NTE4VgFhVgFmZ1UBAAAAU2dkVQoAAAAzMC8xMi8yMDIyVgFnYwBhYxj8//9iAAAAAEB41kBkVQoAAAAzMC8xMi8yMDIyVgFmZ1UJAAAAU2dkVQsAAABNQVRDSEVTX0FMTFYBZ2MBZFULAAAATUFUQ0hFU19BTExjnP///2IAAAAAAAD4f2RVCwAAAE1BVENIRVNfQUxMVgFhYwIAAABjAVYBZmNVAQAAAFMAAAAAVFYBYVYBZmdVBQAAAFNWAWdjAGFjGPz//2IjzDfXh0viP2RVBwAAADU3LDE3ICVWAWdjAGFjGPz//2JJ9oHymbjEQGRVBwAAADEwwqA2MDlWAWdjAGFjGPz//2IAAAAAgOzOQGRVBwAAADE1wqA4MzNWAWdjAGFjGPz//2IAAAAAAADwP2RVCAAAADEwMCwwMCAlVgFnYwBhYxj8//9iAAAAAAAA8D9kVQgAAAAxMDAsMDAgJVRWAWFnZFULAAAAPjAgLSA8PTQwICVWAWdjAWRVCwAAAD4wIC0gPD00MCAlYwAAAABiAAAAAAAA+H9kVQsAAAA+MCAtIDw9NDAgJVYBYWMCAAAAYwFWAWZjVQEAAABTAQAAAFRWAWFWAWZnVQUAAABTVgFnYwBhYxj8//9ilRXgq6lN0T9kVQcAAAAyNywwNCAlVgFnYwBhYxj8//9iwYc21bbXqUBkVQYAAAAzwqAzMDhWAWdjAGFjGPz//2IAAAAAANK8QGRVBgAAADfCoDM3OFYBZ2MAYWMY/P//YsOLG35j9NM/ZFUHAAAAMzEsMTggJVYBZ2MAYWMY/P//YjV7nILC0t0/ZFUHAAAANDYsNjAgJVRWAWFnZFUMAAAAPjQwIC0gPD01MCAlVgFnYwFkVQwAAAA+NDAgLSA8PTUwICVjAgAAAGIAAAAAAAD4f2RVDAAAAD40MCAtIDw9NTAgJVYBYWMCAAAAYwFWAWZjVQEAAABTAgAAAFRWAWFWAWZnVQUAAABTVgFnYwBhYxj8//9iI5wsyvId3T9kVQcAAAA0NSw1MCAlVgFnYwBhYxj8//9iBVV4LnICnkBkVQYAAAAxwqA5MjFWAWdjAGFjGPz//2IAAAAAAECiQGRVBgAAADLCoDMzNlYBZ2MAYWMY/P//YneGAHsTLMc/ZFUHAAAAMTgsMTAgJVYBZ2MAYWMY/P//YjLfNMqW4sI/ZFUHAAAAMTQsNzUgJVRWAWFnZFUMAAAAPjUwIC0gPD02MCAlVgFnYwFkVQwAAAA+NTAgLSA8PTYwICVjAwAAAGIAAAAAAAD4f2RVDAAAAD41MCAtIDw9NjAgJVYBYWMCAAAAYwFWAWZjVQEAAABTAwAAAFRWAWFWAWZnVQUAAABTVgFnYwBhYxj8//9iTH/V06eA4T9kVQcAAAA1NCw3MCAlVgFnYwBhYxj8//9igd8nPfmHl0BkVQYAAAAxwqA1MDZWAWdjAGFjGPz//2IAAAAAAMScQGRVBgAAADHCoDg0MVYBZ2MAYWMY/P//Yqgtimd4K8I/ZFUHAAAAMTQsMjAgJVYBZ2MAYWMY/P//Yt7CzMhFxL0/ZFUHAAAAMTEsNjMgJVRWAWFnZFUMAAAAPjYwIC0gPD03MCAlVgFnYwFkVQwAAAA+NjAgLSA8PTcwICVjBAAAAGIAAAAAAAD4f2RVDAAAAD42MCAtIDw9NzAgJVYBYWMCAAAAYwFWAWZjVQEAAABTBAAAAFRWAWFWAWZnVQUAAABTVgFnYwBhYxj8//9ivoyR5FS45D9kVQcAAAA2NCw3NSAlVgFnYwBhYxj8//9ilg10ViCalUBkVQYAAAAxwqAzODNWAWdjAGFjGPz//2IAAAAAAEyWQGRVBgAAADHCoDQyN1YBZ2MAYWMY/P//Ync3Gy0krsA/ZFUHAAAAMTMsMDMgJVYBZ2MAYWMY/P//YlsoQICkErc/ZFUGAAAAOSwwMSAlVFYBYWdkVQwAAAA+NzAgLSA8PTgwICVWAWdjAWRVDAAAAD43MCAtIDw9ODAgJWMFAAAAYgAAAAAAAPh/ZFUMAAAAPjcwIC0gPD04MCAlVgFhYwIAAABjAVYBZmNVAQAAAFMFAAAAVFYBYVYBZmdVBQAAAFNWAWdjAGFjGPz//2L0iDgb3eHnP2RVBwAAADc0LDYzICVWAWdjAGFjGPz//2KYGYPQEJiPQGRVBgAAADHCoDAxMVYBZ2MAYWMY/P//YgAAAAAAGI1AZFUDAAAAOTMxVgFnYwBhYxj8//9ijSYEgEdluD9kVQYAAAA5LDUzICVWAWdjAGFjGPz//2LoFKsjMhuuP2RVBgAAADUsODggJVRWAWFnZFUMAAAAPjgwIC0gPD05MCAlVgFnYwFkVQwAAAA+ODAgLSA8PTkwICVjBgAAAGIAAAAAAAD4f2RVDAAAAD44MCAtIDw9OTAgJVYBYWMCAAAAYwFWAWZjVQEAAABTBgAAAFRWAWFWAWZnVQUAAABTVgFnYwBhYxj8//9iqF+h0Vfy6j9kVQcAAAA4NCwyMSAlVgFnYwBhYxj8//9iEd8t6T7igUBkVQMAAAA1NzJWAWdjAGFjGPz//2IAAAAAABCEQGRVAwAAADY0MlYBZ2MAYWMY/P//YkGpdVdGnqs/ZFUGAAAANSwzOSAlVgFnYwBhYxj8//9im3Nij7zCpD9kVQYAAAA0LDA1ICVUVgFhZ2RVDQAAAD45MCAtIDw9MTAwICVWAWdjAWRVDQAAAD45MCAtIDw9MTAwICVjBwAAAGIAAAAAAAD4f2RVDQAAAD45MCAtIDw9MTAwICVWAWFjAgAAAGMBVgFmY1UBAAAAUwcAAABUVgFhVgFmZ1UFAAAAU1YBZ2MAYWMY/P//YseHnc6wUe4/ZFUHAAAAOTQsNzUgJVYBZ2MAYWMY/P//Yps+IkMqmW5AZFUDAAAAMjQ1VgFnYwBhYxj8//9iAAAAAAAQdUBkVQMAAAAzMzdWAWdjAGFjGPz//2IIcJ2OdKCXP2RVBgAAADIsMzEgJVYBZ2MAYWMY/P//YhwMy0Kly5U/ZFUGAAAAMiwxMyAlVFYBYWdkVQYAAAA+MTAwICVWAWdjAWRVBgAAAD4xMDAgJWMBAAAAYgAAAAAAAPh/ZFUGAAAAPjEwMCAlVgFhYwIAAABjAVYBZmNVAQAAAFMIAAAAVFYBYVYBZmdVBQAAAFNWAWdjAGFjGPz//2InbYB5er76P2RVCAAAADE2NywxNSAlVgFnYwBhYxj8//9iEzmjBBLBhEBkVQMAAAA2NjRWAWdjAGFjGPz//2IAAAAAAGiNQGRVAwAAADk0MVYBZ2MAYWMY/P//YqKi3xiKBrA/ZFUGAAAANiwyNiAlVgFnYwBhYxj8//9ikMS72/ptrj9kVQYAAAA1LDk0ICVUVgFhVGMBAAAAYwFWAWFWAWFWAWFWAWFUYwAAAABjAVYBYVYBYVYBYVYBYVYBZmdVAQAAAFNnZFUXAAAAZGVmYXVsdFJvd0F4aXNIaWVyYXJjaHlkVRAAAABaZWlsZW5oaWVyYXJjaGllVgFmZ1UCAAAAU2dkVQYAAABiaTY1MTRkVQwAAABDdXQgT2ZmIERhdGVkVQcAAABERE1NWVk4YwAAAABjAVYBYVYBYWdkVQYAAABiaTY1MTVkVREAAABJbmRleGVkIExUViByYW5nZWFjAQAAAGMBVgFhVgFhVGMAAAAAZ2RVBAAAAHJvb3RWAWFWAWZnVQEAAABTZ2RVCgAAADMwLzEyLzIwMjJWAWdjAGFjGPz//2IAAAAAQHjWQGRVCgAAADMwLzEyLzIwMjJ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zMC8xMi8yMDIyVgFnYwBhYxj8//9iAAAAAEB41kBkVQoAAAAzMC8xMi8yMDIy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1MDlkVQYAAABiaTY1MTBkVQYAAABiaTY1MTFkVQYAAABiaTY1MTJkVQYAAABiaTY1MTNUYwBjAGMAYWNCBQIAVgFhZFVwCwAAPFJlc3VsdCByZWY9ImRkNjUx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2NTE0IiBsYWJlbD0iQ3V0IE9mZiBEYXRlIiByZWY9ImJpNjUxNCIgY29sdW1uPSJjMCIgZm9ybWF0PSJERE1NWVk4IiB1c2FnZT0iY2F0ZWdvcmljYWwiLz48U3RyaW5nVmFyaWFibGUgdmFybmFtZT0iYmk2NTE1IiBsYWJlbD0iSW5kZXhlZCBMVFYgcmFuZ2UiIHJlZj0iYmk2NTE1IiBjb2x1bW49ImMxIiBzb3J0T249ImN1c3RvbSIgY3VzdG9tU29ydD0iY3MxODM2Ii8+PE51bWVyaWNWYXJpYWJsZSB2YXJuYW1lPSJiaTY1MTAiIGxhYmVsPSJOb21pbmFsIChtbikiIHJlZj0iYmk2NTEwIiBjb2x1bW49ImMyIiBmb3JtYXQ9IkNPTU1BMTIuIiB1c2FnZT0icXVhbnRpdGF0aXZlIiBkZWZpbmVkQWdncmVnYXRpb249InN1bSIvPjxOdW1lcmljVmFyaWFibGUgdmFybmFtZT0iYmk2NTA5IiBsYWJlbD0iV0EgSW5kZXhlZCBMVFYgKExPQU4gQkFMQU5DRSAvIElOREVYRUQgdmFsdWF0aW9uKSAoaW4gJSk6IiByZWY9ImJpNjUwOSIgY29sdW1uPSJjMyIgZm9ybWF0PSJQRVJDRU5UMTIuMiIgdXNhZ2U9InF1YW50aXRhdGl2ZSIvPjxOdW1lcmljVmFyaWFibGUgdmFybmFtZT0iYmk2NTExIiBsYWJlbD0iTnVtYmVyIG9mIE1vcnRnYWdlIExvYW5zIiByZWY9ImJpNjUxMSIgY29sdW1uPSJjNCIgZm9ybWF0PSJDT01NQTEyLiIgdXNhZ2U9InF1YW50aXRhdGl2ZSIvPjxOdW1lcmljVmFyaWFibGUgdmFybmFtZT0iYmk2NTEyIiBsYWJlbD0iJSBvZiBUb3RhbCBBc3NldHMiIHJlZj0iYmk2NTEyIiBjb2x1bW49ImM1IiBmb3JtYXQ9IlBFUkNFTlQxMi4yIiB1c2FnZT0icXVhbnRpdGF0aXZlIi8+PE51bWVyaWNWYXJpYWJsZSB2YXJuYW1lPSJiaTY1MTMiIGxhYmVsPSIlIE51bWJlciBvZiBMb2FucyIgcmVmPSJiaTY1MTM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kiIGF2YWlsYWJsZVJvd0NvdW50PSI5IiBzaXplPSI4MTciIGRhdGFMYXlvdXQ9Im1pbmltYWwiIGdyYW5kVG90YWw9ImZhbHNlIiBpc0luZGV4ZWQ9InRydWUiIGNvbnRlbnRLZXk9IkNaWU9UTU1BV1lTRllDQ0JaSlhPUEtVN1lFUENRR0pRIj48IVtDREFUQVsyMzAwOS4wLC0xMDAsMTA2MDkuMjAyNzEzMjQ2NTksMC41NzE3MjAwNDczMjg1NDQxLDE1ODMzLjAsMS4wLDEuMAoyMzAwOS4wLDAsMzMwNy44NTcwOTU0MzYxNjQ0LDAuMjcwMzY1MTU5ODQyNDkyNCw3Mzc4LjAsMC4zMTE3OTEyOTkwMTExODcsMC40NjU5ODg3NTc2NTgwNTYKMjMwMDkuMCwyLDE5MjAuNjExNTA1Mzk0MTYyNCwwLjQ1NDk1MjkwNTExNjg0MjU1LDIzMzYuMCwwLjE4MTAzMjU5NTY5MTI5NTIzLDAuMTQ3NTM5OTQ4MjA5NDM2CjIzMDA5LjAsMywxNTA1Ljk5MzM5NzM1MzE4ODEsMC41NDY5NTUwMjYzNzY5NDM0LDE4NDEuMCwwLjE0MTk1MTYwOTE4ODU3ODYzLDAuMTE2Mjc2MTMyMTI5MDk3NDYKMjMwMDkuMCw0LDEzODIuNTMxNTc5NzkzMjkwMywwLjY0NzUwMTQxNzU2MzM5NzEsMTQyNy4wLDAuMTMwMzE0MzcxMTMyNDM4NTcsMC4wOTAxMjgyMTMyMjU1NDE1OAoyMzAwOS4wLDUsMTAxMS4wMDgyMTAyMDUyODY2LDAuNzQ2MzIxMjUyMDI3MjI4LDkzMS4wLDAuMDk1Mjk1Mzk5NDMxMTg4ODgsMC4wNTg4MDEyMzc5MjA3OTgzMwoyMzAwOS4wLDYsNTcyLjI4MDcxODE5MTQ5OTcsMC44NDIwODI4OTA5MjQ3NDc4LDY0Mi4wLDAuMDUzOTQxOTE1NjgwMTQzNzMsMC4wNDA1NDgyMjIwNjc4MzMwMDUKMjMwMDkuMCw3LDI0NC43ODY0MDg5NjUwMDAwNSwwLjk0NzQ3MjAwMzUwMzQyODksMzM3LjAsMC4wMjMwNzMwMjU4OTg0ODM1MDcsMC4wMjEyODQ2NTg2MjQzOTIwOQoyMzAwOS4wLDEsNjY0LjEzMzc5NzkwODAwMDIsMS42NzE1MDM1MTk2NDU1Nzc0LDk0MS4wLDAuMDYyNTk5NzgzOTY2Njg0NTYsMC4wNTk0MzI4MzAxNjQ4NDU1NzQ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AAAAGMAYwBdRU5EX1JDKw==</data>
</ReportState>
</file>

<file path=customXml/item55.xml><?xml version="1.0" encoding="utf-8"?>
<ReportState xmlns="sas.reportstate">
  <data type="reportstate">UkNfU1RBUlRbVgVnZ1VjAgAAAFNnYwIAAABjAAAAAGRVBgAAAHZlMzU5NmRVAAAAAGMAAAAAZ5lmVQEAAABTVgFnmGRVBgAAAGJpODM3OGRVEgAAAFJlZmluYW5jaW5nIE1hcmtlcmFWAWdjAWRVAgAAADc0Yxj8//9iAAAAAAAA+H9kVQIAAAA3NGMBAAAAVGMIAAAAYWMAZ2MCAAAAYwAAAABkVQUAAAB2ZTcyM2RVAAAAAGMAAAAAZ5lmVQEAAABTVgFnmGRVBgAAAGJpNDk4NmRVDAAAAEN1dCBPZmYgRGF0ZWFWAWdjAGFjGPz//2IAAAAAQHjWQGRVCgAAADMwLzEyLzIwMjJjAQAAAFRjCAAAAGFjAFRWAWZVAwAAAFNkVQYAAABiaTQ5ODZkVQYAAABiaTUwMTFkVQYAAABiaTUwMTVUVgFhVgFnZFUGAAAAZGQ0OTkxVgFmVQQAAABTZFUHAAAAQXVzdHJpYWRVBwAAAERlbm1hcmtkVQ4AAABFdXJvcGVhbiBVbmlvbmRVBwAAAEh1bmdhcnlUVgFmZ1UEAAAAU1YBZ8BjAAAAAGRVBgAAAGJpNDk4NmRVDAAAAEN1dCBPZmYgRGF0ZWRVBwAAAERETU1ZWThjGAAAAFYBZmNVBQAAAFMAAAAAQHjWQAAAAABAeNZAAAAAAEB41kAAAAAAQHjWQAAAAABAeNZAVFYBYWMBAAAAYgUAAABiAAAAAAAA+H9iAAAAAAAA+H9iAAAAAAAA+H9iAAAAAAAA+H9iAAAAAAAA+H9hYwBjAGMAYwFWAWfAYwEAAABkVQYAAABiaTUwMTFkVRUAAABBVFQgUHVibGljIEFzc2V0IFpvbmVhYxgAAABWAWFWAWZjVQUAAABTnP///wIAAAACAAAAAgAAAAIAAABUYwEAAABiBQAAAGIAAAAAAAD4f2IAAAAAAAD4f2IAAAAAAAD4f2IAAAAAAAD4f2IAAAAAAAD4f2FjAGMAYwBjAVYBZ8BjAQAAAGRVBgAAAGJpNTAxNWRVHgAAAEFUVCBQdWJsaWMgQXNzZXQgQ291bnRyeSBOYW1lc2FjGAAAAFYBYVYBZmNVBQAAAFOc////nP///wAAAAABAAAAAwAAAFRjAQAAAGIFAAAAYgAAAAAAAPh/YgAAAAAAAPh/YgAAAAAAAPh/YgAAAAAAAPh/YgAAAAAAAPh/YWMAYwBjAGMBVgFnwGMAAAAAZFUGAAAAYmk0OTg1ZFUSAAAAJSBvZiBUT1RBTCBCYWxhbmNlZFULAAAAUEVSQ0VOVDEyLjJjGAAAAFYBZmNVBQAAAFMAAAAAAADwPwAAAAAAAPA/3Kvzxoa37z+5B9BdjWJjP5QOQtdVi3o/VFYBYWMCAAAAYgUAAABiAAAAAAAA+H9iAAAAAAAA+H9iAAAAAAAA+H9iAAAAAAAA+H9iAAAAAAAA+H9hYwBjAGMAYwFUZ6BhVgFlY1UAAAAAU1RhVgFhYwUAAABiBQAAAGMBYwBiAAAAAAAAAABWAWFWAWFWA2dnZFUGAAAAZGQ0OTkxVgFhVgFmZ1UBAAAAU2dkVQoAAAAzMC8xMi8yMDIyVgFnYwBhYxj8//9iAAAAAEB41kBkVQoAAAAzMC8xMi8yMDIyVgFmZ1UCAAAAU2dkVQsAAABNQVRDSEVTX0FMTFYBZ2MBZFULAAAATUFUQ0hFU19BTExjnP///2IAAAAAAAD4f2RVCwAAAE1BVENIRVNfQUxMVgFmZ1UBAAAAU2dkVQsAAABNQVRDSEVTX0FMTFYBZ2MBZFULAAAATUFUQ0hFU19BTExjnP///2IAAAAAAAD4f2RVCwAAAE1BVENIRVNfQUxMVgFhYwMAAABjAVYBZmNVAQAAAFMAAAAAVFYBYVYBZmdVAQAAAFNWAWdjAGFjGPz//2IAAAAAAADwP2RVCAAAADEwMCwwMCAlVFYBYVRjAgAAAGMBVgFhVgFhVgFhVgFhZ2RVDgAAAEV1cm9wZWFuIFVuaW9uVgFnYwFkVQ4AAABFdXJvcGVhbiBVbmlvbmMCAAAAYgAAAAAAAPh/ZFUOAAAARXVyb3BlYW4gVW5pb25WAWZnVQQAAABTZ2RVCwAAAE1BVENIRVNfQUxMVgFnYwFkVQsAAABNQVRDSEVTX0FMTGOc////YgAAAAAAAPh/ZFULAAAATUFUQ0hFU19BTExWAWFjAwAAAGMBVgFmY1UBAAAAUwEAAABUVgFhVgFmZ1UBAAAAU1YBZ2MAYWMY/P//YgAAAAAAAPA/ZFUIAAAAMTAwLDAwICVUVgFhZ2RVBwAAAEF1c3RyaWFWAWdjAWRVBwAAAEF1c3RyaWFjAAAAAGIAAAAAAAD4f2RVBwAAAEF1c3RyaWFWAWFjAwAAAGMBVgFmY1UBAAAAUwIAAABUVgFhVgFmZ1UBAAAAU1YBZ2MAYWMY/P//Ytyr88aGt+8/ZFUHAAAAOTksMTIgJVRWAWFnZFUHAAAARGVubWFya1YBZ2MBZFUHAAAARGVubWFya2MBAAAAYgAAAAAAAPh/ZFUHAAAARGVubWFya1YBYWMDAAAAYwFWAWZjVQEAAABTAwAAAFRWAWFWAWZnVQEAAABTVgFnYwBhYxj8//9iuQfQXY1iYz9kVQYAAAAwLDI0ICVUVgFhZ2RVBwAAAEh1bmdhcnlWAWdjAWRVBwAAAEh1bmdhcnljAwAAAGIAAAAAAAD4f2RVBwAAAEh1bmdhcnlWAWFjAwAAAGMBVgFmY1UBAAAAUwQAAABUVgFhVgFmZ1UBAAAAU1YBZ2MAYWMY/P//YpQOQtdVi3o/ZFUGAAAAMCw2NSAlVFYBYVRjAgAAAGMBVgFhVgFhVgFhVgFhVGMBAAAAYwFWAWFWAWFWAWFWAWFUYwAAAABjAVYBYVYBYVYBYVYBYVYBZmdVAQAAAFNnZFUXAAAAZGVmYXVsdFJvd0F4aXNIaWVyYXJjaHlkVRAAAABaZWlsZW5oaWVyYXJjaGllVgFmZ1UDAAAAU2dkVQYAAABiaTQ5ODZkVQwAAABDdXQgT2ZmIERhdGVkVQcAAABERE1NWVk4YwAAAABjAVYBYVYBYWdkVQYAAABiaTUwMTFkVRUAAABBVFQgUHVibGljIEFzc2V0IFpvbmVhYwEAAABjAVYBYVYBYWdkVQYAAABiaTUwMTVkVR4AAABBVFQgUHVibGljIEFzc2V0IENvdW50cnkgTmFtZXNhYwEAAABjAVYBYVYBYVRjAAAAAGdkVQQAAAByb290VgFhVgFmZ1UBAAAAU2dkVQoAAAAzMC8xMi8yMDIyVgFnYwBhYxj8//9iAAAAAEB41kBkVQoAAAAzMC8xMi8yMDIyVgFmZ1UBAAAAU2dkVQ4AAABFdXJvcGVhbiBVbmlvblYBZ2MBZFUOAAAARXVyb3BlYW4gVW5pb25jAgAAAGIAAAAAAAD4f2RVDgAAAEV1cm9wZWFuIFVuaW9uVgFmZ1UDAAAAU2dkVQcAAABBdXN0cmlhVgFnYwFkVQcAAABBdXN0cmlhYwAAAABiAAAAAAAA+H9kVQcAAABBdXN0cmlhVgFhYwMAAABjAVYBYVYBYVYBYVYBYWdkVQcAAABEZW5tYXJrVgFnYwFkVQcAAABEZW5tYXJrYwEAAABiAAAAAAAA+H9kVQcAAABEZW5tYXJrVgFhYwMAAABjAVYBYVYBYVYBYVYBYWdkVQcAAABIdW5nYXJ5VgFnYwFkVQcAAABIdW5nYXJ5YwMAAABiAAAAAAAA+H9kVQcAAABIdW5nYXJ5VgFhYwMAAABjAVYBYVYBYVYBYVYBYVRjAgAAAGMAVgFhVgFhVgFhVgFhVGMBAAAAYwBWAWFWAWFWAWFWAWFUYwAAAABjAFYBYVYBYVYBYVYBYWdkVQQAAAByb290VgFhVgFmZ1UBAAAAU2dkVQoAAAAzMC8xMi8yMDIyVgFnYwBhYxj8//9iAAAAAEB41kBkVQoAAAAzMC8xMi8yMDIyVgFmZ1UBAAAAU2dkVQ4AAABFdXJvcGVhbiBVbmlvblYBZ2MBZFUOAAAARXVyb3BlYW4gVW5pb25jAgAAAGIAAAAAAAD4f2RVDgAAAEV1cm9wZWFuIFVuaW9uVgFmZ1UDAAAAU2dkVQcAAABBdXN0cmlhVgFnYwFkVQcAAABBdXN0cmlhYwAAAABiAAAAAAAA+H9kVQcAAABBdXN0cmlhVgFhYwMAAABjAVYBYVYBYVYBYVYBYWdkVQcAAABEZW5tYXJrVgFnYwFkVQcAAABEZW5tYXJrYwEAAABiAAAAAAAA+H9kVQcAAABEZW5tYXJrVgFhYwMAAABjAVYBYVYBYVYBYVYBYWdkVQcAAABIdW5nYXJ5VgFnYwFkVQcAAABIdW5nYXJ5YwMAAABiAAAAAAAA+H9kVQcAAABIdW5nYXJ5VgFhYwMAAABjAVYBYVYBYVYBYVYBYVRjAgAAAGMAVgFhVgFhVgFhVgFhVGMBAAAAYwBWAWFWAWFWAWFWAWFUYwAAAABjAFYBYVYBYVYBYVYBYWMBVGMBYwBjAGIAAAAAAAAAAFYBZlUBAAAAU2RVBgAAAGJpNDk4NVRjAGMBYwBhY0IFAgBWAWFkVcgFAAA8UmVzdWx0IHJlZj0iZGQ0OT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Q5ODYiIGxhYmVsPSJDdXQgT2ZmIERhdGUiIHJlZj0iYmk0OTg2IiBjb2x1bW49ImMwIiBmb3JtYXQ9IkRETU1ZWTgiIHVzYWdlPSJjYXRlZ29yaWNhbCIvPjxTdHJpbmdWYXJpYWJsZSB2YXJuYW1lPSJiaTUwMTEiIGxhYmVsPSJBVFQgUHVibGljIEFzc2V0IFpvbmUiIHJlZj0iYmk1MDExIiBjb2x1bW49ImMxIi8+PFN0cmluZ1ZhcmlhYmxlIHZhcm5hbWU9ImJpNTAxNSIgbGFiZWw9IkFUVCBQdWJsaWMgQXNzZXQgQ291bnRyeSBOYW1lcyIgcmVmPSJiaTUwMTUiIGNvbHVtbj0iYzIiLz48TnVtZXJpY1ZhcmlhYmxlIHZhcm5hbWU9ImJpNDk4NSIgbGFiZWw9IiUgb2YgVE9UQUwgQmFsYW5jZSIgcmVmPSJiaTQ5ODUiIGNvbHVtbj0iYzMiIGZvcm1hdD0iUEVSQ0VOVDEyLjIiIHVzYWdlPSJxdWFudGl0YXRpdmUiLz48L1ZhcmlhYmxlcz48Q29sdW1ucz48TnVtZXJpY0NvbHVtbiBjb2xuYW1lPSJjMCIgZW5jb2Rpbmc9InRleHQiIGRhdGFUeXBlPSJkYXRlIi8+PFN0cmluZ0NvbHVtbiBjb2xuYW1lPSJjMSIgZW5jb2Rpbmc9InRleHQiIG1heExlbmd0aD0iMSIvPjxTdHJpbmdDb2x1bW4gY29sbmFtZT0iYzIiIGVuY29kaW5nPSJ0ZXh0IiBtYXhMZW5ndGg9IjEiLz48TnVtZXJpY0NvbHVtbiBjb2xuYW1lPSJjMyIgZW5jb2Rpbmc9InRleHQiIGRhdGFUeXBlPSJkb3VibGUiLz48L0NvbHVtbnM+PERhdGEgZm9ybWF0PSJDU1YiIHJvd0NvdW50PSI1IiBhdmFpbGFibGVSb3dDb3VudD0iNSIgc2l6ZT0iMTM3IiBkYXRhTGF5b3V0PSJtaW5pbWFsIiBncmFuZFRvdGFsPSJmYWxzZSIgaXNJbmRleGVkPSJ0cnVlIiBjb250ZW50S2V5PSJXVTdPR1hYNUcyTlo3NlRNR05WM1RFTFZIQ1BVVlhKNCI+PCFbQ0RBVEFbMjMwMDkuMCwtMTAwLC0xMDAsMS4wCjIzMDA5LjAsMiwtMTAwLDEuMAoyMzAwOS4wLDIsMCwwLjk5MTE1MzEzMzk0MzM4MQoyMzAwOS4wLDIsMSwwLjAwMjM2NjMyOTI5NDU0NjU3OQoyMzAwOS4wLDIsMywwLjAwNjQ4MDUzNjc2MjA3MjUxNQpdXT48L0RhdGE+PFN0cmluZ1RhYmxlIGZvcm1hdD0iQ1NWIiByb3dDb3VudD0iNCIgc2l6ZT0iNDciIGNvbnRlbnRLZXk9IlpWM0xWUjNPUlA0V1o1TlNHTUlKUVE2VUdZVzRMRkZVIj48IVtDREFUQVsiQXVzdHJpYSIKIkRlbm1hcmsiCiJFdXJvcGVhbiBVbmlvbiIKIkh1bmdhcnkiCl1dPjwvU3RyaW5nVGFibGU+PC9SZXN1bHQ+VgFhYwBjAGMAYwFjAGMAYwBWAWFjAAAAAGMAYwBdRU5EX1JDKw==</data>
</ReportState>
</file>

<file path=customXml/item56.xml><?xml version="1.0" encoding="utf-8"?>
<ReportState xmlns="sas.reportstate">
  <data type="reportstate">U0NTX1NUQVJUW1YBZ1YBYV1FTkRfU0NTKys=</data>
</ReportState>
</file>

<file path=customXml/item57.xml><?xml version="1.0" encoding="utf-8"?>
<ReportState xmlns="sas.reportstate">
  <data type="reportstate">UEVDU19TVEFSVFtWAWdWAWZnVQEAAABTVgFnYwFkVQIAAAA3MWMY/P//YgAAAAAAAPh/ZFUCAAAANzFUY1UCAAAAUwAAVF1FTkRfUEVDUysr</data>
</ReportState>
</file>

<file path=customXml/item58.xml><?xml version="1.0" encoding="utf-8"?>
<ReportState xmlns="sas.reportstate">
  <data type="reportstate">Q0VDU19TVEFSVFtWAWdVAAAAAFNUXUVORF9DRUNTKys=</data>
</ReportState>
</file>

<file path=customXml/item59.xml><?xml version="1.0" encoding="utf-8"?>
<ReportState xmlns="sas.reportstate">
  <data type="reportstate">UkNfU1RBUlRbVgVnZ1VjAgAAAFNnYwIAAABjAAAAAGRVBQAAAHZlNzIzZFUAAAAAYwAAAABnmWZVAQAAAFNWAWeYZFUGAAAAYmk4MzY5ZFUMAAAAQ3V0IE9mZiBEYXRlYVYBZ2MAYWMY/P//YgAAAABAeNZAZFUKAAAAMzAvMTIvMjAyMmMBAAAAVGMIAAAAYWMAZ2MQAAAAYwIAAABkVQYAAAB2ZTM1OTZkVQAAAABjAAAAAGeZZlUBAAAAU1YBZ5hkVQYAAABiaTM1OTJkVRIAAABSZWZpbmFuY2luZyBNYXJrZXJhVgFnYwFkVQIAAAA3NGMY/P//YgAAAAAAAPh/ZFUCAAAANzRjAQAAAFRjCAAAAGFjAFRWAWZVAQAAAFNkVQYAAABiaTM1OTJUVgFhVgFnZFUGAAAAZGQzNTkxVgFmVQEAAABTZFUCAAAANzRUVgFmZ1UBAAAAU1YBZ8BjAQAAAGRVBgAAAGJpMzU5MmRVEgAAAFJlZmluYW5jaW5nIE1hcmtlcmFjGAAAAFYBYVYBZmNVAQAAAFMAAAAAVGMBAAAAYgEAAABiAAAAAAAA+H9iAAAAAAAA+H9iAAAAAAAA+H9iAAAAAAAA+H9iAAAAAAAA+H9hYwBjAGMAYwFUZ6BhVgFhYVYBYWMBAAAAYgEAAABjAWMAYgAAAAAAAAAAVgFhVgFhVgNhYWNCBAIAVgFhZFWJAgAAPFJlc3VsdCByZWY9ImRkMzU5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M1OTIiIGxhYmVsPSJSZWZpbmFuY2luZyBNYXJrZXIiIHJlZj0iYmkzNTky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WkJUQ1ZONUxJWktDNzRGVEJMMkhDNUtLMllJTEZYVlgiPjwhW0NEQVRBWyI3NCIKXV0+PC9EYXRhPjwvUmVzdWx0PlYBYWMAYwBjAGMBYwBjAGMAVgFhYwAAAABjAGMAXUVORF9SQys=</data>
</ReportState>
</file>

<file path=customXml/item6.xml><?xml version="1.0" encoding="utf-8"?>
<ReportState xmlns="sas.reportstate">
  <data type="reportstate">UkNfU1RBUlRbVgVnZ1VjAwAAAFNnYwIAAABjAAAAAGRVBgAAAHZlNjQ2MmRVAAAAAGMAAAAAZ5lmVQEAAABTVgFnmGRVBgAAAGJpODM4NGRVEgAAAFJlZmluYW5jaW5nIE1hcmtlcmFWAWdjAWRVAgAAADcxYxj8//9iAAAAAAAA+H9kVQIAAAA3MWMBAAAAVGMIAAAAYWMAZ2MCAAAAYwAAAABkVQYAAAB2ZTY0NjlkVQAAAABjAAAAAGeZZlUBAAAAU1YBZ5hkVQYAAABiaTgzODVkVQ4AAABBVFQgQXNzZXQgVHlwZWFWAWdjAWRVCgAAAENvbW1lcmNpYWxjGPz//2IAAAAAAAD4f2RVCgAAAENvbW1lcmNpYWxjAQAAAFRjCAAAAGFjAGdjAgAAAGMAAAAAZFUFAAAAdmU3MjNkVQAAAABjAAAAAGeZZlUBAAAAU1YBZ5hkVQYAAABiaTY0OTVkVQwAAABDdXQgT2ZmIERhdGVhVgFnYwBhYxj8//9iAAAAAEB41kBkVQoAAAAzMC8xMi8yMDIyYwEAAABUYwgAAABhYwBUVgFmVQIAAABTZFUGAAAAYmk2NDk1ZFUGAAAAYmk2NDk2VFYBYVYBZ2RVBgAAAGRkNjQ5OVYBZlUIAAAAU2RVCwAAAD4wIC0gPD00MCAlZFUGAAAAPjEwMCAlZFUMAAAAPjQwIC0gPD01MCAlZFUMAAAAPjUwIC0gPD02MCAlZFUMAAAAPjYwIC0gPD03MCAlZFUMAAAAPjcwIC0gPD04MCAlZFUMAAAAPjgwIC0gPD05MCAlZFUNAAAAPjkwIC0gPD0xMDAgJVRWAWZnVQcAAABTVgFnwGMAAAAAZFUGAAAAYmk2NDk1ZFUMAAAAQ3V0IE9mZiBEYXRlZFUHAAAARERNTVlZOGMYAAAAVgFmY1UJAAAAUwAAAABAeNZAAAAAAEB41kAAAAAAQHjWQAAAAABAeNZAAAAAAEB41kAAAAAAQHjWQAAAAABAeNZAAAAAAEB41kAAAAAAQHjWQFRWAWFjAQAAAGIJAAAAYgAAAAAAAPh/YgAAAAAAAPh/YgAAAAAAAPh/YgAAAAAAAPh/YgAAAAAAAPh/YWMAYwBjAGMBVgFnwGMBAAAAZFUGAAAAYmk2NDk2ZFUTAAAAVW5pbmRleGVkIExUViByYW5nZWFjGAAAAFYBYVYBZmNVCQAAAFOc////AAAAAAIAAAADAAAABAAAAAUAAAAGAAAABwAAAAEAAABUYwEAAABiCQAAAGIAAAAAAAD4f2IAAAAAAAD4f2IAAAAAAAD4f2IAAAAAAAD4f2IAAAAAAAD4f2FjAGMAYwBjAVYBZ8BjAAAAAGRVBgAAAGJpNjQ5MWRVDAAAAE5vbWluYWwgKG1uKWRVCAAAAENPTU1BMTIuYwAAAABWAWZjVQkAAABTSfaB8pm4xEBcc5HgvX+nQE+gwIy0xZtAijA6+jgDmED/+U1fWOeUQJ8DkdEfR5JAJg3Rw5EghUCcEnO9g812QAhkm5OIFIdAVFYBYWMCAAAAYgkAAABiAAAAAAAA+H9iAAAAAAAA+H9iAAAAAAAA+H9iAAAAAAAA+H9iAAAAAAAA+H9hYwBjAGMAYwFWAWfAYwAAAABkVQYAAABiaTY0OTBkVTIAAABXQSBMVFYgKExPQU4gQkFMQU5DRSAvIG9yaWdpbmFsIHZhbHVhdGlvbikgKGluICUpOmRVCwAAAFBFUkNFTlQxMi4yYxgAAABWAWZjVQkAAABT/5AdjpIX4z+dWzAecWvRP/NJYhj7At0/xwBrwRdy4T8zvNSrR7bkP+6B/ft89Oc/Q33qzoLL6j+InODNoCzuP4/raEd0Vvo/VFYBYWMCAAAAYgkAAABiAAAAAAAA+H9iAAAAAAAA+H9iAAAAAAAA+H9iAAAAAAAA+H9iAAAAAAAA+H9hYwBjAGMAYwFWAWfAYwAAAABkVQYAAABiaTY0OTJkVRgAAABOdW1iZXIgb2YgTW9ydGdhZ2UgTG9hbnNkVQgAAABDT01NQTEyLmMYAAAAVgFmY1UJAAAAUwAAAACA7M5AAAAAAAA4ukAAAAAAAEKhQAAAAAAAHJ9AAAAAAAAol0AAAAAAAKiRQAAAAAAACIhAAAAAAADgfEAAAAAAANiQQFRWAWFjAgAAAGIJAAAAYgAAAAAAAPh/YgAAAAAAAPh/YgAAAAAAAPh/YgAAAAAAAPh/YgAAAAAAAPh/YWMAYwBjAGMBVgFnwGMAAAAAZFUGAAAAYmk2NDkzZFURAAAAJSBvZiBUb3RhbCBBc3NldHNkVQsAAABQRVJDRU5UMTIuMmMYAAAAVgFmY1UJAAAAUwAAAAAAAPA/dHs4Lx0l0j+afQUm1HHFP6m6mGOjisI/kXsU/hckwD+SK+1AEDq8P8PjL6pHULA/F83Lg36boT/gtLUGVdKxP1RWAWFjAgAAAGIJAAAAYgAAAAAAAPh/YgAAAAAAAPh/YgAAAAAAAPh/YgAAAAAAAPh/YgAAAAAAAPh/YWMAYwBjAGMBVgFnwGMAAAAAZFUGAAAAYmk2NDk0ZFURAAAAJSBOdW1iZXIgb2YgTG9hbnNkVQsAAABQRVJDRU5UMTIuMmMYAAAAVgFmY1UJAAAAUwAAAAAAAPA/dV7eH5Uh2z/iFzPov9vBPyb0pJaTGMA/agtuekz2tz+lxK6fTEWyP9uQaRcY3qg/jDNsPD/hnT+8yOmND26xP1RWAWFjAgAAAGIJAAAAYgAAAAAAAPh/YgAAAAAAAPh/YgAAAAAAAPh/YgAAAAAAAPh/YgAAAAAAAPh/YWMAYwBjAGMBVGegYVYBZWNVAAAAAFNUYVYBYWMJAAAAYgkAAABjAWMAYgAAAAAAAAAAVgFhVgFhVgNnZ2RVBgAAAGRkNjQ5OVYBYVYBZmdVAQAAAFNnZFUKAAAAMzAvMTIvMjAyMlYBZ2MAYWMY/P//YgAAAABAeNZAZFUKAAAAMzAvMTIvMjAyMlYBZmdVCQAAAFNnZFULAAAATUFUQ0hFU19BTExWAWdjAWRVCwAAAE1BVENIRVNfQUxMY5z///9iAAAAAAAA+H9kVQsAAABNQVRDSEVTX0FMTFYBYWMCAAAAYwFWAWZjVQEAAABTAAAAAFRWAWFWAWZnVQUAAABTVgFnYwBhYxj8//9i/5AdjpIX4z9kVQcAAAA1OSw2NiAlVgFnYwBhYxj8//9iSfaB8pm4xEBkVQcAAAAxMMKgNjA5VgFnYwBhYxj8//9iAAAAAIDszkBkVQcAAAAxNcKgODMzVgFnYwBhYxj8//9iAAAAAAAA8D9kVQgAAAAxMDAsMDAgJVYBZ2MAYWMY/P//YgAAAAAAAPA/ZFUIAAAAMTAwLDAwICVUVgFhZ2RVCwAAAD4wIC0gPD00MCAlVgFnYwFkVQsAAAA+MCAtIDw9NDAgJWMAAAAAYgAAAAAAAPh/ZFULAAAAPjAgLSA8PTQwICVWAWFjAgAAAGMBVgFmY1UBAAAAUwEAAABUVgFhVgFmZ1UFAAAAU1YBZ2MAYWMY/P//Yp1bMB5xa9E/ZFUHAAAAMjcsMjIgJVYBZ2MAYWMY/P//YlxzkeC9f6dAZFUGAAAAM8KgMDA4VgFnYwBhYxj8//9iAAAAAAA4ukBkVQYAAAA2wqA3MTJWAWdjAGFjGPz//2J0ezgvHSXSP2RVBwAAADI4LDM1ICVWAWdjAGFjGPz//2J1Xt4flSHbP2RVBwAAADQyLDM5ICVUVgFhZ2RVDAAAAD40MCAtIDw9NTAgJVYBZ2MBZFUMAAAAPjQwIC0gPD01MCAlYwIAAABiAAAAAAAA+H9kVQwAAAA+NDAgLSA8PTUwICVWAWFjAgAAAGMBVgFmY1UBAAAAUwIAAABUVgFhVgFmZ1UFAAAAU1YBZ2MAYWMY/P//YvNJYhj7At0/ZFUHAAAANDUsMzMgJVYBZ2MAYWMY/P//Yk+gwIy0xZtAZFUGAAAAMcKgNzc3VgFnYwBhYxj8//9iAAAAAABCoUBkVQYAAAAywqAyMDlWAWdjAGFjGPz//2KafQUm1HHFP2RVBwAAADE2LDc1ICVWAWdjAGFjGPz//2LiFzPov9vBP2RVBwAAADEzLDk1ICVUVgFhZ2RVDAAAAD41MCAtIDw9NjAgJVYBZ2MBZFUMAAAAPjUwIC0gPD02MCAlYwMAAABiAAAAAAAA+H9kVQwAAAA+NTAgLSA8PTYwICVWAWFjAgAAAGMBVgFmY1UBAAAAUwMAAABUVgFhVgFmZ1UFAAAAU1YBZ2MAYWMY/P//YscAa8EXcuE/ZFUHAAAANTQsNTIgJVYBZ2MAYWMY/P//YoowOvo4A5hAZFUGAAAAMcKgNTM3VgFnYwBhYxj8//9iAAAAAAAcn0BkVQYAAAAxwqA5OTFWAWdjAGFjGPz//2Kpuphjo4rCP2RVBwAAADE0LDQ5ICVWAWdjAGFjGPz//2Im9KSWkxjAP2RVBwAAADEyLDU4ICVUVgFhZ2RVDAAAAD42MCAtIDw9NzAgJVYBZ2MBZFUMAAAAPjYwIC0gPD03MCAlYwQAAABiAAAAAAAA+H9kVQwAAAA+NjAgLSA8PTcwICVWAWFjAgAAAGMBVgFmY1UBAAAAUwQAAABUVgFhVgFmZ1UFAAAAU1YBZ2MAYWMY/P//YjO81KtHtuQ/ZFUHAAAANjQsNzMgJVYBZ2MAYWMY/P//Yv/5TV9Y55RAZFUGAAAAMcKgMzM4VgFnYwBhYxj8//9iAAAAAAAol0BkVQYAAAAxwqA0ODJWAWdjAGFjGPz//2KRexT+FyTAP2RVBwAAADEyLDYxICVWAWdjAGFjGPz//2JqC256TPa3P2RVBgAAADksMzYgJVRWAWFnZFUMAAAAPjcwIC0gPD04MCAlVgFnYwFkVQwAAAA+NzAgLSA8PTgwICVjBQAAAGIAAAAAAAD4f2RVDAAAAD43MCAtIDw9ODAgJVYBYWMCAAAAYwFWAWZjVQEAAABTBQAAAFRWAWFWAWZnVQUAAABTVgFnYwBhYxj8//9i7oH9+3z05z9kVQcAAAA3NCw4NiAlVgFnYwBhYxj8//9inwOR0R9HkkBkVQYAAAAxwqAxNzBWAWdjAGFjGPz//2IAAAAAAKiRQGRVBgAAADHCoDEzMFYBZ2MAYWMY/P//YpIr7UAQOrw/ZFUHAAAAMTEsMDMgJVYBZ2MAYWMY/P//YqXErp9MRbI/ZFUGAAAANywxNCAlVFYBYWdkVQwAAAA+ODAgLSA8PTkwICVWAWdjAWRVDAAAAD44MCAtIDw9OTAgJWMGAAAAYgAAAAAAAPh/ZFUMAAAAPjgwIC0gPD05MCAlVgFhYwIAAABjAVYBZmNVAQAAAFMGAAAAVFYBYVYBZmdVBQAAAFNWAWdjAGFjGPz//2JDferOgsvqP2RVBwAAADgzLDczICVWAWdjAGFjGPz//2ImDdHDkSCFQGRVAwAAADY3NlYBZ2MAYWMY/P//YgAAAAAACIhAZFUDAAAANzY5VgFnYwBhYxj8//9iw+MvqkdQsD9kVQYAAAA2LDM3ICVWAWdjAGFjGPz//2LbkGkXGN6oP2RVBgAAADQsODYgJVRWAWFnZFUNAAAAPjkwIC0gPD0xMDAgJVYBZ2MBZFUNAAAAPjkwIC0gPD0xMDAgJWMHAAAAYgAAAAAAAPh/ZFUNAAAAPjkwIC0gPD0xMDAgJVYBYWMCAAAAYwFWAWZjVQEAAABTBwAAAFRWAWFWAWZnVQUAAABTVgFnYwBhYxj8//9iiJzgzaAs7j9kVQcAAAA5NCwyOSAlVgFnYwBhYxj8//9inBJzvYPNdkBkVQMAAAAzNjVWAWdjAGFjGPz//2IAAAAAAOB8QGRVAwAAADQ2MlYBZ2MAYWMY/P//YhfNy4N+m6E/ZFUGAAAAMyw0NCAlVgFnYwBhYxj8//9ijDNsPD/hnT9kVQYAAAAyLDkyICVUVgFhZ2RVBgAAAD4xMDAgJVYBZ2MBZFUGAAAAPjEwMCAlYwEAAABiAAAAAAAA+H9kVQYAAAA+MTAwICVWAWFjAgAAAGMBVgFmY1UBAAAAUwgAAABUVgFhVgFmZ1UFAAAAU1YBZ2MAYWMY/P//Yo/raEd0Vvo/ZFUIAAAAMTY0LDYxICVWAWdjAGFjGPz//2IIZJuTiBSHQGRVAwAAADczOVYBZ2MAYWMY/P//YgAAAAAA2JBAZFUGAAAAMcKgMDc4VgFnYwBhYxj8//9i4LS1BlXSsT9kVQYAAAA2LDk2ICVWAWdjAGFjGPz//2K8yOmND26xP2RVBgAAADYsODEgJVRWAWFUYwEAAABjAVYBYVYBYVYBYVYBYVRjAAAAAGMBVgFhVgFhVgFhVgFhVgFmZ1UBAAAAU2dkVRcAAABkZWZhdWx0Um93QXhpc0hpZXJhcmNoeWRVEAAAAFplaWxlbmhpZXJhcmNoaWVWAWZnVQIAAABTZ2RVBgAAAGJpNjQ5NWRVDAAAAEN1dCBPZmYgRGF0ZWRVBwAAAERETU1ZWThjAAAAAGMBVgFhVgFhZ2RVBgAAAGJpNjQ5NmRVEwAAAFVuaW5kZXhlZCBMVFYgcmFuZ2VhYwEAAABjAVYBYVYBYVRjAAAAAGdkVQQAAAByb290VgFhVgFmZ1UBAAAAU2dkVQoAAAAzMC8xMi8yMDIyVgFnYwBhYxj8//9iAAAAAEB41kBkVQoAAAAzMC8xMi8yMDIy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nZFUEAAAAcm9vdFYBYVYBZmdVAQAAAFNnZFUKAAAAMzAvMTIvMjAyMlYBZ2MAYWMY/P//YgAAAABAeNZAZFUKAAAAMzAvMTIvMjAyMl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YwFUYwFjAGMAYgAAAAAAAAAAVgFmVQUAAABTZFUGAAAAYmk2NDkwZFUGAAAAYmk2NDkxZFUGAAAAYmk2NDkyZFUGAAAAYmk2NDkzZFUGAAAAYmk2NDk0VGMAYwBjAGFjQgUCAFYBYWRVZgsAADxSZXN1bHQgcmVmPSJkZDY0OT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TnVtZXJpY1ZhcmlhYmxlIHZhcm5hbWU9ImJpNjQ5NSIgbGFiZWw9IkN1dCBPZmYgRGF0ZSIgcmVmPSJiaTY0OTUiIGNvbHVtbj0iYzAiIGZvcm1hdD0iRERNTVlZOCIgdXNhZ2U9ImNhdGVnb3JpY2FsIi8+PFN0cmluZ1ZhcmlhYmxlIHZhcm5hbWU9ImJpNjQ5NiIgbGFiZWw9IlVuaW5kZXhlZCBMVFYgcmFuZ2UiIHJlZj0iYmk2NDk2IiBjb2x1bW49ImMxIiBzb3J0T249ImN1c3RvbSIgY3VzdG9tU29ydD0iY3MxODY2Ii8+PE51bWVyaWNWYXJpYWJsZSB2YXJuYW1lPSJiaTY0OTEiIGxhYmVsPSJOb21pbmFsIChtbikiIHJlZj0iYmk2NDkxIiBjb2x1bW49ImMyIiBmb3JtYXQ9IkNPTU1BMTIuIiB1c2FnZT0icXVhbnRpdGF0aXZlIiBkZWZpbmVkQWdncmVnYXRpb249InN1bSIvPjxOdW1lcmljVmFyaWFibGUgdmFybmFtZT0iYmk2NDkwIiBsYWJlbD0iV0EgTFRWIChMT0FOIEJBTEFOQ0UgLyBvcmlnaW5hbCB2YWx1YXRpb24pIChpbiAlKToiIHJlZj0iYmk2NDkwIiBjb2x1bW49ImMzIiBmb3JtYXQ9IlBFUkNFTlQxMi4yIiB1c2FnZT0icXVhbnRpdGF0aXZlIi8+PE51bWVyaWNWYXJpYWJsZSB2YXJuYW1lPSJiaTY0OTIiIGxhYmVsPSJOdW1iZXIgb2YgTW9ydGdhZ2UgTG9hbnMiIHJlZj0iYmk2NDkyIiBjb2x1bW49ImM0IiBmb3JtYXQ9IkNPTU1BMTIuIiB1c2FnZT0icXVhbnRpdGF0aXZlIi8+PE51bWVyaWNWYXJpYWJsZSB2YXJuYW1lPSJiaTY0OTMiIGxhYmVsPSIlIG9mIFRvdGFsIEFzc2V0cyIgcmVmPSJiaTY0OTMiIGNvbHVtbj0iYzUiIGZvcm1hdD0iUEVSQ0VOVDEyLjIiIHVzYWdlPSJxdWFudGl0YXRpdmUiLz48TnVtZXJpY1ZhcmlhYmxlIHZhcm5hbWU9ImJpNjQ5NCIgbGFiZWw9IiUgTnVtYmVyIG9mIExvYW5zIiByZWY9ImJpNjQ5NC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xMiIgZGF0YUxheW91dD0ibWluaW1hbCIgZ3JhbmRUb3RhbD0iZmFsc2UiIGlzSW5kZXhlZD0idHJ1ZSIgY29udGVudEtleT0iWjVaN00zSkYzQjdVMlRWNjZKWUE2UUdHQ0NIRjdHSkQiPjwhW0NEQVRBWzIzMDA5LjAsLTEwMCwxMDYwOS4yMDI3MTMyNDY1OSwwLjU5NjYyNzUwMDEyMzMzMjcsMTU4MzMuMCwxLjAsMS4wCjIzMDA5LjAsMCwzMDA3Ljg3MDg1Mzk0NDE0MTMsMC4yNzIxODI3MzExMzM3OTA2LDY3MTIuMCwwLjI4MzUxNTI1ODg5NzY4NjE0LDAuNDIzOTI0NzE0MjA0NTA5NTYKMjMwMDkuMCwyLDE3NzcuNDI2MzE4MTc3OTcxMywwLjQ1MzMwNjkzNjA4NTE2OTEsMjIwOS4wLDAuMTY3NTM2Mjc2NDAyNjI2MDgsMC4xMzk1MTg3MjY3MTAwMzYKMjMwMDkuMCwzLDE1MzYuODA1NjQyMDQxNDA5LDAuNTQ1MTc3MzQzMTQ4NzAyLDE5OTEuMCwwLjE0NDg1NTkwMzI3MzcyNjksMC4xMjU3NTAwMTU3ODk4MDYxCjIzMDA5LjAsNCwxMzM3LjgzNjMwMTA1ODE4MTMsMC42NDcyNTA5NzIzNzM0MDQ5LDE0ODIuMCwwLjEyNjEwMTQ5Mjk0MTM4NDQyLDAuMDkzNjAxOTcwNTY3ODAxNDIKMjMwMDkuMCw1LDExNjkuNzgxMDcyODcwMTA3NywwLjc0ODU5NDc1MzQyNjA1OTcsMTEzMC4wLDAuMTEwMjYwOTc4NTU2ODA3NjQsMC4wNzEzNjk5MjM1NzczMzg0NwoyMzAwOS4wLDYsNjc2LjA3MTE3NDI3MTc4NzQsMC44MzczNDI2NDc2NzkxMDE0LDc2OS4wLDAuMDYzNzI0OTc0Njc5NTQzOSwwLjA0ODU2OTQ0MzU2NzIzMjk5NAoyMzAwOS4wLDcsMzY0Ljg0NDY2MzA5NSwwLjk0Mjk0Nzc3MTE3MTgzMTUsNDYyLjAsMC4wMzQzODk0NTE1ODgwNDk3ODQsMC4wMjkxNzk1NjE2NzQ5ODI2MzIKMjMwMDkuMCwxLDczOC41NjY2ODc3ODgwMDAzLDEuNjQ2MTA2OTg1OTkzMTAzNSwxMDc4LjAsMC4wNjk2MTU2NjM2NjAxNzU5MSwwLjA2ODA4NTY0MzkwODI5Mjg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AAAAGMAYwBdRU5EX1JDKw==</data>
</ReportState>
</file>

<file path=customXml/item60.xml><?xml version="1.0" encoding="utf-8"?>
<ReportState xmlns="sas.reportstate">
  <data type="reportstate">UkNfU1RBUlRbVgVnZ1VjAgAAAFNnYwIAAABjAAAAAGRVBQAAAHZlNzIzZFUAAAAAYwAAAABnmWZVAQAAAFNWAWeYZFUGAAAAYmk4MzQ2ZFUMAAAAQ3V0IE9mZiBEYXRlYVYBZ2MAYWMY/P//YgAAAABAeNZAZFUKAAAAMzAvMTIvMjAyMmMBAAAAVGMIAAAAYWMAZ2MQAAAAYwIAAABkVQYAAAB2ZTEyMzZkVQAAAABjAAAAAGeZZlUBAAAAU1YBZ5hkVQYAAABiaTEyNDFkVRIAAABSZWZpbmFuY2luZyBNYXJrZXJhVgFnYwFkVQIAAAA3MWMY/P//YgAAAAAAAPh/ZFUCAAAANzFjAQAAAFRjCAAAAGFjAFRWAWZVAQAAAFNkVQYAAABiaTEyNDFUVgFhVgFnZFUGAAAAZGQxMjM5VgFmVQEAAABTZFUCAAAANzFUVgFmZ1UBAAAAU1YBZ8BjAQAAAGRVBgAAAGJpMTI0MWRVEgAAAFJlZmluYW5jaW5nIE1hcmtlcmFjGAAAAFYBYVYBZmNVAQAAAFMAAAAAVGMBAAAAYgEAAABiAAAAAAAA+H9iAAAAAAAA+H9iAAAAAAAA+H9iAAAAAAAA+H9iAAAAAAAA+H9hYwBjAGMAYwFUZ6BhVgFhYVYBYWMBAAAAYgEAAABjAWMAYgAAAAAAAAAAVgFhVgFhVgNhYWNCBAIAVgFhZFWJAgAAPFJlc3VsdCByZWY9ImRkMTIz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EyNDEiIGxhYmVsPSJSZWZpbmFuY2luZyBNYXJrZXIiIHJlZj0iYmkxMjQx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NFhUWU1FWTQ3MzdWQ1VLRjIyNkhQQlRKWFFaVUU0NDIiPjwhW0NEQVRBWyI3MSIKXV0+PC9EYXRhPjwvUmVzdWx0PlYBYWMAYwBjAGMBYwBjAGMAVgFhYwAAAABjAGMAXUVORF9SQys=</data>
</ReportState>
</file>

<file path=customXml/item61.xml><?xml version="1.0" encoding="utf-8"?>
<ReportState xmlns="sas.reportstate">
  <data type="reportstate">Q0VDU19TVEFSVFtWAWdVAAAAAFNUXUVORF9DRUNTKys=</data>
</ReportState>
</file>

<file path=customXml/item62.xml><?xml version="1.0" encoding="utf-8"?>
<ReportState xmlns="sas.reportstate">
  <data type="reportstate">UkNfU1RBUlRbVgVnZ1VjAgAAAFNnYwIAAABjAAAAAGRVBgAAAHZlMzU5NmRVAAAAAGMAAAAAZ5lmVQEAAABTVgFnmGRVBgAAAGJpODM3OWRVEgAAAFJlZmluYW5jaW5nIE1hcmtlcmFWAWdjAWRVAgAAADc0Yxj8//9iAAAAAAAA+H9kVQIAAAA3NGMBAAAAVGMIAAAAYWMAZ2MCAAAAYwAAAABkVQUAAAB2ZTcyM2RVAAAAAGMAAAAAZ5lmVQEAAABTVgFnmGRVBgAAAGJpNTkxN2RVDAAAAEN1dCBPZmYgRGF0ZWFWAWdjAGFjGPz//2IAAAAAQHjWQGRVCgAAADMwLzEyLzIwMjJjAQAAAFRjCAAAAGFjAFRWAWZVAgAAAFNkVQYAAABiaTU5MTdkVQYAAABiaTU5MDFUVgFhVgFnZFUGAAAAZGQ1ODI2VgFmVQkAAABTZFUKAAAAQnVyZ2VubGFuZGRVCQAAAENhcmludGhpYWRVDQAAAExvd2VyIEF1c3RyaWFkVQgAAABTYWx6YnVyZ2RVBgAAAFN0eXJpYWRVBQAAAFR5cm9sZFUNAAAAVXBwZXIgQXVzdHJpYWRVBgAAAFZpZW5uYWRVCgAAAFZvcmFybGJlcmdUVgFmZ1UDAAAAU1YBZ8BjAAAAAGRVBgAAAGJpNTkxN2RVDAAAAEN1dCBPZmYgRGF0ZWRVBwAAAERETU1ZWThjGAAAAFYBZmNVCgAAAFMAAAAAQHjWQAAAAABAeNZAAAAAAEB41kAAAAAAQHjWQAAAAABAeNZAAAAAAEB41kAAAAAAQHjWQAAAAABAeNZAAAAAAEB41kAAAAAAQHjWQFRWAWFjAQAAAGIKAAAAYgAAAAAAAPh/YgAAAAAAAPh/YgAAAAAAAPh/YgAAAAAAAPh/YgAAAAAAAPh/YWMAYwBjAGMBVgFnwGMBAAAAZFUGAAAAYmk1OTAxZFUUAAAATWFpbiBDdXN0b21lciBSZWdpb25hYxgAAABWAWFWAWZjVQoAAABTnP///wcAAAACAAAABgAAAAMAAAAFAAAABAAAAAEAAAAAAAAACAAAAFRjAQAAAGIKAAAAYgAAAAAAAPh/YgAAAAAAAPh/YgAAAAAAAPh/YgAAAAAAAPh/YgAAAAAAAPh/YWMAYwBjAGMBVgFnwGMAAAAAZFUGAAAAYmk1OTEzZFUSAAAAJSBvZiBUT1RBTCBCYWxhbmNlZFULAAAAUEVSQ0VOVDEyLjJjGAAAAFYBZmNVCgAAAFMAAAAAAADwP6voYti8dso/xzmWvB540z8upTNsabW6P0ByKU9Ff7Y/czK8MVSCwT/NHcB3zIK2PxJxmftY7JM/rVNqsQ6Mkj+rdxW2m6+hP1RWAWFjAgAAAGIKAAAAYgAAAAAAAPh/YgAAAAAAAPh/YgAAAAAAAPh/YgAAAAAAAPh/YgAAAAAAAPh/YWMAYwBjAGMBVGegYVYBZWNVAAAAAFNUYVYBYWMKAAAAYgoAAABjAWMAYgAAAAAAAAAAVgFhVgFhVgNnZ2RVBgAAAGRkNTgyNlYBYVYBZmdVAQAAAFNnZFUKAAAAMzAvMTIvMjAyMlYBZ2MAYWMY/P//YgAAAABAeNZAZFUKAAAAMzAvMTIvMjAyMlYBZmdVCgAAAFNnZFULAAAATUFUQ0hFU19BTExWAWdjAWRVCwAAAE1BVENIRVNfQUxMY5z///9iAAAAAAAA+H9kVQsAAABNQVRDSEVTX0FMTFYBYWMCAAAAYwFWAWZjVQEAAABTAAAAAFRWAWFWAWZnVQEAAABTVgFnYwBhYxj8//9iAAAAAAAA8D9kVQgAAAAxMDAsMDAgJVRWAWFnZFUGAAAAVmllbm5hVgFnYwFkVQYAAABWaWVubmFjBwAAAGIAAAAAAAD4f2RVBgAAAFZpZW5uYVYBYWMCAAAAYwFWAWZjVQEAAABTAQAAAFRWAWFWAWZnVQEAAABTVgFnYwBhYxj8//9iq+hi2Lx2yj9kVQcAAAAyMCw2NyAlVFYBYWdkVQ0AAABMb3dlciBBdXN0cmlhVgFnYwFkVQ0AAABMb3dlciBBdXN0cmlhYwIAAABiAAAAAAAA+H9kVQ0AAABMb3dlciBBdXN0cmlhVgFhYwIAAABjAVYBZmNVAQAAAFMCAAAAVFYBYVYBZmdVAQAAAFNWAWdjAGFjGPz//2LHOZa8HnjTP2RVBwAAADMwLDQyICVUVgFhZ2RVDQAAAFVwcGVyIEF1c3RyaWFWAWdjAWRVDQAAAFVwcGVyIEF1c3RyaWFjBgAAAGIAAAAAAAD4f2RVDQAAAFVwcGVyIEF1c3RyaWFWAWFjAgAAAGMBVgFmY1UBAAAAUwMAAABUVgFhVgFmZ1UBAAAAU1YBZ2MAYWMY/P//Yi6lM2xptbo/ZFUHAAAAMTAsNDMgJVRWAWFnZFUIAAAAU2FsemJ1cmdWAWdjAWRVCAAAAFNhbHpidXJnYwMAAABiAAAAAAAA+H9kVQgAAABTYWx6YnVyZ1YBYWMCAAAAYwFWAWZjVQEAAABTBAAAAFRWAWFWAWZnVQEAAABTVgFnYwBhYxj8//9iQHIpT0V/tj9kVQYAAAA4LDc5ICVUVgFhZ2RVBQAAAFR5cm9sVgFnYwFkVQUAAABUeXJvbGMFAAAAYgAAAAAAAPh/ZFUFAAAAVHlyb2xWAWFjAgAAAGMBVgFmY1UBAAAAUwUAAABUVgFhVgFmZ1UBAAAAU1YBZ2MAYWMY/P//YnMyvDFUgsE/ZFUHAAAAMTMsNjggJVRWAWFnZFUGAAAAU3R5cmlhVgFnYwFkVQYAAABTdHlyaWFjBAAAAGIAAAAAAAD4f2RVBgAAAFN0eXJpYVYBYWMCAAAAYwFWAWZjVQEAAABTBgAAAFRWAWFWAWZnVQEAAABTVgFnYwBhYxj8//9izR3Ad8yCtj9kVQYAAAA4LDc5ICVUVgFhZ2RVCQAAAENhcmludGhpYVYBZ2MBZFUJAAAAQ2FyaW50aGlhYwEAAABiAAAAAAAA+H9kVQkAAABDYXJpbnRoaWFWAWFjAgAAAGMBVgFmY1UBAAAAUwcAAABUVgFhVgFmZ1UBAAAAU1YBZ2MAYWMY/P//YhJxmftY7JM/ZFUGAAAAMSw5NSAlVFYBYWdkVQoAAABCdXJnZW5sYW5kVgFnYwFkVQoAAABCdXJnZW5sYW5kYwAAAABiAAAAAAAA+H9kVQoAAABCdXJnZW5sYW5kVgFhYwIAAABjAVYBZmNVAQAAAFMIAAAAVFYBYVYBZmdVAQAAAFNWAWdjAGFjGPz//2KtU2qxDoySP2RVBgAAADEsODEgJVRWAWFnZFUKAAAAVm9yYXJsYmVyZ1YBZ2MBZFUKAAAAVm9yYXJsYmVyZ2MIAAAAYgAAAAAAAPh/ZFUKAAAAVm9yYXJsYmVyZ1YBYWMCAAAAYwFWAWZjVQEAAABTCQAAAFRWAWFWAWZnVQEAAABTVgFnYwBhYxj8//9iq3cVtpuvoT9kVQYAAAAzLDQ1ICVUVgFhVGMBAAAAYwFWAWFWAWFWAWFWAWFUYwAAAABjAVYBYVYBYVYBYVYBYVYBZmdVAQAAAFNnZFUXAAAAZGVmYXVsdFJvd0F4aXNIaWVyYXJjaHlkVRAAAABaZWlsZW5oaWVyYXJjaGllVgFmZ1UCAAAAU2dkVQYAAABiaTU5MTdkVQwAAABDdXQgT2ZmIERhdGVkVQcAAABERE1NWVk4YwAAAABjAVYBYVYBYWdkVQYAAABiaTU5MDFkVRQAAABNYWluIEN1c3RvbWVyIFJlZ2lvbmFjAQAAAGMBVgFhVgFhVGMAAAAAZ2RVBAAAAHJvb3RWAWFWAWZnVQEAAABTZ2RVCgAAADMwLzEyLzIwMjJWAWdjAGFjGPz//2IAAAAAQHjWQGRVCgAAADMwLzEyLzIwMjJWAWZnVQkAAABTZ2RVBgAAAFZpZW5uYVYBZ2MBZFUGAAAAVmllbm5hYwcAAABiAAAAAAAA+H9kVQYAAABWaWVubmFWAWFjAgAAAGMBVgFhVgFhVgFhVgFhZ2RVDQAAAExvd2VyIEF1c3RyaWFWAWdjAWRVDQAAAExvd2VyIEF1c3RyaWFjAgAAAGIAAAAAAAD4f2RVDQAAAExvd2VyIEF1c3RyaWFWAWFjAgAAAGMBVgFhVgFhVgFhVgFhZ2RVDQAAAFVwcGVyIEF1c3RyaWFWAWdjAWRVDQAAAFVwcGVyIEF1c3RyaWFjBgAAAGIAAAAAAAD4f2RVDQAAAFVwcGVyIEF1c3RyaWFWAWFjAgAAAGMBVgFhVgFhVgFhVgFhZ2RVCAAAAFNhbHpidXJnVgFnYwFkVQgAAABTYWx6YnVyZ2MDAAAAYgAAAAAAAPh/ZFUIAAAAU2FsemJ1cmdWAWFjAgAAAGMBVgFhVgFhVgFhVgFhZ2RVBQAAAFR5cm9sVgFnYwFkVQUAAABUeXJvbGMFAAAAYgAAAAAAAPh/ZFUFAAAAVHlyb2xWAWFjAgAAAGMBVgFhVgFhVgFhVgFhZ2RVBgAAAFN0eXJpYVYBZ2MBZFUGAAAAU3R5cmlhYwQ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AAAAGIAAAAAAAD4f2RVCgAAAFZvcmFybGJlcmdWAWFjAgAAAGMBVgFhVgFhVgFhVgFhVGMBAAAAYwBWAWFWAWFWAWFWAWFUYwAAAABjAFYBYVYBYVYBYVYBYWdkVQQAAAByb290VgFhVgFmZ1UBAAAAU2dkVQoAAAAzMC8xMi8yMDIyVgFnYwBhYxj8//9iAAAAAEB41kBkVQoAAAAzMC8xMi8yMDIyVgFmZ1UJAAAAU2dkVQYAAABWaWVubmFWAWdjAWRVBgAAAFZpZW5uYWMHAAAAYgAAAAAAAPh/ZFUGAAAAVmllbm5hVgFhYwIAAABjAVYBYVYBYVYBYVYBYWdkVQ0AAABMb3dlciBBdXN0cmlhVgFnYwFkVQ0AAABMb3dlciBBdXN0cmlhYwIAAABiAAAAAAAA+H9kVQ0AAABMb3dlciBBdXN0cmlhVgFhYwIAAABjAVYBYVYBYVYBYVYBYWdkVQ0AAABVcHBlciBBdXN0cmlhVgFnYwFkVQ0AAABVcHBlciBBdXN0cmlhYwYAAABiAAAAAAAA+H9kVQ0AAABVcHBlciBBdXN0cmlhVgFhYwIAAABjAVYBYVYBYVYBYVYBYWdkVQgAAABTYWx6YnVyZ1YBZ2MBZFUIAAAAU2FsemJ1cmdjAwAAAGIAAAAAAAD4f2RVCAAAAFNhbHpidXJnVgFhYwIAAABjAVYBYVYBYVYBYVYBYWdkVQUAAABUeXJvbFYBZ2MBZFUFAAAAVHlyb2xjBQAAAGIAAAAAAAD4f2RVBQAAAFR5cm9sVgFhYwIAAABjAVYBYVYBYVYBYVYBYWdkVQYAAABTdHlyaWFWAWdjAWRVBgAAAFN0eXJpYWME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gAAABiAAAAAAAA+H9kVQoAAABWb3JhcmxiZXJnVgFhYwIAAABjAVYBYVYBYVYBYVYBYVRjAQAAAGMAVgFhVgFhVgFhVgFhVGMAAAAAYwBWAWFWAWFWAWFWAWFjAVRjAWMAYwBiAAAAAAAAAABWAWZVAQAAAFNkVQYAAABiaTU5MTNUYwBjAWMAYWNCBQIAVgFhZFUlBgAAPFJlc3VsdCByZWY9ImRkNTgy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1OTE3IiBsYWJlbD0iQ3V0IE9mZiBEYXRlIiByZWY9ImJpNTkxNyIgY29sdW1uPSJjMCIgZm9ybWF0PSJERE1NWVk4IiB1c2FnZT0iY2F0ZWdvcmljYWwiLz48U3RyaW5nVmFyaWFibGUgdmFybmFtZT0iYmk1OTAxIiBsYWJlbD0iTWFpbiBDdXN0b21lciBSZWdpb24iIHJlZj0iYmk1OTAxIiBjb2x1bW49ImMxIiBzb3J0T249ImN1c3RvbSIgY3VzdG9tU29ydD0iY3M1OTI1Ii8+PE51bWVyaWNWYXJpYWJsZSB2YXJuYW1lPSJiaTU5MTMiIGxhYmVsPSIlIG9mIFRPVEFMIEJhbGFuY2UiIHJlZj0iYmk1OTE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xMCIgYXZhaWxhYmxlUm93Q291bnQ9IjEwIiBzaXplPSIyODgiIGRhdGFMYXlvdXQ9Im1pbmltYWwiIGdyYW5kVG90YWw9ImZhbHNlIiBpc0luZGV4ZWQ9InRydWUiIGNvbnRlbnRLZXk9IkZOM00zM1FZM09DU0NLVFFMRzJUTjdOWkM3NUlKVk5NIj48IVtDREFUQVsyMzAwOS4wLC0xMDAsMS4wCjIzMDA5LjAsNywwLjIwNjc0ODU4NjMyNzkzNzc3CjIzMDA5LjAsMiwwLjMwNDIwNjU0Njk0MjUzNDk2CjIzMDA5LjAsNiwwLjEwNDMzMDYyNDUwMDY5NDUKMjMwMDkuMCwzLDAuMDg3ODc5NDk3MzYyNzQzMDMKMjMwMDkuMCw1LDAuMTM2Nzg5ODIxODk2MzAzODEKMjMwMDkuMCw0LDAuMDg3OTMzMzI5ODA3MjM0NjMKMjMwMDkuMCwxLDAuMDE5NDU2MjgyMDAxODg0MDQ3CjIzMDA5LjAsMCwwLjAxODExMjQwMTU2MDM3NjEyNAoyMzAwOS4wLDgsMC4wMzQ1NDI5MDk2MDAyODk2OApdXT48L0RhdGE+PFN0cmluZ1RhYmxlIGZvcm1hdD0iQ1NWIiByb3dDb3VudD0iOSIgc2l6ZT0iMTA3IiBjb250ZW50S2V5PSJFMkxON0pLNFNVQUQ1REFRRVhPS0MyT0FISURUS0JXMyI+PCFbQ0RBVEFbIkJ1cmdlbmxhbmQiCiJDYXJpbnRoaWEiCiJMb3dlciBBdXN0cmlhIgoiU2FsemJ1cmciCiJTdHlyaWEiCiJUeXJvbCIKIlVwcGVyIEF1c3RyaWEiCiJWaWVubmEiCiJWb3JhcmxiZXJnIgpdXT48L1N0cmluZ1RhYmxlPjwvUmVzdWx0PlYBYWMAYwBjAGMBYwBjAGMAVgFhYwAAAABjAGMAXUVORF9SQys=</data>
</ReportState>
</file>

<file path=customXml/item63.xml><?xml version="1.0" encoding="utf-8"?>
<ReportState xmlns="sas.reportstate">
  <data type="reportstate">Q0VDU19TVEFSVFtWAWdVAAAAAFNUXUVORF9DRUNTKys=</data>
</ReportState>
</file>

<file path=customXml/item64.xml><?xml version="1.0" encoding="utf-8"?>
<ReportState xmlns="sas.reportstate">
  <data type="reportstate">UEVDU19TVEFSVFtWAWdWAWZnVQEAAABTVgFnYwFkVQIAAAA3MWMY/P//YgAAAAAAAPh/ZFUCAAAANzFUY1UCAAAAUwAAVF1FTkRfUEVDUysr</data>
</ReportState>
</file>

<file path=customXml/item65.xml><?xml version="1.0" encoding="utf-8"?>
<ReportState xmlns="sas.reportstate">
  <data type="reportstate">UEVDU19TVEFSVFtWAWdWAWZnVQEAAABTVgFnYwFkVQIAAAA3NGMY/P//YgAAAAAAAPh/ZFUCAAAANzRUY1UCAAAAUwAAVF1FTkRfUEVDUysr</data>
</ReportState>
</file>

<file path=customXml/item66.xml><?xml version="1.0" encoding="utf-8"?>
<ReportState xmlns="sas.reportstate">
  <data type="reportstate">UkNfU1RBUlRbVgVnZ1VjAgAAAFNnYwIAAABjAAAAAGRVBgAAAHZlMTIzNmRVAAAAAGMAAAAAZ5lmVQEAAABTVgFnmGRVBgAAAGJpODM0NWRVEgAAAFJlZmluYW5jaW5nIE1hcmtlcmFWAWdjAWRVAgAAADcxYxj8//9iAAAAAAAA+H9kVQIAAAA3MWMBAAAAVGMIAAAAYWMAZ2MCAAAAYwAAAABkVQUAAAB2ZTcyM2RVAAAAAGMAAAAAZ5lmVQEAAABTVgFnmGRVBgAAAGJpODM0NGRVDAAAAEN1dCBPZmYgRGF0ZWFWAWdjAGFjGPz//2IAAAAAQHjWQGRVCgAAADMwLzEyLzIwMjJjAQAAAFRjCAAAAGFjAFRWAWZVAgAAAFNkVQUAAABiaTcxOWRVBQAAAGJpNzIwVFYBYVYBZ2RVBgAAAGRkMTAzOVYBZlUEAAAAU2RVBQAAAEFTU0VUZFUEAAAAQk9ORGRVAwAAAENIRmRVAwAAAEVVUlRWAWZnVQMAAABTVgFnwGMBAAAAZFUFAAAAYmk3MTlkVQwAAABBc3NldCAvIEJvbmRhYxgAAABWAWFWAWZjVQYAAABTAAAAAAAAAAAAAAAAAQAAAAEAAAABAAAAVGMBAAAAYgYAAABiAAAAAAAA+H9iAAAAAAAA+H9iAAAAAAAA+H9iAAAAAAAA+H9iAAAAAAAA+H9hYwBjAGMAYwFWAWfAYwEAAABkVQUAAABiaTcyMGRVCAAAAEN1cnJlbmN5YWMYAAAAVgFhVgFmY1UGAAAAU5z///8CAAAAAwAAAJz///8CAAAAAwAAAFRjAQAAAGIGAAAAYgAAAAAAAPh/YgAAAAAAAPh/YgAAAAAAAPh/YgAAAAAAAPh/YgAAAAAAAPh/YWMAYwBjAGMBVgFnwGMAAAAAZFUGAAAAYmkxMDE3ZFUHAAAAQmFsYW5jZWRVCQAAAENPTU1BMzIuMmMAAAAAVgFmY1UGAAAAU65DTBvNFBhCyx616oJzy0G4mvYDMTkXQilckqvijRFChetRVc4uqEFSuOcOhV0RQlRWAWFjAgAAAGIGAAAAYgAAAAAAAPh/YgAAAAAAAPh/YgAAAAAAAPh/YgAAAAAAAPh/YgAAAAAAAPh/YWMAYwBjAGMBVGegYVYBZWNVAAAAAFNUYVYBYWMGAAAAYgYAAABjAWMAYgAAAAAAAAAAVgFhVgFhVgNnZ2RVBgAAAGRkMTAzOVYBYVYBZmdVAgAAAFNnZFUFAAAAQVNTRVRWAWdjAWRVBQAAAEFTU0VUYwAAAABiAAAAAAAA+H9kVQUAAABBU1NFVFYBZmdVAwAAAFNnZFULAAAATUFUQ0hFU19BTExWAWdjAWRVCwAAAE1BVENIRVNfQUxMY5z///9iAAAAAAAA+H9kVQsAAABNQVRDSEVTX0FMTFYBYWMCAAAAYwFWAWZjVQEAAABTAAAAAFRWAWFWAWZnVQEAAABTVgFnYwBhYxj8//9irkNMG80UGEJkVRQAAAAyNcKgODU3wqAwNTDCoDMyMywwN1RWAWFnZFUDAAAAQ0hGVgFnYwFkVQMAAABDSEZjAgAAAGIAAAAAAAD4f2RVAwAAAENIRlYBYWMCAAAAYwFWAWZjVQEAAABTAQAAAFRWAWFWAWZnVQEAAABTVgFnYwBhYxj8//9iyx616oJzy0FkVRAAAAA5MjHCoDEwOcKgOTczLDQyVFYBYWdkVQMAAABFVVJWAWdjAWRVAwAAAEVVUmMDAAAAYgAAAAAAAPh/ZFUDAAAARVVSVgFhYwIAAABjAVYBZmNVAQAAAFMCAAAAVFYBYVYBZmdVAQAAAFNWAWdjAGFjGPz//2K4mvYDMTkXQmRVFAAAADI0wqA5MzXCoDk0MMKgMzQ5LDY1VFYBYVRjAQAAAGMBVgFhVgFhVgFhVgFhZ2RVBAAAAEJPTkRWAWdjAWRVBAAAAEJPTkRjAQAAAGIAAAAAAAD4f2RVBAAAAEJPTkRWAWZnVQMAAABTZ2RVCwAAAE1BVENIRVNfQUxMVgFnYwFkVQsAAABNQVRDSEVTX0FMTGOc////YgAAAAAAAPh/ZFULAAAATUFUQ0hFU19BTExWAWFjAgAAAGMBVgFmY1UBAAAAUwMAAABUVgFhVgFmZ1UBAAAAU1YBZ2MAYWMY/P//YilckqvijRFCZFUUAAAAMTjCoDg0OMKgNzIxwqA2MzYsNTlUVgFhZ2RVAwAAAENIRlYBZ2MBZFUDAAAAQ0hGYwIAAABiAAAAAAAA+H9kVQMAAABDSEZWAWFjAgAAAGMBVgFmY1UBAAAAUwQAAABUVgFhVgFmZ1UBAAAAU1YBZ2MAYWMY/P//YoXrUVXOLqhBZFUQAAAAMjAywqA4NjDCoDMzMCw2NlRWAWFnZFUDAAAARVVSVgFnYwFkVQMAAABFVVJjAwAAAGIAAAAAAAD4f2RVAwAAAEVVUlYBYWMCAAAAYwFWAWZjVQEAAABTBQAAAFRWAWFWAWZnVQEAAABTVgFnYwBhYxj8//9iUrjnDoVdEUJkVRQAAAAxOMKgNjQ1wqA4NjHCoDMwNSw5M1RWAWFUYwEAAABjAVYBYVYBYVYBYVYBYVRjAAAAAGMBVgFhVgFhVgFhVgFhVgFmZ1UBAAAAU2dkVRcAAABkZWZhdWx0Um93QXhpc0hpZXJhcmNoeWRVEAAAAFplaWxlbmhpZXJhcmNoaWVWAWZnVQIAAABTZ2RVBQAAAGJpNzE5ZFUMAAAAQXNzZXQgLyBCb25kYWMBAAAAYwFWAWFWAWFnZFUFAAAAYmk3MjBkVQgAAABDdXJyZW5jeWFjAQAAAGMBVgFhVgFhVGMAAAAAZ2RVBAAAAHJvb3RWAWFWAWZnVQIAAABTZ2RVBQAAAEFTU0VUVgFnYwFkVQUAAABBU1NFVGMAAAAAYgAAAAAAAPh/ZFUFAAAAQVNTRVRWAWZnVQIAAABTZ2RVAwAAAENIRlYBZ2MBZFUDAAAAQ0hGYwIAAABiAAAAAAAA+H9kVQMAAABDSEZWAWFjAgAAAGMBVgFhVgFhVgFhVgFhZ2RVAwAAAEVVUlYBZ2MBZFUDAAAARVVSYwMAAABiAAAAAAAA+H9kVQMAAABFVVJWAWFjAgAAAGMBVgFhVgFhVgFhVgFhVGMBAAAAYwBWAWFWAWFWAWFWAWFnZFUEAAAAQk9ORFYBZ2MBZFUEAAAAQk9ORGMBAAAAYgAAAAAAAPh/ZFUEAAAAQk9ORFYBZmdVAgAAAFNnZFUDAAAAQ0hGVgFnYwFkVQMAAABDSEZjAgAAAGIAAAAAAAD4f2RVAwAAAENIRlYBYWMCAAAAYwFWAWFWAWFWAWFWAWFnZFUDAAAARVVSVgFnYwFkVQMAAABFVVJjAwAAAGIAAAAAAAD4f2RVAwAAAEVVUlYBYWMCAAAAYwFWAWFWAWFWAWFWAWFUYwEAAABjAFYBYVYBYVYBYVYBYVRjAAAAAGMAVgFhVgFhVgFhVgFhZ2RVBAAAAHJvb3RWAWFWAWZnVQIAAABTZ2RVBQAAAEFTU0VUVgFnYwFkVQUAAABBU1NFVGMAAAAAYgAAAAAAAPh/ZFUFAAAAQVNTRVRWAWZnVQIAAABTZ2RVAwAAAENIRlYBZ2MBZFUDAAAAQ0hGYwIAAABiAAAAAAAA+H9kVQMAAABDSEZWAWFjAgAAAGMBVgFhVgFhVgFhVgFhZ2RVAwAAAEVVUlYBZ2MBZFUDAAAARVVSYwMAAABiAAAAAAAA+H9kVQMAAABFVVJWAWFjAgAAAGMBVgFhVgFhVgFhVgFhVGMBAAAAYwBWAWFWAWFWAWFWAWFnZFUEAAAAQk9ORFYBZ2MBZFUEAAAAQk9ORGMBAAAAYgAAAAAAAPh/ZFUEAAAAQk9ORFYBZmdVAgAAAFNnZFUDAAAAQ0hGVgFnYwFkVQMAAABDSEZjAgAAAGIAAAAAAAD4f2RVAwAAAENIRlYBYWMCAAAAYwFWAWFWAWFWAWFWAWFnZFUDAAAARVVSVgFnYwFkVQMAAABFVVJjAwAAAGIAAAAAAAD4f2RVAwAAAEVVUlYBYWMCAAAAYwFWAWFWAWFWAWFWAWFUYwEAAABjAFYBYVYBYVYBYVYBYVRjAAAAAGMAVgFhVgFhVgFhVgFhYwFUYwFjAGMAYgAAAAAAAAAAVgFmVQEAAABTZFUGAAAAYmkxMDE3VGMAYwBjAGFjQgUCAFYBYWRV8gQAADxSZXN1bHQgcmVmPSJkZDEwMz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TEuMTk2WiI+PFZhcmlhYmxlcz48U3RyaW5nVmFyaWFibGUgdmFybmFtZT0iYmk3MTkiIGxhYmVsPSJBc3NldCAvIEJvbmQiIHJlZj0iYmk3MTkiIGNvbHVtbj0iYzAiLz48U3RyaW5nVmFyaWFibGUgdmFybmFtZT0iYmk3MjAiIGxhYmVsPSJDdXJyZW5jeSIgcmVmPSJiaTcyMCIgY29sdW1uPSJjMSIvPjxOdW1lcmljVmFyaWFibGUgdmFybmFtZT0iYmkxMDE3IiBsYWJlbD0iQmFsYW5jZSIgcmVmPSJiaTEwMTciIGNvbHVtbj0iYzIiIGZvcm1hdD0iQ09NTUEzMi4yIiB1c2FnZT0icXVhbnRpdGF0aXZlIiBkZWZpbmVkQWdncmVnYXRpb249InN1bSIvPjwvVmFyaWFibGVzPjxDb2x1bW5zPjxTdHJpbmdDb2x1bW4gY29sbmFtZT0iYzAiIGVuY29kaW5nPSJ0ZXh0IiBtYXhMZW5ndGg9IjEiLz48U3RyaW5nQ29sdW1uIGNvbG5hbWU9ImMxIiBlbmNvZGluZz0idGV4dCIgbWF4TGVuZ3RoPSIxIi8+PE51bWVyaWNDb2x1bW4gY29sbmFtZT0iYzIiIGVuY29kaW5nPSJ0ZXh0IiBkYXRhVHlwZT0iZG91YmxlIi8+PC9Db2x1bW5zPjxEYXRhIGZvcm1hdD0iQ1NWIiByb3dDb3VudD0iNiIgYXZhaWxhYmxlUm93Q291bnQ9IjYiIHNpemU9IjE0NSIgZGF0YUxheW91dD0ibWluaW1hbCIgZ3JhbmRUb3RhbD0iZmFsc2UiIGlzSW5kZXhlZD0idHJ1ZSIgY29udGVudEtleT0iTDVFM0JCQjNaWTZRV1dCQjdHRlNBWUM0S05XVFM1QVEiPjwhW0NEQVRBWzAsLTEwMCwyLjU4NTcwNTAzMjMwNjYwOTNFMTAKMCwyLDkuMjExMDk5NzM0MTUwMDIyRTgKMCwzLDIuNDkzNTk0MDM0OTY1MTA5M0UxMAoxLC0xMDAsMS44ODQ4NzIxNjM2NTlFMTAKMSwyLDIuMDI4NjAzMzA2NkU4CjEsMywxLjg2NDU4NjEzMDU5M0UxMApdXT48L0RhdGE+PFN0cmluZ1RhYmxlIGZvcm1hdD0iQ1NWIiByb3dDb3VudD0iNCIgc2l6ZT0iMjciIGNvbnRlbnRLZXk9IkRFQlJCNkhBT1lQVENMR1VWWVQ1WFY3Tk9WUExKRkg3Ij48IVtDREFUQVsiQVNTRVQiCiJCT05EIgoiQ0hGIgoiRVVSIgpdXT48L1N0cmluZ1RhYmxlPjwvUmVzdWx0PlYBYWMAYwBjAGMBYwBjAGMAVgFhYwAAAABjAGMAXUVORF9SQys=</data>
</ReportState>
</file>

<file path=customXml/item67.xml><?xml version="1.0" encoding="utf-8"?>
<ReportState xmlns="sas.reportstate">
  <data type="reportstate">UkNfU1RBUlRbVgVnZ1VjAgAAAFNnYwIAAABjAAAAAGRVBgAAAHZlMTIzNmRVAAAAAGMAAAAAZ5lmVQEAAABTVgFnmGRVBgAAAGJpODM3NGRVEgAAAFJlZmluYW5jaW5nIE1hcmtlcmFWAWdjAWRVAgAAADcxYxj8//9iAAAAAAAA+H9kVQIAAAA3MWMBAAAAVGMIAAAAYWMAZ2MCAAAAYwAAAABkVQUAAAB2ZTcyM2RVAAAAAGMAAAAAZ5lmVQEAAABTVgFnmGRVBgAAAGJpNDY4NGRVDAAAAEN1dCBPZmYgRGF0ZWFWAWdjAGFjGPz//2IAAAAAQHjWQGRVCgAAADMwLzEyLzIwMjJjAQAAAFRjCAAAAGFjAFRWAWZVAwAAAFNkVQYAAABiaTQ3MzhkVQYAAABiaTQ1MDJkVQYAAABiaTQ2ODRUVgFhVgFnZFUGAAAAZGQ0NjkxVgFmVQIAAABTZFUcAAAARG9tZXN0aWMgKENvdW50cnkgb2YgSXNzdWVyKWRVAgAAAEVVVFYBZmdVBAAAAFNWAWfAYwAAAABkVQYAAABiaTQ2ODRkVRMAAABKb2luZWQgQ3V0IE9mZiBEYXRlZFUFAAAAREFURTljGAAAAFYBZmNVAwAAAFMAAAAAQHjWQAAAAABAeNZAAAAAAEB41kBUVgFhYwEAAABiAwAAAGIAAAAAAAD4f2IAAAAAAAD4f2IAAAAAAAD4f2IAAAAAAAD4f2IAAAAAAAD4f2FjAGMAYwBjAVYBZ8BjAQAAAGRVBgAAAGJpNDczOGRVAgAAAEVVYWMYAAAAVgFhVgFmY1UDAAAAU5z///8BAAAAAQAAAFRjAQAAAGIDAAAAYgAAAAAAAPh/YgAAAAAAAPh/YgAAAAAAAPh/YgAAAAAAAPh/YgAAAAAAAPh/YWMAYwBjAGMBVgFnwGMBAAAAZFUGAAAAYmk0NTAyZFUbAAAAU3Vic3RpdHV0ZSBBc3NldHMgLSBDb3VudHJ5YWMYAAAAVgFhVgFmY1UDAAAAU5z///+c////AAAAAFRjAQAAAGIDAAAAYgAAAAAAAPh/YgAAAAAAAPh/YgAAAAAAAPh/YgAAAAAAAPh/YgAAAAAAAPh/YWMAYwBjAGMBVgFnwGMAAAAAZFUGAAAAYmk0NDk5ZFUMAAAATm9taW5hbCAobW4pZFUIAAAAQ09NTUExMi5jAAAAAFYBZmNVAwAAAFMAAAAAAAAAAAAAAAAAAAAAAAAAAAAAAABUVgFhYwIAAABiAwAAAGIAAAAAAAD4f2IAAAAAAAD4f2IAAAAAAAD4f2IAAAAAAAD4f2IAAAAAAAD4f2FjAGMAYwBjAVRnoGFWAWVjVQAAAABTVGFWAWFjAwAAAGIDAAAAYwFjAGIAAAAAAAAAAFYBYVYBYVYDZ2dkVQYAAABkZDQ2OTFWAWFWAWZnVQIAAABTZ2RVCwAAAE1BVENIRVNfQUxMVgFnYwFkVQsAAABNQVRDSEVTX0FMTGOc////YgAAAAAAAPh/ZFULAAAATUFUQ0hFU19BTExWAWZnVQEAAABTZ2RVCwAAAE1BVENIRVNfQUxMVgFnYwFkVQsAAABNQVRDSEVTX0FMTGOc////YgAAAAAAAPh/ZFULAAAATUFUQ0hFU19BTExWAWZnVQEAAABTZ2RVEQAAADMwLiBEZXplbWJlciAyMDIyVgFnYwBhYxj8//9iAAAAAEB41kBkVREAAAAzMC4gRGV6ZW1iZXIgMjAyMlYBYWMDAAAAYwFWAWZjVQEAAABTAAAAAFRWAWFWAWZnVQEAAABTVgFnYwBhYxj8//9iAAAAAAAAAABkVQEAAAAwVFYBYVRjAgAAAGMBVgFhVgFhVgFhVgFhVGMBAAAAYwFWAWFWAWFWAWFWAWFnZFUCAAAARVVWAWdjAWRVAgAAAEVVYwEAAABiAAAAAAAA+H9kVQIAAABFVVYBZmdVAgAAAFNnZFULAAAATUFUQ0hFU19BTExWAWdjAWRVCwAAAE1BVENIRVNfQUxMY5z///9iAAAAAAAA+H9kVQsAAABNQVRDSEVTX0FMTFYBZmdVAQAAAFNnZFURAAAAMzAuIERlemVtYmVyIDIwMjJWAWdjAGFjGPz//2IAAAAAQHjWQGRVEQAAADMwLiBEZXplbWJlciAyMDIyVgFhYwMAAABjAVYBZmNVAQAAAFMBAAAAVFYBYVYBZmdVAQAAAFNWAWdjAGFjGPz//2IAAAAAAAAAAGRVAQAAADBUVgFhVGMCAAAAYwFWAWFWAWFWAWFWAWFnZFUcAAAARG9tZXN0aWMgKENvdW50cnkgb2YgSXNzdWVyKVYBZ2MBZFUcAAAARG9tZXN0aWMgKENvdW50cnkgb2YgSXNzdWVyKWMAAAAAYgAAAAAAAPh/ZFUcAAAARG9tZXN0aWMgKENvdW50cnkgb2YgSXNzdWVyKVYBZmdVAQAAAFNnZFURAAAAMzAuIERlemVtYmVyIDIwMjJWAWdjAGFjGPz//2IAAAAAQHjWQGRVEQAAADMwLiBEZXplbWJlciAyMDIyVgFhYwMAAABjAVYBZmNVAQAAAFMCAAAAVFYBYVYBZmdVAQAAAFNWAWdjAGFjGPz//2IAAAAAAAAAAGRVAQAAADBUVgFhVGMCAAAAYwFWAWFWAWFWAWFWAWFUYwEAAABjAVYBYVYBYVYBYVYBYVRjAAAAAGMBVgFhVgFhVgFhVgFhVgFmZ1UCAAAAU2dkVRcAAABkZWZhdWx0Um93QXhpc0hpZXJhcmNoeWRVEAAAAFplaWxlbmhpZXJhcmNoaWVWAWZnVQIAAABTZ2RVBgAAAGJpNDczOGRVAgAAAEVVYWMBAAAAYwFWAWFWAWFnZFUGAAAAYmk0NTAyZFUbAAAAU3Vic3RpdHV0ZSBBc3NldHMgLSBDb3VudHJ5YWMBAAAAYwFWAWFWAWFUYwAAAAB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Z2RVBAAAAHJvb3RWAWFWAWZnVQEAAABTZ2RVAgAAAEVVVgFnYwFkVQIAAABFVWMBAAAAYgAAAAAAAPh/ZFUCAAAARVVWAWZnVQEAAABTZ2RVHAAAAERvbWVzdGljIChDb3VudHJ5IG9mIElzc3VlcilWAWdjAWRVHAAAAERvbWVzdGljIChDb3VudHJ5IG9mIElzc3VlciljAAAAAGIAAAAAAAD4f2RVHAAAAERvbWVzdGljIChDb3VudHJ5IG9mIElzc3VlcilWAWFjAgAAAGMBVgFhVgFhVgFhVgFhVGMBAAAAYwBWAWFWAWFWAWFWAWFUYwAAAABjAFYBYVYBYVYBYVYBYWMBZ2RVGgAAAGRlZmF1bHRDb2x1bW5BeGlzSGllcmFyY2h5ZFURAAAAU3BhbHRlbmhpZXJhcmNoaWVWAWZnVQEAAABTZ2RVBgAAAGJpNDY4NGRVEwAAAEpvaW5lZCBDdXQgT2ZmIERhdGVkVQUAAABEQVRFOWMAAAAAYwFWAWFWAWFUYwAAAABnZFUEAAAAcm9vdFYBYVYBZmdVAQAAAFNnZFURAAAAMzAuIERlemVtYmVyIDIwMjJWAWdjAGFjGPz//2IAAAAAQHjWQGRVEQAAADMwLiBEZXplbWJlciAyMDIyVgFhYwEAAABjAVYBYVYBYVYBYVYBYVRjAAAAAGMAVgFhVgFhVgFhVgFhZ2RVBAAAAHJvb3RWAWFWAWZnVQEAAABTZ2RVEQAAADMwLiBEZXplbWJlciAyMDIyVgFnYwBhYxj8//9iAAAAAEB41kBkVREAAAAzMC4gRGV6ZW1iZXIgMjAyMlYBYWMBAAAAYwFWAWFWAWFWAWFWAWFUYwAAAABjAFYBYVYBYVYBYVYBYWMBVGMBYwBjAGIAAAAAAAAAAFYBZlUBAAAAU2RVBgAAAGJpNDQ5OVRjAGMAYwBhY0IFAgBWAWFkVY8FAAA8UmVzdWx0IHJlZj0iZGQ0Nj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UyLjExNVoiPjxWYXJpYWJsZXM+PE51bWVyaWNWYXJpYWJsZSB2YXJuYW1lPSJiaTQ2ODQiIGxhYmVsPSJKb2luZWQgQ3V0IE9mZiBEYXRlIiByZWY9ImJpNDY4NCIgY29sdW1uPSJjMCIgZm9ybWF0PSJEQVRFOSIgdXNhZ2U9ImNhdGVnb3JpY2FsIi8+PFN0cmluZ1ZhcmlhYmxlIHZhcm5hbWU9ImJpNDczOCIgbGFiZWw9IkVVIiByZWY9ImJpNDczOCIgY29sdW1uPSJjMSIvPjxTdHJpbmdWYXJpYWJsZSB2YXJuYW1lPSJiaTQ1MDIiIGxhYmVsPSJTdWJzdGl0dXRlIEFzc2V0cyAtIENvdW50cnkiIHJlZj0iYmk0NTAyIiBjb2x1bW49ImMyIiBzb3J0T249ImN1c3RvbSIgY3VzdG9tU29ydD0iY3M0NTA1Ii8+PE51bWVyaWNWYXJpYWJsZSB2YXJuYW1lPSJiaTQ0OTkiIGxhYmVsPSJOb21pbmFsIChtbikiIHJlZj0iYmk0NDk5IiBjb2x1bW49ImMzIiBmb3JtYXQ9IkNPTU1BMTIuIiB1c2FnZT0icXVhbnRpdGF0aXZlIiBkZWZpbmVkQWdncmVnYXRpb249InN1b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wvQ29sdW1ucz48RGF0YSBmb3JtYXQ9IkNTViIgcm93Q291bnQ9IjMiIGF2YWlsYWJsZVJvd0NvdW50PSIzIiBzaXplPSI1NyIgZGF0YUxheW91dD0ibWluaW1hbCIgZ3JhbmRUb3RhbD0iZmFsc2UiIGlzSW5kZXhlZD0idHJ1ZSIgY29udGVudEtleT0iVU1CMlVFNVFEUUYyRklGT1FZWTRCQktSR01CRzdZQ0wiPjwhW0NEQVRBWzIzMDA5LjAsLTEwMCwtMTAwLDAuMAoyMzAwOS4wLDEsLTEwMCwwLjAKMjMwMDkuMCwxLDAsMC4wCl1dPjwvRGF0YT48U3RyaW5nVGFibGUgZm9ybWF0PSJDU1YiIHJvd0NvdW50PSIyIiBzaXplPSIzNiIgY29udGVudEtleT0iN0lJWVNaRllTNkVZV0RUVDJCRElaT0YyM1ZBNjdNVjUiPjwhW0NEQVRBWyJEb21lc3RpYyAoQ291bnRyeSBvZiBJc3N1ZXIpIgoiRVUiCl1dPjwvU3RyaW5nVGFibGU+PC9SZXN1bHQ+VgFhYwBjAGMAYwFjAGMAYwBWAWFjAAAAAGMAYwBdRU5EX1JDKw==</data>
</ReportState>
</file>

<file path=customXml/item68.xml><?xml version="1.0" encoding="utf-8"?>
<ReportState xmlns="sas.reportstate">
  <data type="reportstate">Q0VDU19TVEFSVFtWAWdVAAAAAFNUXUVORF9DRUNTKys=</data>
</ReportState>
</file>

<file path=customXml/item69.xml><?xml version="1.0" encoding="utf-8"?>
<ReportState xmlns="sas.reportstate">
  <data type="reportstate">Q0VDU19TVEFSVFtWAWdVAAAAAFNUXUVORF9DRUNTKys=</data>
</ReportState>
</file>

<file path=customXml/item7.xml><?xml version="1.0" encoding="utf-8"?>
<ReportState xmlns="sas.reportstate">
  <data type="reportstate">Q0VDU19TVEFSVFtWAWdVAAAAAFNUXUVORF9DRUNTKys=</data>
</ReportState>
</file>

<file path=customXml/item70.xml><?xml version="1.0" encoding="utf-8"?>
<ReportState xmlns="sas.reportstate">
  <data type="reportstate">UkNfU1RBUlRbVgVnZ1VjAQAAAFNnYxAAAABjAgAAAGRVBQAAAHZlNzIzZFUAAAAAYwAAAABnmWZVAQAAAFNWAWeYZFUFAAAAYmk3MjhkVQwAAABDdXQgT2ZmIERhdGVkVQcAAABERE1NWVk4VgFnYwBhYxj8//9iAAAAAEB41kBhYwEAAABUYwgAAABhYwBUVgFmVQEAAABTZFUFAAAAYmk3MjhUVgFhVgFnZFUGAAAAZGQxNzEyVgFhVgFmZ1UBAAAAU1YBZ8BjAAAAAGRVBQAAAGJpNzI4ZFUMAAAAQ3V0IE9mZiBEYXRlZFUHAAAARERNTVlZOGMYAAAAVgFmY1UVAAAAUwAAAADAfNZAAAAAAIB81kAAAAAAwHvWQAAAAACAe9ZAAAAAAEB71kAAAAAAAHvWQAAAAADAetZAAAAAAEB41kAAAAAAwHDWQAAAAABAadZAAAAAAIBh1kAAAAAAAFrWQAAAAADAUdZAAAAAAIBK1kAAAAAAAEPWQAAAAAAAO9ZAAAAAAMAz1kAAAAAAACzWQAAAAAAAJdZAAAAAAEAd1kAAAAAAQAbWQFRWAWFjAQAAAGIVAAAAYgAAAAAAAPh/YgAAAAAAAPh/YgAAAAAAAPh/YgAAAAAAAPh/YgAAAAAAAPh/YWMAYwBjAGMBVGegZmNVFQAAAFMAAAAAAAAAAAAAAAAAAAAAAAAAAABUVgFlY1UAAAAAU1RhVgFhYxUAAABiFQAAAGMBYwBiAAAAAAAAAABWAWFWAWFWA2FhY0IAAABWAWFkVbYDAAA8UmVzdWx0IHJlZj0iZGQxNzEyIiB0eXBlPSJyZWxhdGlvbmFsIiBzdGF0dXM9InN1Y2Nlc3MiIGRhdGFMZXZlbD0iYmFzZWxpbmUiIGNvbnN1bWVyRGF0YU1vZGVsPSJhZ2dyZWdhdGVkIiBsYWJlbD0iRXJnZWJuaXNzZSIgZGF0YUxvY2FsZT0iZW5fVVMiIHNvcnRMb2NhbGU9ImRlX0FUIiBzdXBwb3J0c0N1c3RvbVF1ZXJ5PSJ0cnVlIiBzdXBwb3J0c0V4cG9ydERldGFpbD0idHJ1ZSIgdGFibGVEYXRlTW9kaWZpZWQ9IjIwMjMtMDEtMThUMDk6Mzk6MTkuMTMzWiI+PFZhcmlhYmxlcz48TnVtZXJpY1ZhcmlhYmxlIHZhcm5hbWU9ImJpNzI4IiBsYWJlbD0iQ3V0IE9mZiBEYXRlIiByZWY9ImJpNzI4IiBjb2x1bW49ImMwIiBmb3JtYXQ9IkRETU1ZWTgiIHVzYWdlPSJjYXRlZ29yaWNhbCIvPjwvVmFyaWFibGVzPjxDb2x1bW5zPjxOdW1lcmljQ29sdW1uIGNvbG5hbWU9ImMwIiBlbmNvZGluZz0idGV4dCIgZGF0YVR5cGU9ImRhdGUiLz48L0NvbHVtbnM+PERlZmluZWRTb3J0SXRlbXM+PERlZmluZWRTb3J0SXRlbSB2YXJpYWJsZT0iYmk3MjgiIHNvcnREaXJlY3Rpb249ImRlc2NlbmRpbmciLz48L0RlZmluZWRTb3J0SXRlbXM+PERhdGEgZm9ybWF0PSJDU1YiIHJvd0NvdW50PSIyMSIgYXZhaWxhYmxlUm93Q291bnQ9IjIxIiBzaXplPSIxNjgiIGRhdGFMYXlvdXQ9Im1pbmltYWwiIGdyYW5kVG90YWw9ImZhbHNlIiBpc0luZGV4ZWQ9ImZhbHNlIiBjb250ZW50S2V5PSJVVTczUFlFT0ZRSkZIWUFJTDc0UzJVNTVQWDZCU1ZTTiI+PCFbQ0RBVEFbMjMwMjcuMAoyMzAyNi4wCjIzMDIzLjAKMjMwMjIuMAoyMzAyMS4wCjIzMDIwLjAKMjMwMTkuMAoyMzAwOS4wCjIyOTc5LjAKMjI5NDkuMAoyMjkxOC4wCjIyODg4LjAKMjI4NTUuMAoyMjgyNi4wCjIyNzk2LjAKMjI3NjQuMAoyMjczNS4wCjIyNzA0LjAKMjI2NzYuMAoyMjY0NS4wCjIyNTUzLjAKXV0+PC9EYXRhPjwvUmVzdWx0PlYBYWMAYwBjAGMBYwBjAGMAVgFhYwAAAABjAGMAXUVORF9SQys=</data>
</ReportState>
</file>

<file path=customXml/item71.xml><?xml version="1.0" encoding="utf-8"?>
<ReportState xmlns="sas.reportstate">
  <data type="reportstate">UkNfU1RBUlRbVgVnZ1VjAgAAAFNnYwIAAABjAAAAAGRVBgAAAHZlMTIzNmRVAAAAAGMAAAAAZ5lmVQEAAABTVgFnmGRVBgAAAGJpODM0M2RVEgAAAFJlZmluYW5jaW5nIE1hcmtlcmFWAWdjAWRVAgAAADcxYxj8//9iAAAAAAAA+H9kVQIAAAA3MWMBAAAAVGMIAAAAYWMAZ2MCAAAAYwAAAABkVQUAAAB2ZTcyM2RVAAAAAGMAAAAAZ5lmVQEAAABTVgFnmGRVBgAAAGJpNjIyMWRVDAAAAEN1dCBPZmYgRGF0ZWFWAWdjAGFjGPz//2IAAAAAQHjWQGRVCgAAADMwLzEyLzIwMjJjAQAAAFRjCAAAAGFjAFRWAWZVAwAAAFNkVQUAAABiaTY1NmRVBQAAAGJpNjU0ZFUGAAAAYmk2MjIxVFYBYVYBZ2RVBgAAAGRkMTAzMFYBZlUJAAAAU2RVBwAAADAgLSAxIFlkVQcAAAAxIC0gMiBZZFUFAAAAMTArIFlkVQcAAAAyIC0gMyBZZFUHAAAAMyAtIDQgWWRVBwAAADQgLSA1IFlkVQgAAAA1IC0gMTAgWWRVBQAAAEFzc2V0ZFUJAAAATGlhYmlsaXR5VFYBZmdVBAAAAFNWAWfAYwAAAABkVQYAAABiaTYyMjFkVQwAAABDdXQgT2ZmIERhdGVkVQcAAABERE1NWVk4YxgAAABWAWZjVRAAAABTAAAAAEB41kAAAAAAQHjWQAAAAABAeNZAAAAAAEB41kAAAAAAQHjWQAAAAABAeNZAAAAAAEB41kAAAAAAQHjWQAAAAABAeNZAAAAAAEB41kAAAAAAQHjWQAAAAABAeNZAAAAAAEB41kAAAAAAQHjWQAAAAABAeNZAAAAAAEB41kBUVgFhYwEAAABiEAAAAGIAAAAAAAD4f2IAAAAAAAD4f2IAAAAAAAD4f2IAAAAAAAD4f2IAAAAAAAD4f2FjAGMAYwBjAVYBZ8BjAQAAAGRVBQAAAGJpNjU2ZFURAAAAQXNzZXQgLyBMaWFiaWxpdHlhYxgAAABWAWFWAWZjVRAAAABTBwAAAAcAAAAHAAAABwAAAAcAAAAHAAAABwAAAAcAAAAIAAAACAAAAAgAAAAIAAAACAAAAAgAAAAIAAAACAAAAFRjAQAAAGIQAAAAYgAAAAAAAPh/YgAAAAAAAPh/YgAAAAAAAPh/YgAAAAAAAPh/YgAAAAAAAPh/YWMAYwBjAGMBVgFnwGMBAAAAZFUFAAAAYmk2NTRkVRgAAABSZXNpZHVhbCBMaWZlIGJ5IEJ1Y2tldHNhYxgAAABWAWFWAWZjVRAAAABTnP///wAAAAABAAAAAwAAAAQAAAAFAAAABgAAAAIAAACc////AAAAAAEAAAADAAAABAAAAAUAAAAGAAAAAgAAAFRjAQAAAGIQAAAAYgAAAAAAAPh/YgAAAAAAAPh/YgAAAAAAAPh/YgAAAAAAAPh/YgAAAAAAAPh/YWMAYwBjAGMBVgFnwGMAAAAAZFUFAAAAYmk0ODNkVRUAAABQcmluY2lwYWwgUGFpZCBpbiBFVVJkVQkAAABDT01NQTMyLjJjAAAAAFYBZmNVEAAAAFNtZroazRQYQjsKVk8wYddBJxh6RdAE3kHxTPfeNHrYQeuNN7t5mdhB1brGpSI610FyUNKfVBn4Qabt8qp1ZgRCjl6Sq+KNEUIAAACAUN7JQQAAAHh9uthBAAAAgEK3wkGLMqRE0ULpQQAAACy7K+VB9GD3B81u/kEAAADAlkDTQVRWAWFjAgAAAGIQAAAAYgAAAAAAAPh/YgAAAAAAAPh/YgAAAAAAAPh/YgAAAAAAAPh/YgAAAAAAAPh/YWMAYwBjAGMBVGegYVYBZWNVAAAAAFNUYVYBYWMQAAAAYhAAAABjAWMAYgAAAAAAAAAAVgFhVgFhVgNnZ2RVBgAAAGRkMTAzMFYBYVYBZmdVAgAAAFNnZFUFAAAAQXNzZXRWAWdjAWRVBQAAAEFzc2V0YwcAAABiAAAAAAAA+H9kVQUAAABBc3NldFYBZmdVCAAAAFNnZFULAAAATUFUQ0hFU19BTExWAWdjAWRVCwAAAE1BVENIRVNfQUxMY5z///9iAAAAAAAA+H9kVQsAAABNQVRDSEVTX0FMTFYBZmdVAQAAAFNnZFUKAAAAMzAvMTIvMjAyMlYBZ2MAYWMY/P//YgAAAABAeNZAZFUKAAAAMzAvMTIvMjAyMlYBYWMDAAAAYwFWAWZjVQEAAABTAAAAAFRWAWFWAWZnVQEAAABTVgFnYwBhYxj8//9ibWa6Gs0UGEJkVRQAAAAyNcKgODU3wqAwNTDCoDI4Niw2MFRWAWFUYwIAAABjAVYBYVYBYVYBYVYBYWdkVQcAAAAwIC0gMSBZVgFnYwFkVQcAAAAwIC0gMSBZYwAAAABiAAAAAAAA+H9kVQcAAAAwIC0gMSBZVgFmZ1UBAAAAU2dkVQoAAAAzMC8xMi8yMDIyVgFnYwBhYxj8//9iAAAAAEB41kBkVQoAAAAzMC8xMi8yMDIyVgFhYwMAAABjAVYBZmNVAQAAAFMBAAAAVFYBYVYBZmdVAQAAAFNWAWdjAGFjGPz//2I7ClZPMGHXQWRVEwAAADHCoDU2OMKgOTgxwqAzMDksMzRUVgFhVGMCAAAAYwFWAWFWAWFWAWFWAWFnZFUHAAAAMSAtIDIgWVYBZ2MBZFUHAAAAMSAtIDIgWWMBAAAAYgAAAAAAAPh/ZFUHAAAAMSAtIDIgWVYBZmdVAQAAAFNnZFUKAAAAMzAvMTIvMjAyMlYBZ2MAYWMY/P//YgAAAABAeNZAZFUKAAAAMzAvMTIvMjAyMlYBYWMDAAAAYwFWAWZjVQEAAABTAgAAAFRWAWFWAWZnVQEAAABTVgFnYwBhYxj8//9iJxh6RdAE3kFkVRMAAAAywqAwMTTCoDUyN8KgNzY1LDkxVFYBYVRjAgAAAGMBVgFhVgFhVgFhVgFhZ2RVBwAAADIgLSAzIFlWAWdjAWRVBwAAADIgLSAzIFljAwAAAGIAAAAAAAD4f2RVBwAAADIgLSAzIFlWAWZnVQEAAABTZ2RVCgAAADMwLzEyLzIwMjJWAWdjAGFjGPz//2IAAAAAQHjWQGRVCgAAADMwLzEyLzIwMjJWAWFjAwAAAGMBVgFmY1UBAAAAUwMAAABUVgFhVgFmZ1UBAAAAU1YBZ2MAYWMY/P//YvFM9940ethBZFUTAAAAMcKgNjQywqA2NDjCoDQ0Myw4NlRWAWFUYwIAAABjAVYBYVYBYVYBYVYBYWdkVQcAAAAzIC0gNCBZVgFnYwFkVQcAAAAzIC0gNCBZYwQAAABiAAAAAAAA+H9kVQcAAAAzIC0gNCBZVgFmZ1UBAAAAU2dkVQoAAAAzMC8xMi8yMDIyVgFnYwBhYxj8//9iAAAAAEB41kBkVQoAAAAzMC8xMi8yMDIyVgFhYwMAAABjAVYBZmNVAQAAAFMEAAAAVFYBYVYBZmdVAQAAAFNWAWdjAGFjGPz//2LrjTe7eZnYQWRVEwAAADHCoDY1MMKgODQ1wqA0MjAsODdUVgFhVGMCAAAAYwFWAWFWAWFWAWFWAWFnZFUHAAAANCAtIDUgWVYBZ2MBZFUHAAAANCAtIDUgWWMFAAAAYgAAAAAAAPh/ZFUHAAAANCAtIDUgWVYBZmdVAQAAAFNnZFUKAAAAMzAvMTIvMjAyMlYBZ2MAYWMY/P//YgAAAABAeNZAZFUKAAAAMzAvMTIvMjAyMlYBYWMDAAAAYwFWAWZjVQEAAABTBQAAAFRWAWFWAWZnVQEAAABTVgFnYwBhYxj8//9i1brGpSI610FkVRMAAAAxwqA1NTjCoDc0M8KgNzAzLDExVFYBYVRjAgAAAGMBVgFhVgFhVgFhVgFhZ2RVCAAAADUgLSAxMCBZVgFnYwFkVQgAAAA1IC0gMTAgWWMGAAAAYgAAAAAAAPh/ZFUIAAAANSAtIDEwIFlWAWZnVQEAAABTZ2RVCgAAADMwLzEyLzIwMjJWAWdjAGFjGPz//2IAAAAAQHjWQGRVCgAAADMwLzEyLzIwMjJWAWFjAwAAAGMBVgFmY1UBAAAAUwYAAABUVgFhVgFmZ1UBAAAAU1YBZ2MAYWMY/P//YnJQ0p9UGfhBZFUTAAAANsKgNDY5wqAwMTHCoDk2NSwxNFRWAWFUYwIAAABjAVYBYVYBYVYBYVYBYWdkVQUAAAAxMCsgWVYBZ2MBZFUFAAAAMTArIFljAgAAAGIAAAAAAAD4f2RVBQAAADEwKyBZVgFmZ1UBAAAAU2dkVQoAAAAzMC8xMi8yMDIyVgFnYwBhYxj8//9iAAAAAEB41kBkVQoAAAAzMC8xMi8yMDIyVgFhYwMAAABjAVYBZmNVAQAAAFMHAAAAVFYBYVYBZmdVAQAAAFNWAWdjAGFjGPz//2Km7fKqdWYEQmRVFAAAADEwwqA5NTLCoDI5McKgNjc4LDM3VFYBYVRjAgAAAGMBVgFhVgFhVgFhVgFhVGMBAAAAYwFWAWFWAWFWAWFWAWFnZFUJAAAATGlhYmlsaXR5VgFnYwFkVQkAAABMaWFiaWxpdHljCAAAAGIAAAAAAAD4f2RVCQAAAExpYWJpbGl0eVYBZmdVCAAAAFNnZFULAAAATUFUQ0hFU19BTExWAWdjAWRVCwAAAE1BVENIRVNfQUxMY5z///9iAAAAAAAA+H9kVQsAAABNQVRDSEVTX0FMTFYBZmdVAQAAAFNnZFUKAAAAMzAvMTIvMjAyMlYBZ2MAYWMY/P//YgAAAABAeNZAZFUKAAAAMzAvMTIvMjAyMlYBYWMDAAAAYwFWAWZjVQEAAABTCAAAAFRWAWFWAWZnVQEAAABTVgFnYwBhYxj8//9ijl6Sq+KNEUJkVRQAAAAxOMKgODQ4wqA3MjHCoDYzNiw1OVRWAWFUYwIAAABjAVYBYVYBYVYBYVYBYWdkVQcAAAAwIC0gMSBZVgFnYwFkVQcAAAAwIC0gMSBZYwAAAABiAAAAAAAA+H9kVQcAAAAwIC0gMSBZVgFmZ1UBAAAAU2dkVQoAAAAzMC8xMi8yMDIyVgFnYwBhYxj8//9iAAAAAEB41kBkVQoAAAAzMC8xMi8yMDIyVgFhYwMAAABjAVYBZmNVAQAAAFMJAAAAVFYBYVYBZmdVAQAAAFNWAWdjAGFjGPz//2IAAACAUN7JQWRVEAAAADg2OMKgMDAwwqAwMDAsMDBUVgFhVGMCAAAAYwFWAWFWAWFWAWFWAWFnZFUHAAAAMSAtIDIgWVYBZ2MBZFUHAAAAMSAtIDIgWWMBAAAAYgAAAAAAAPh/ZFUHAAAAMSAtIDIgWVYBZmdVAQAAAFNnZFUKAAAAMzAvMTIvMjAyMlYBZ2MAYWMY/P//YgAAAABAeNZAZFUKAAAAMzAvMTIvMjAyMlYBYWMDAAAAYwFWAWZjVQEAAABTCgAAAFRWAWFWAWZnVQEAAABTVgFnYwBhYxj8//9iAAAAeH262EFkVRMAAAAxwqA2NTnCoDUwMMKgMDAwLDAwVFYBYVRjAgAAAGMBVgFhVgFhVgFhVgFhZ2RVBwAAADIgLSAzIFlWAWdjAWRVBwAAADIgLSAzIFljAwAAAGIAAAAAAAD4f2RVBwAAADIgLSAzIFlWAWZnVQEAAABTZ2RVCgAAADMwLzEyLzIwMjJWAWdjAGFjGPz//2IAAAAAQHjWQGRVCgAAADMwLzEyLzIwMjJWAWFjAwAAAGMBVgFmY1UBAAAAUwsAAABUVgFhVgFmZ1UBAAAAU1YBZ2MAYWMY/P//YgAAAIBCt8JBZFUQAAAANjI4wqAwMDDCoDAwMCwwMFRWAWFUYwIAAABjAVYBYVYBYVYBYVYBYWdkVQcAAAAzIC0gNCBZVgFnYwFkVQcAAAAzIC0gNCBZYwQAAABiAAAAAAAA+H9kVQcAAAAzIC0gNCBZVgFmZ1UBAAAAU2dkVQoAAAAzMC8xMi8yMDIyVgFnYwBhYxj8//9iAAAAAEB41kBkVQoAAAAzMC8xMi8yMDIyVgFhYwMAAABjAVYBZmNVAQAAAFMMAAAAVFYBYVYBZmdVAQAAAFNWAWdjAGFjGPz//2KLMqRE0ULpQWRVEwAAADPCoDM5MMKgNDc0wqA3ODksMTNUVgFhVGMCAAAAYwFWAWFWAWFWAWFWAWFnZFUHAAAANCAtIDUgWVYBZ2MBZFUHAAAANCAtIDUgWWMFAAAAYgAAAAAAAPh/ZFUHAAAANCAtIDUgWVYBZmdVAQAAAFNnZFUKAAAAMzAvMTIvMjAyMlYBZ2MAYWMY/P//YgAAAABAeNZAZFUKAAAAMzAvMTIvMjAyMlYBYWMDAAAAYwFWAWZjVQEAAABTDQAAAFRWAWFWAWZnVQEAAABTVgFnYwBhYxj8//9iAAAALLsr5UFkVRMAAAAywqA4NDHCoDUwMMKgMDAwLDAwVFYBYVRjAgAAAGMBVgFhVgFhVgFhVgFhZ2RVCAAAADUgLSAxMCBZVgFnYwFkVQgAAAA1IC0gMTAgWWMGAAAAYgAAAAAAAPh/ZFUIAAAANSAtIDEwIFlWAWZnVQEAAABTZ2RVCgAAADMwLzEyLzIwMjJWAWdjAGFjGPz//2IAAAAAQHjWQGRVCgAAADMwLzEyLzIwMjJWAWFjAwAAAGMBVgFmY1UBAAAAUw4AAABUVgFhVgFmZ1UBAAAAU1YBZ2MAYWMY/P//YvRg9wfNbv5BZFUTAAAAOMKgMTY5wqAyNDbCoDg0Nyw0NlRWAWFUYwIAAABjAVYBYVYBYVYBYVYBYWdkVQUAAAAxMCsgWVYBZ2MBZFUFAAAAMTArIFljAgAAAGIAAAAAAAD4f2RVBQAAADEwKyBZVgFmZ1UBAAAAU2dkVQoAAAAzMC8xMi8yMDIyVgFnYwBhYxj8//9iAAAAAEB41kBkVQoAAAAzMC8xMi8yMDIyVgFhYwMAAABjAVYBZmNVAQAAAFMPAAAAVFYBYVYBZmdVAQAAAFNWAWdjAGFjGPz//2IAAADAlkDTQWRVEwAAADHCoDI5MsKgMDAwwqAwMDAsMDBUVgFhVGMCAAAAYwFWAWFWAWFWAWFWAWFUYwEAAABjAVYBYVYBYVYBYVYBYVRjAAAAAGMBVgFhVgFhVgFhVgFhVgFmZ1UCAAAAU2dkVRcAAABkZWZhdWx0Um93QXhpc0hpZXJhcmNoeWRVEAAAAFplaWxlbmhpZXJhcmNoaWVWAWZnVQIAAABTZ2RVBQAAAGJpNjU2ZFURAAAAQXNzZXQgLyBMaWFiaWxpdHlhYwEAAABjAVYBYVYBYWdkVQUAAABiaTY1N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MjIxZFUMAAAAQ3V0IE9mZiBEYXRlZFUHAAAARERNTVlZOGMAAAAAYwFWAWFWAWFUYwAAAABnZFUEAAAAcm9vdFYBYVYBZmdVAQAAAFNnZFUKAAAAMzAvMTIvMjAyMlYBZ2MAYWMY/P//YgAAAABAeNZAZFUKAAAAMzAvMTIvMjAyMlYBYWMBAAAAYwFWAWFWAWFWAWFWAWFUYwAAAABjAFYBYVYBYVYBYVYBYWdkVQQAAAByb290VgFhVgFmZ1UBAAAAU2dkVQoAAAAzMC8xMi8yMDIyVgFnYwBhYxj8//9iAAAAAEB41kBkVQoAAAAzMC8xMi8yMDIyVgFhYwEAAABjAVYBYVYBYVYBYVYBYVRjAAAAAGMAVgFhVgFhVgFhVgFhYwFUYwFjAGMAYgAAAAAAAAAAVgFmVQEAAABTZFUFAAAAYmk0ODNUYwBjAGMAYWNCBQIAVgFhZFVnBwAAPFJlc3VsdCByZWY9ImRkMTAz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1My42OTdaIj48VmFyaWFibGVzPjxOdW1lcmljVmFyaWFibGUgdmFybmFtZT0iYmk2MjIxIiBsYWJlbD0iQ3V0IE9mZiBEYXRlIiByZWY9ImJpNjIyMSIgY29sdW1uPSJjMCIgZm9ybWF0PSJERE1NWVk4IiB1c2FnZT0iY2F0ZWdvcmljYWwiLz48U3RyaW5nVmFyaWFibGUgdmFybmFtZT0iYmk2NTYiIGxhYmVsPSJBc3NldCAvIExpYWJpbGl0eSIgcmVmPSJiaTY1NiIgY29sdW1uPSJjMSIvPjxTdHJpbmdWYXJpYWJsZSB2YXJuYW1lPSJiaTY1NCIgbGFiZWw9IlJlc2lkdWFsIExpZmUgYnkgQnVja2V0cyIgcmVmPSJiaTY1NCIgY29sdW1uPSJjMiIgc29ydE9uPSJjdXN0b20iIGN1c3RvbVNvcnQ9ImNzNjU1Ii8+PE51bWVyaWNWYXJpYWJsZSB2YXJuYW1lPSJiaTQ4MyIgbGFiZWw9IlByaW5jaXBhbCBQYWlkIGluIEVVUiIgcmVmPSJiaTQ4My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YzIiBkYXRhTGF5b3V0PSJtaW5pbWFsIiBncmFuZFRvdGFsPSJmYWxzZSIgaXNJbmRleGVkPSJ0cnVlIiBjb250ZW50S2V5PSJOM1IyTk1TNTZEWFNHUFVZMjVMRkdDNTJaM1pPUVdXTSI+PCFbQ0RBVEFbMjMwMDkuMCw3LC0xMDAsMi41ODU3MDUwMjg2NjAwMDI1RTEwCjIzMDA5LjAsNywwLDEuNTY4OTgxMzA5MzQ0Mzc0NEU5CjIzMDA5LjAsNywxLDIuMDE0NTI3NzY1OTA3NzI0MUU5CjIzMDA5LjAsNywzLDEuNjQyNjQ4NDQzODY0MDcxMUU5CjIzMDA5LjAsNyw0LDEuNjUwODQ1NDIwODY4MDM3RTkKMjMwMDkuMCw3LDUsMS41NTg3NDM3MDMxMDUxNTMzRTkKMjMwMDkuMCw3LDYsNi40NjkwMTE5NjUxNDQ2NEU5CjIzMDA5LjAsNywyLDEuMDk1MjI5MTY3ODM2NjA0RTEwCjIzMDA5LjAsOCwtMTAwLDEuODg0ODcyMTYzNjU5MjM0RTEwCjIzMDA5LjAsOCwwLDguNjhFOAoyMzAwOS4wLDgsMSwxLjY1OTVFOQoyMzAwOS4wLDgsMyw2LjI4RTgKMjMwMDkuMCw4LDQsMy4zOTA0NzQ3ODkxMzExN0U5CjIzMDA5LjAsOCw1LDIuODQxNUU5CjIzMDA5LjAsOCw2LDguMTY5MjQ2ODQ3NDYxMTdFOQoyMzAwOS4wLDgsMiwxLjI5MkU5Cl1dPjwvRGF0YT48U3RyaW5nVGFibGUgZm9ybWF0PSJDU1YiIHJvd0NvdW50PSI5IiBzaXplPSI4OSIgY29udGVudEtleT0iQ0JBR0VGV0lKM0Y2MkVJNTVQQU9LTVhPNVZXUE5CR1MiPjwhW0NEQVRBWyIwIC0gMSBZIgoiMSAtIDIgWSIKIjEwKyBZIgoiMiAtIDMgWSIKIjMgLSA0IFkiCiI0IC0gNSBZIgoiNSAtIDEwIFkiCiJBc3NldCIKIkxpYWJpbGl0eSIKXV0+PC9TdHJpbmdUYWJsZT48L1Jlc3VsdD5WAWFjAGMAYwBjAWMAYwBjAFYBYWMAAAAAYwBjAF1FTkRfUkMr</data>
</ReportState>
</file>

<file path=customXml/item72.xml><?xml version="1.0" encoding="utf-8"?>
<ReportState xmlns="sas.reportstate">
  <data type="reportstate">UkNfU1RBUlRbVgVnZ1VjAgAAAFNnYwIAAABjAAAAAGRVBgAAAHZlMzU5NmRVAAAAAGMAAAAAZ5lmVQEAAABTVgFnmGRVBgAAAGJpODM2NmRVEgAAAFJlZmluYW5jaW5nIE1hcmtlcmFWAWdjAWRVAgAAADc0Yxj8//9iAAAAAAAA+H9kVQIAAAA3NGMBAAAAVGMIAAAAYWMAZ2MCAAAAYwAAAABkVQUAAAB2ZTcyM2RVAAAAAGMAAAAAZ5lmVQEAAABTVgFnmGRVBgAAAGJpMzUxOGRVDAAAAEN1dCBPZmYgRGF0ZWFWAWdjAGFjGPz//2IAAAAAQHjWQGRVCgAAADMwLzEyLzIwMjJjAQAAAFRjCAAAAGFjAFRWAWZVAQAAAFNkVQYAAABiaTM1MThUVgFhVgFnZFUGAAAAZGQzNTAyVgFhVgFmZ1UEAAAAU1YBZ8BjAAAAAGRVBgAAAGJpMzUxOGRVDAAAAEN1dCBPZmYgRGF0ZWRVBwAAAERETU1ZWThjGAAAAFYBZmNVAQAAAFMAAAAAQHjWQFRWAWFjAQAAAGIBAAAAYgAAAAAAAPh/YgAAAAAAAPh/YgAAAAAAAPh/YgAAAAAAAPh/YgAAAAAAAPh/YWMAYwBjAGMBVgFnwGMAAAAAZFUGAAAAYmkzNTE0ZFUMAAAATk8uIE9GIExPQU5TZFUIAAAAQ09NTUExMi5jGAAAAFYBZmNVAQAAAFMAAAAAAH7CQFRWAWFjAgAAAGIBAAAAYgAAAAAAAPh/YgAAAAAAAPh/YgAAAAAAAPh/YgAAAAAAAPh/YgAAAAAAAPh/YWMAYwBjAGMBVgFnwGMAAAAAZFUGAAAAYmkzNTIyZFURAAAATk8uIE9GIEJPUlJPV0VSUzpkVQgAAABDT01NQTEyLmMYAAAAVgFmY1UBAAAAUwAAAAAALLVAVFYBYWMCAAAAYgEAAABiAAAAAAAA+H9iAAAAAAAA+H9iAAAAAAAA+H9iAAAAAAAA+H9iAAAAAAAA+H9hYwBjAGMAYwFWAWfAYwAAAABkVQYAAABiaTM2ODlkVREAAABOTy4gT0YgR1VBUkFOVE9SU2RVCAAAAENPTU1BMTIuYxgAAABWAWZjVQEAAABTAAAAAAAgaEBUVgFhYwIAAABiAQAAAGIAAAAAAAD4f2IAAAAAAAD4f2IAAAAAAAD4f2IAAAAAAAD4f2IAAAAAAAD4f2FjAGMAYwBjAVRnoGFWAWVjVQAAAABTVGFWAWFjAQAAAGIBAAAAYwFjAGIAAAAAAAAAAFYBYVYBYVYDZ2dkVQYAAABkZDM1MDJWAWFWAWZnVQEAAABTZ2RVCgAAADMwLzEyLzIwMjJWAWdjAGFjGPz//2IAAAAAQHjWQGRVCgAAADMwLzEyLzIwMjJWAWFjAQAAAGMBVgFmY1UBAAAAUwAAAABUVgFhVgFmZ1UDAAAAU1YBZ2MAYWMY/P//YgAAAAAAfsJAZFUGAAAAOcKgNDY4VgFnYwBhYxj8//9iAAAAAAAstUBkVQYAAAA1wqA0MjBWAWdjAGFjGPz//2IAAAAAACBoQGRVAwAAADE5M1RWAWFUYwAAAABjAVYBYVYBYVYBYVYBYVYBZmdVAQAAAFNnZFUXAAAAZGVmYXVsdFJvd0F4aXNIaWVyYXJjaHlkVRAAAABaZWlsZW5oaWVyYXJjaGllVgFmZ1UBAAAAU2dkVQYAAABiaTM1MThkVQwAAABDdXQgT2ZmIERhdGVkVQcAAABERE1NWVk4YwAAAABjAVYBYVYBYVRjAAAAAGdkVQQAAAByb290VgFhVgFmZ1UBAAAAU2dkVQoAAAAzMC8xMi8yMDIyVgFnYwBhYxj8//9iAAAAAEB41kBkVQoAAAAzMC8xMi8yMDIyVgFhYwEAAABjAVYBYVYBYVYBYVYBYVRjAAAAAGMAVgFhVgFhVgFhVgFhZ2RVBAAAAHJvb3RWAWFWAWZnVQEAAABTZ2RVCgAAADMwLzEyLzIwMjJWAWdjAGFjGPz//2IAAAAAQHjWQGRVCgAAADMwLzEyLzIwMjJWAWFjAQAAAGMBVgFhVgFhVgFhVgFhVGMAAAAAYwBWAWFWAWFWAWFWAWFjAVRjAWMAYwBiAAAAAAAAAABWAWZVAwAAAFNkVQYAAABiaTM1MTRkVQYAAABiaTM1MjJkVQYAAABiaTM2ODlUYwBjAGMAYWNCBQIAVgFhZFXzBAAAPFJlc3VsdCByZWY9ImRkMzUw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zNTE4IiBsYWJlbD0iQ3V0IE9mZiBEYXRlIiByZWY9ImJpMzUxOCIgY29sdW1uPSJjMCIgZm9ybWF0PSJERE1NWVk4IiB1c2FnZT0iY2F0ZWdvcmljYWwiLz48TnVtZXJpY1ZhcmlhYmxlIHZhcm5hbWU9ImJpMzUxNCIgbGFiZWw9Ik5PLiBPRiBMT0FOUyIgcmVmPSJiaTM1MTQiIGNvbHVtbj0iYzEiIGZvcm1hdD0iQ09NTUExMi4iIHVzYWdlPSJxdWFudGl0YXRpdmUiLz48TnVtZXJpY1ZhcmlhYmxlIHZhcm5hbWU9ImJpMzUyMiIgbGFiZWw9Ik5PLiBPRiBCT1JST1dFUlM6IiByZWY9ImJpMzUyMiIgY29sdW1uPSJjMiIgZm9ybWF0PSJDT01NQTEyLiIgdXNhZ2U9InF1YW50aXRhdGl2ZSIvPjxOdW1lcmljVmFyaWFibGUgdmFybmFtZT0iYmkzNjg5IiBsYWJlbD0iTk8uIE9GIEdVQVJBTlRPUlMiIHJlZj0iYmkzNjg5IiBjb2x1bW49ImMzIiBmb3JtYXQ9IkNPTU1BMTIuIiB1c2FnZT0icXVhbnRpdGF0aXZl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wvQ29sdW1ucz48RGF0YSBmb3JtYXQ9IkNTViIgcm93Q291bnQ9IjEiIGF2YWlsYWJsZVJvd0NvdW50PSIxIiBzaXplPSIyOCIgZGF0YUxheW91dD0ibWluaW1hbCIgZ3JhbmRUb3RhbD0iZmFsc2UiIGlzSW5kZXhlZD0iZmFsc2UiIGNvbnRlbnRLZXk9IlU3QktXU1NJRDJDWEg3UVdZUlhPRFlRTDRKUFVSQ1VHIj48IVtDREFUQVsyMzAwOS4wLDk0NjguMCw1NDIwLjAsMTkzLjAKXV0+PC9EYXRhPjwvUmVzdWx0PlYBYWMAYwBjAGMBYwBjAGMAVgFhYwAAAABjAGMAXUVORF9SQys=</data>
</ReportState>
</file>

<file path=customXml/item73.xml><?xml version="1.0" encoding="utf-8"?>
<ReportState xmlns="sas.reportstate">
  <data type="reportstate">UkNfU1RBUlRbVgVnZ1VjAgAAAFNnYwIAAABjAAAAAGRVBgAAAHZlNjYwNWRVAAAAAGMAAAAAZ5lmVQEAAABTVgFnmGRVBgAAAGJpODM5OWRVEgAAAFJlZmluYW5jaW5nIE1hcmtlcmFWAWdjAWRVAgAAADc0Yxj8//9iAAAAAAAA+H9kVQIAAAA3NGMBAAAAVGMIAAAAYWMAZ2MCAAAAYwAAAABkVQUAAAB2ZTcyM2RVAAAAAGMAAAAAZ5lmVQEAAABTVgFnmGRVBgAAAGJpNjY3MmRVDAAAAEN1dCBPZmYgRGF0ZWFWAWdjAGFjGPz//2IAAAAAQHjWQGRVCgAAADMwLzEyLzIwMjJjAQAAAFRjCAAAAGFjAFRWAWZVAwAAAFNkVQYAAABiaTY2NzRkVQYAAABiaTY2NzVkVQYAAABiaTY2NzJUVgFhVgFnZFUGAAAAZGQ2Njc5VgFmVQIAAABTZFUcAAAARG9tZXN0aWMgKENvdW50cnkgb2YgSXNzdWVyKWRVAgAAAEVVVFYBZmdVBAAAAFNWAWfAYwAAAABkVQYAAABiaTY2NzJkVRMAAABKb2luZWQgQ3V0IE9mZiBEYXRlZFUFAAAAREFURTljGAAAAFYBZmNVAwAAAFMAAAAAQHjWQAAAAABAeNZAAAAAAEB41kBUVgFhYwEAAABiAwAAAGIAAAAAAAD4f2IAAAAAAAD4f2IAAAAAAAD4f2IAAAAAAAD4f2IAAAAAAAD4f2FjAGMAYwBjAVYBZ8BjAQAAAGRVBgAAAGJpNjY3NGRVAgAAAEVVYWMYAAAAVgFhVgFmY1UDAAAAU5z///8BAAAAAQAAAFRjAQAAAGIDAAAAYgAAAAAAAPh/YgAAAAAAAPh/YgAAAAAAAPh/YgAAAAAAAPh/YgAAAAAAAPh/YWMAYwBjAGMBVgFnwGMBAAAAZFUGAAAAYmk2Njc1ZFUbAAAAU3Vic3RpdHV0ZSBBc3NldHMgLSBDb3VudHJ5YWMYAAAAVgFhVgFmY1UDAAAAU5z///+c////AAAAAFRjAQAAAGIDAAAAYgAAAAAAAPh/YgAAAAAAAPh/YgAAAAAAAPh/YgAAAAAAAPh/YgAAAAAAAPh/YWMAYwBjAGMBVgFnwGMAAAAAZFUGAAAAYmk2NjczZFUMAAAATm9taW5hbCAobW4pZFUIAAAAQ09NTUExMi5jAAAAAFYBZmNVAwAAAFMAAAAAAAAAAAAAAAAAAAAAAAAAAAAAAABUVgFhYwIAAABiAwAAAGIAAAAAAAD4f2IAAAAAAAD4f2IAAAAAAAD4f2IAAAAAAAD4f2IAAAAAAAD4f2FjAGMAYwBjAVRnoGFWAWVjVQAAAABTVGFWAWFjAwAAAGIDAAAAYwFjAGIAAAAAAAAAAFYBYVYBYVYDZ2dkVQYAAABkZDY2NzlWAWFWAWZnVQIAAABTZ2RVCwAAAE1BVENIRVNfQUxMVgFnYwFkVQsAAABNQVRDSEVTX0FMTGOc////YgAAAAAAAPh/ZFULAAAATUFUQ0hFU19BTExWAWZnVQEAAABTZ2RVCwAAAE1BVENIRVNfQUxMVgFnYwFkVQsAAABNQVRDSEVTX0FMTGOc////YgAAAAAAAPh/ZFULAAAATUFUQ0hFU19BTExWAWZnVQEAAABTZ2RVEQAAADMwLiBEZXplbWJlciAyMDIyVgFnYwBhYxj8//9iAAAAAEB41kBkVREAAAAzMC4gRGV6ZW1iZXIgMjAyMlYBYWMDAAAAYwFWAWZjVQEAAABTAAAAAFRWAWFWAWZnVQEAAABTVgFnYwBhYxj8//9iAAAAAAAAAABkVQEAAAAwVFYBYVRjAgAAAGMBVgFhVgFhVgFhVgFhVGMBAAAAYwFWAWFWAWFWAWFWAWFnZFUCAAAARVVWAWdjAWRVAgAAAEVVYwEAAABiAAAAAAAA+H9kVQIAAABFVVYBZmdVAgAAAFNnZFULAAAATUFUQ0hFU19BTExWAWdjAWRVCwAAAE1BVENIRVNfQUxMY5z///9iAAAAAAAA+H9kVQsAAABNQVRDSEVTX0FMTFYBZmdVAQAAAFNnZFURAAAAMzAuIERlemVtYmVyIDIwMjJWAWdjAGFjGPz//2IAAAAAQHjWQGRVEQAAADMwLiBEZXplbWJlciAyMDIyVgFhYwMAAABjAVYBZmNVAQAAAFMBAAAAVFYBYVYBZmdVAQAAAFNWAWdjAGFjGPz//2IAAAAAAAAAAGRVAQAAADBUVgFhVGMCAAAAYwFWAWFWAWFWAWFWAWFnZFUcAAAARG9tZXN0aWMgKENvdW50cnkgb2YgSXNzdWVyKVYBZ2MBZFUcAAAARG9tZXN0aWMgKENvdW50cnkgb2YgSXNzdWVyKWMAAAAAYgAAAAAAAPh/ZFUcAAAARG9tZXN0aWMgKENvdW50cnkgb2YgSXNzdWVyKVYBZmdVAQAAAFNnZFURAAAAMzAuIERlemVtYmVyIDIwMjJWAWdjAGFjGPz//2IAAAAAQHjWQGRVEQAAADMwLiBEZXplbWJlciAyMDIyVgFhYwMAAABjAVYBZmNVAQAAAFMCAAAAVFYBYVYBZmdVAQAAAFNWAWdjAGFjGPz//2IAAAAAAAAAAGRVAQAAADBUVgFhVGMCAAAAYwFWAWFWAWFWAWFWAWFUYwEAAABjAVYBYVYBYVYBYVYBYVRjAAAAAGMBVgFhVgFhVgFhVgFhVgFmZ1UCAAAAU2dkVRcAAABkZWZhdWx0Um93QXhpc0hpZXJhcmNoeWRVEAAAAFplaWxlbmhpZXJhcmNoaWVWAWZnVQIAAABTZ2RVBgAAAGJpNjY3NGRVAgAAAEVVYWMBAAAAYwFWAWFWAWFnZFUGAAAAYmk2Njc1ZFUbAAAAU3Vic3RpdHV0ZSBBc3NldHMgLSBDb3VudHJ5YWMBAAAAYwFWAWFWAWFUYwAAAAB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Z2RVBAAAAHJvb3RWAWFWAWZnVQEAAABTZ2RVAgAAAEVVVgFnYwFkVQIAAABFVWMBAAAAYgAAAAAAAPh/ZFUCAAAARVVWAWZnVQEAAABTZ2RVHAAAAERvbWVzdGljIChDb3VudHJ5IG9mIElzc3VlcilWAWdjAWRVHAAAAERvbWVzdGljIChDb3VudHJ5IG9mIElzc3VlciljAAAAAGIAAAAAAAD4f2RVHAAAAERvbWVzdGljIChDb3VudHJ5IG9mIElzc3VlcilWAWFjAgAAAGMBVgFhVgFhVgFhVgFhVGMBAAAAYwBWAWFWAWFWAWFWAWFUYwAAAABjAFYBYVYBYVYBYVYBYWMBZ2RVGgAAAGRlZmF1bHRDb2x1bW5BeGlzSGllcmFyY2h5ZFURAAAAU3BhbHRlbmhpZXJhcmNoaWVWAWZnVQEAAABTZ2RVBgAAAGJpNjY3MmRVEwAAAEpvaW5lZCBDdXQgT2ZmIERhdGVkVQUAAABEQVRFOWMAAAAAYwFWAWFWAWFUYwAAAABnZFUEAAAAcm9vdFYBYVYBZmdVAQAAAFNnZFURAAAAMzAuIERlemVtYmVyIDIwMjJWAWdjAGFjGPz//2IAAAAAQHjWQGRVEQAAADMwLiBEZXplbWJlciAyMDIyVgFhYwEAAABjAVYBYVYBYVYBYVYBYVRjAAAAAGMAVgFhVgFhVgFhVgFhZ2RVBAAAAHJvb3RWAWFWAWZnVQEAAABTZ2RVEQAAADMwLiBEZXplbWJlciAyMDIyVgFnYwBhYxj8//9iAAAAAEB41kBkVREAAAAzMC4gRGV6ZW1iZXIgMjAyMlYBYWMBAAAAYwFWAWFWAWFWAWFWAWFUYwAAAABjAFYBYVYBYVYBYVYBYWMBVGMBYwBjAGIAAAAAAAAAAFYBZlUBAAAAU2RVBgAAAGJpNjY3M1RjAGMAYwBhY0IFAgBWAWFkVY8FAAA8UmVzdWx0IHJlZj0iZGQ2Njc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UyLjExNVoiPjxWYXJpYWJsZXM+PE51bWVyaWNWYXJpYWJsZSB2YXJuYW1lPSJiaTY2NzIiIGxhYmVsPSJKb2luZWQgQ3V0IE9mZiBEYXRlIiByZWY9ImJpNjY3MiIgY29sdW1uPSJjMCIgZm9ybWF0PSJEQVRFOSIgdXNhZ2U9ImNhdGVnb3JpY2FsIi8+PFN0cmluZ1ZhcmlhYmxlIHZhcm5hbWU9ImJpNjY3NCIgbGFiZWw9IkVVIiByZWY9ImJpNjY3NCIgY29sdW1uPSJjMSIvPjxTdHJpbmdWYXJpYWJsZSB2YXJuYW1lPSJiaTY2NzUiIGxhYmVsPSJTdWJzdGl0dXRlIEFzc2V0cyAtIENvdW50cnkiIHJlZj0iYmk2Njc1IiBjb2x1bW49ImMyIiBzb3J0T249ImN1c3RvbSIgY3VzdG9tU29ydD0iY3M0NTA1Ii8+PE51bWVyaWNWYXJpYWJsZSB2YXJuYW1lPSJiaTY2NzMiIGxhYmVsPSJOb21pbmFsIChtbikiIHJlZj0iYmk2NjczIiBjb2x1bW49ImMzIiBmb3JtYXQ9IkNPTU1BMTIuIiB1c2FnZT0icXVhbnRpdGF0aXZlIiBkZWZpbmVkQWdncmVnYXRpb249InN1b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wvQ29sdW1ucz48RGF0YSBmb3JtYXQ9IkNTViIgcm93Q291bnQ9IjMiIGF2YWlsYWJsZVJvd0NvdW50PSIzIiBzaXplPSI1NyIgZGF0YUxheW91dD0ibWluaW1hbCIgZ3JhbmRUb3RhbD0iZmFsc2UiIGlzSW5kZXhlZD0idHJ1ZSIgY29udGVudEtleT0iVU1CMlVFNVFEUUYyRklGT1FZWTRCQktSR01CRzdZQ0wiPjwhW0NEQVRBWzIzMDA5LjAsLTEwMCwtMTAwLDAuMAoyMzAwOS4wLDEsLTEwMCwwLjAKMjMwMDkuMCwxLDAsMC4wCl1dPjwvRGF0YT48U3RyaW5nVGFibGUgZm9ybWF0PSJDU1YiIHJvd0NvdW50PSIyIiBzaXplPSIzNiIgY29udGVudEtleT0iN0lJWVNaRllTNkVZV0RUVDJCRElaT0YyM1ZBNjdNVjUiPjwhW0NEQVRBWyJEb21lc3RpYyAoQ291bnRyeSBvZiBJc3N1ZXIpIgoiRVUiCl1dPjwvU3RyaW5nVGFibGU+PC9SZXN1bHQ+VgFhYwBjAGMAYwFjAGMAYwBWAWFjAAAAAGMAYwBdRU5EX1JDKw==</data>
</ReportState>
</file>

<file path=customXml/item74.xml><?xml version="1.0" encoding="utf-8"?>
<ReportState xmlns="sas.reportstate">
  <data type="reportstate">UkNfU1RBUlRbVgVnZ1VjAgAAAFNnYwIAAABjAAAAAGRVBgAAAHZlMTIzNmRVAAAAAGMAAAAAZ5lmVQEAAABTVgFnmGRVBgAAAGJpODM3M2RVEgAAAFJlZmluYW5jaW5nIE1hcmtlcmFWAWdjAWRVAgAAADcxYxj8//9iAAAAAAAA+H9kVQIAAAA3MWMBAAAAVGMIAAAAYWMAZ2MCAAAAYwAAAABkVQUAAAB2ZTcyM2RVAAAAAGMAAAAAZ5lmVQEAAABTVgFnmGRVBQAAAGJpMTE0ZFUMAAAAQ3V0IE9mZiBEYXRlYVYBZ2MAYWMY/P//YgAAAABAeNZAZFUKAAAAMzAvMTIvMjAyMmMBAAAAVGMIAAAAYWMAVFYBZlUBAAAAU2RVBQAAAGJpMTE0VFYBYVYBZ2RVBgAAAGRkNDI1NVYBYVYBZmdVDwAAAFNWAWfAYwAAAABkVQUAAABiaTExNGRVBAAAAERhdGVkVQUAAABEQVRFOWMYAAAAVgFmY1UBAAAAUwAAAABAeNZAVFYBYWMBAAAAYgEAAABiAAAAAEB41kBiAAAAAEB41kBiAAAAAEB41kBiAAAAAAAA+H9iAAAAAAAA+H9hYwBjAGMAYwBWAWfAYwAAAABkVQYAAABiaTQwODFkVRIAAABUb3RhbCBDb3ZlciBBc3NldHNkVQgAAABDT01NQTEyLmMAAAAAVgFmY1UBAAAAU9U8fjhDQNlAVFYBYWMCAAAAYgEAAABi1Tx+OENA2UBi1Tx+OENA2UBi1Tx+OENA2UBiAAAAAAAA+H9iAAAAAAAA+H9hYwBjAGMAYwBWAWfAYwAAAABkVQYAAABiaTQxMzRkVRkAAABPdXRzdGFuZGluZyBDb3ZlcmVkIEJvbmRzZFUIAAAAQ09NTUExMi5jAAAAAFYBZmNVAQAAAFP8+0ovLmjSQFRWAWFjAgAAAGIBAAAAYvz7Si8uaNJAYvz7Si8uaNJAYvz7Si8uaNJAYgAAAAAAAPh/YgAAAAAAAPh/YWMAYwBjAGMAVgFnwGMAAAAAZFUGAAAAYmk0MTM5ZFUaAAAAQ292ZXIgUG9vbCBTaXplIFtOUFZdIChtbilkVQgAAABDT01NQTEyLmMAAAAAVgFmY1UBAAAAU9OTGvFC3dlAVFYBYWMCAAAAYgEAAABi05Ma8ULd2UBi05Ma8ULd2UBi05Ma8ULd2UBiAAAAAAAA+H9iAAAAAAAA+H9hYwBjAGMAYwBWAWfAYwAAAABkVQYAAABiaTQxNDRkVSQAAABPdXRzdGFuZGluZyBDb3ZlcmVkIEJvbmRzIFtOUFZdIChtbilkVQgAAABDT01NQTEyLmMAAAAAVgFmY1UBAAAAUwur4tjBfdFAVFYBYWMCAAAAYgEAAABiC6vi2MF90UBiC6vi2MF90UBiC6vi2MF90UBiAAAAAAAA+H9iAAAAAAAA+H9hYwBjAGMAYwBWAWfAYwAAAABkVQYAAABiaTQxNDhkVSUAAABBY3R1YWwgTm9taW5hbCBPQyAtIEZ1bGwgTG9hbiBCYWxhbmNlZFULAAAAUEVSQ0VOVDMyLjJjAAAAAFYBZmNVAQAAAFNsPoly5cvXP1RWAWFjAgAAAGIBAAAAYmw+iXLly9c/Ymw+iXLly9c/Ymw+iXLly9c/YgAAAAAAAPh/YgAAAAAAAPh/YWMAYwBjAGMAVgFnwGMAAAAAZFUGAAAAYmk2MDIyZFUpAAAAQWN0dWFsIE5vbWluYWwgT0MgLSBFbGlnaWJsZSBMb2FuIEJhbGFuY2VkVQkAAABDT01NQTMyLjJjAAAAAFYBZmNVAQAAAFOQ2sH7KAzRP1RWAWFjAgAAAGIBAAAAYpDawfsoDNE/YpDawfsoDNE/YpDawfsoDNE/YgAAAAAAAPh/YgAAAAAAAPh/YWMAYwBjAGMAVgFnwGMAAAAAZFUGAAAAYmk0MTkyZFUNAAAAQWN0dWFsIE5QViBPQ2RVCwAAAFBFUkNFTlQzMi4yYwAAAABWAWZjVQEAAABTVPr0GQej3j9UVgFhYwIAAABiAQAAAGJU+vQZB6PeP2JU+vQZB6PeP2JU+vQZB6PeP2IAAAAAAAD4f2IAAAAAAAD4f2FjAGMAYwBjAFYBZ8BjAAAAAGRVBgAAAGJpNzMwMWRVJAAAAENvc3RzIGZvciBQcm9ncmFtIExpcXVpZGF0aW9uIGluIEVVUmRVCQAAAENPTU1BMzIuMmMAAAAAVgFmY1UBAAAAUwAAAAAQIDbBVFYBYWMCAAAAYgEAAABiAAAAAAAA+H9iAAAAABAgNsFiAAAAABAgNsFiAAAAABAgNsFiAAAAAAAA+H9hYwBjAGMAYwBWAWfAYwAAAABkVQYAAABiaTQwNTlkVQsAAABDYXNoIGluIEVVUmRVCQAAAENPTU1BMzIuMmMAAAAAVgFmY1UBAAAAUwAAAAAAAAAAVFYBYWMCAAAAYgEAAABiAAAAAAAA+H9iAAAAAAAAAABiAAAAAAAAAABiAAAAAAAAAABiAAAAAAAA+H9hYwBjAGMAYwBWAWfAYwAAAABkVQYAAABiaTQyNDlkVRIAAAAlIENvdmVyIFBvb2wgTG9hbnNkVQsAAABQRVJDRU5UMTIuMmMAAAAAVgFmY1UBAAAAUwAAAAAAAPA/VFYBYWMCAAAAYgEAAABiAAAAAAAA8D9iAAAAAAAA8D9iAAAAAAAA8D9iAAAAAAAA+H9iAAAAAAAA+H9hYwBjAGMAYwBWAWfAYwAAAABkVQYAAABiaTYxMjZkVQsAAAAlIFN1YiBCb25kc2RVCwAAAFBFUkNFTlQxMi4yYwAAAABWAWZjVQEAAABTAAAAAAAAAABUVgFhYwIAAABiAQAAAGIAAAAAAAD4f2IAAAAAAAAAAGIAAAAAAAAAAGIAAAAAAAAAAGIAAAAAAAD4f2FjAGMAYwBjAFYBZ8BjAAAAAGRVBgAAAGJpNDI0MmRVEQAAACUgQ292ZXIgUG9vbCBDYXNoZFULAAAAUEVSQ0VOVDEyLjJjAAAAAFYBZmNVAQAAAFMAAAAAAAAAAFRWAWFjAgAAAGIBAAAAYgAAAAAAAPh/YgAAAAAAAAAAYgAAAAAAAAAAYgAAAAAAAAAAYgAAAAAAAPh/YWMAYwBjAGMAVgFnwGMAAAAAZFUGAAAAYmk0MzgxZFUbAAAATGVnYWxseSBSZXF1aXJlZCBOb21pbmFsIE9DZFULAAAAUEVSQ0VOVDE1LjJjAAAAAFYBZmNVAQAAAFN7FK5H4XqUP1RWAWFjAgAAAGIBAAAAYnsUrkfhepQ/YnsUrkfhepQ/YnsUrkfhepQ/YgAAAAAAAPh/YgAAAAAAAPh/YWMAYwBjAGMAVgFnwGMAAAAAZFUGAAAAYmk3NzQ1ZFUkAAAAVG90YWwgQ292ZXIgQXNzZXRzIC0gZWxpZ2libGUgYW1vdW50ZFUIAAAAQ09NTUExMi5jAAAAAFYBZmNVAQAAAFNY/91Kz0/XQFRWAWFjAgAAAGIBAAAAYlj/3UrPT9dAYlj/3UrPT9dAYlj/3UrPT9dAYgAAAAAAAPh/YgAAAAAAAPh/YWMAYwBjAGMAVGegYVYBZWNVAAAAAFNUYVYBYWMBAAAAYgEAAABjAWMAYgAAAAAAAAAAVgFhVgFhVgNhYWNCBAIEVgFhZFWVDwAAPFJlc3VsdCByZWY9ImRkNDI1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wNjoyMS4yMzFaIj48VmFyaWFibGVzPjxOdW1lcmljVmFyaWFibGUgdmFybmFtZT0iYmkxMTQiIGxhYmVsPSJEYXRlIiByZWY9ImJpMTE0IiBjb2x1bW49ImMwIiBmb3JtYXQ9IkRBVEU5IiB1c2FnZT0iY2F0ZWdvcmljYWwiLz48TnVtZXJpY1ZhcmlhYmxlIHZhcm5hbWU9ImJpNDA4MSIgbGFiZWw9IlRvdGFsIENvdmVyIEFzc2V0cyIgcmVmPSJiaTQwODEiIGNvbHVtbj0iYzEiIGZvcm1hdD0iQ09NTUExMi4iIHVzYWdlPSJxdWFudGl0YXRpdmUiIGRlZmluZWRBZ2dyZWdhdGlvbj0ic3VtIi8+PE51bWVyaWNWYXJpYWJsZSB2YXJuYW1lPSJiaTQxMzQiIGxhYmVsPSJPdXRzdGFuZGluZyBDb3ZlcmVkIEJvbmRzIiByZWY9ImJpNDEzNCIgY29sdW1uPSJjMiIgZm9ybWF0PSJDT01NQTEyLiIgdXNhZ2U9InF1YW50aXRhdGl2ZSIgZGVmaW5lZEFnZ3JlZ2F0aW9uPSJzdW0iLz48TnVtZXJpY1ZhcmlhYmxlIHZhcm5hbWU9ImJpNDEzOSIgbGFiZWw9IkNvdmVyIFBvb2wgU2l6ZSBbTlBWXSAobW4pIiByZWY9ImJpNDEzOSIgY29sdW1uPSJjMyIgZm9ybWF0PSJDT01NQTEyLiIgdXNhZ2U9InF1YW50aXRhdGl2ZSIgZGVmaW5lZEFnZ3JlZ2F0aW9uPSJzdW0iLz48TnVtZXJpY1ZhcmlhYmxlIHZhcm5hbWU9ImJpNDE0NCIgbGFiZWw9Ik91dHN0YW5kaW5nIENvdmVyZWQgQm9uZHMgW05QVl0gKG1uKSIgcmVmPSJiaTQxNDQiIGNvbHVtbj0iYzQiIGZvcm1hdD0iQ09NTUExMi4iIHVzYWdlPSJxdWFudGl0YXRpdmUiIGRlZmluZWRBZ2dyZWdhdGlvbj0ic3VtIi8+PE51bWVyaWNWYXJpYWJsZSB2YXJuYW1lPSJiaTQxNDgiIGxhYmVsPSJBY3R1YWwgTm9taW5hbCBPQyAtIEZ1bGwgTG9hbiBCYWxhbmNlIiByZWY9ImJpNDE0OCIgY29sdW1uPSJjNSIgZm9ybWF0PSJQRVJDRU5UMzIuMiIgdXNhZ2U9InF1YW50aXRhdGl2ZSIgZGVmaW5lZEFnZ3JlZ2F0aW9uPSJzdW0iLz48TnVtZXJpY1ZhcmlhYmxlIHZhcm5hbWU9ImJpNjAyMiIgbGFiZWw9IkFjdHVhbCBOb21pbmFsIE9DIC0gRWxpZ2libGUgTG9hbiBCYWxhbmNlIiByZWY9ImJpNjAyMiIgY29sdW1uPSJjNiIgZm9ybWF0PSJDT01NQTMyLjIiIHVzYWdlPSJxdWFudGl0YXRpdmUiIGRlZmluZWRBZ2dyZWdhdGlvbj0ic3VtIi8+PE51bWVyaWNWYXJpYWJsZSB2YXJuYW1lPSJiaTQxOTIiIGxhYmVsPSJBY3R1YWwgTlBWIE9DIiByZWY9ImJpNDE5MiIgY29sdW1uPSJjNyIgZm9ybWF0PSJQRVJDRU5UMzIuMiIgdXNhZ2U9InF1YW50aXRhdGl2ZSIgZGVmaW5lZEFnZ3JlZ2F0aW9uPSJzdW0iLz48TnVtZXJpY1ZhcmlhYmxlIHZhcm5hbWU9ImJpNzMwMSIgbGFiZWw9IkNvc3RzIGZvciBQcm9ncmFtIExpcXVpZGF0aW9uIGluIEVVUiIgcmVmPSJiaTczMDEiIGNvbHVtbj0iYzgiIGZvcm1hdD0iQ09NTUEzMi4yIiB1c2FnZT0icXVhbnRpdGF0aXZlIiBkZWZpbmVkQWdncmVnYXRpb249InN1bSIvPjxOdW1lcmljVmFyaWFibGUgdmFybmFtZT0iYmk0MDU5IiBsYWJlbD0iQ2FzaCBpbiBFVVIiIHJlZj0iYmk0MDU5IiBjb2x1bW49ImM5IiBmb3JtYXQ9IkNPTU1BMzIuMiIgdXNhZ2U9InF1YW50aXRhdGl2ZSIgZGVmaW5lZEFnZ3JlZ2F0aW9uPSJzdW0iLz48TnVtZXJpY1ZhcmlhYmxlIHZhcm5hbWU9ImJpNDI0OSIgbGFiZWw9IiUgQ292ZXIgUG9vbCBMb2FucyIgcmVmPSJiaTQyNDkiIGNvbHVtbj0iYzEwIiBmb3JtYXQ9IlBFUkNFTlQxMi4yIiB1c2FnZT0icXVhbnRpdGF0aXZlIiBkZWZpbmVkQWdncmVnYXRpb249InN1bSIvPjxOdW1lcmljVmFyaWFibGUgdmFybmFtZT0iYmk2MTI2IiBsYWJlbD0iJSBTdWIgQm9uZHMiIHJlZj0iYmk2MTI2IiBjb2x1bW49ImMxMSIgZm9ybWF0PSJQRVJDRU5UMTIuMiIgdXNhZ2U9InF1YW50aXRhdGl2ZSIgZGVmaW5lZEFnZ3JlZ2F0aW9uPSJzdW0iLz48TnVtZXJpY1ZhcmlhYmxlIHZhcm5hbWU9ImJpNDI0MiIgbGFiZWw9IiUgQ292ZXIgUG9vbCBDYXNoIiByZWY9ImJpNDI0MiIgY29sdW1uPSJjMTIiIGZvcm1hdD0iUEVSQ0VOVDEyLjIiIHVzYWdlPSJxdWFudGl0YXRpdmUiIGRlZmluZWRBZ2dyZWdhdGlvbj0ic3VtIi8+PE51bWVyaWNWYXJpYWJsZSB2YXJuYW1lPSJiaTQzODEiIGxhYmVsPSJMZWdhbGx5IFJlcXVpcmVkIE5vbWluYWwgT0MiIHJlZj0iYmk0MzgxIiBjb2x1bW49ImMxMyIgZm9ybWF0PSJQRVJDRU5UMTUuMiIgdXNhZ2U9InF1YW50aXRhdGl2ZSIgZGVmaW5lZEFnZ3JlZ2F0aW9uPSJzdW0iLz48TnVtZXJpY1ZhcmlhYmxlIHZhcm5hbWU9ImJpNzc0NSIgbGFiZWw9IlRvdGFsIENvdmVyIEFzc2V0cyAtIGVsaWdpYmxlIGFtb3VudCIgcmVmPSJiaTc3NDUiIGNvbHVtbj0iYzE0IiBmb3JtYXQ9IkNPTU1BMTIuIiB1c2FnZT0icXVhbnRpdGF0aXZlIiBkZWZpbmVkQWdncmVnYXRpb249InN1bSIvPjwvVmFyaWFibGVzPjxDb2x1bW5zPjxOdW1lcmljQ29sdW1uIGNvbG5hbWU9ImMwIiBlbmNvZGluZz0idGV4dCIgZGF0YVR5cGU9ImRhdGUiLz48TnVtZXJpY0NvbHVtbiBjb2xuYW1lPSJjMSIgZW5jb2Rpbmc9InRleHQiIGRhdGFUeXBlPSJkb3VibGU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TnVtZXJpY0NvbHVtbiBjb2xuYW1lPSJjNyIgZW5jb2Rpbmc9InRleHQiIGRhdGFUeXBlPSJkb3VibGUiLz48TnVtZXJpY0NvbHVtbiBjb2xuYW1lPSJjOCIgZW5jb2Rpbmc9InRleHQiIGRhdGFUeXBlPSJkb3VibGUiLz48TnVtZXJpY0NvbHVtbiBjb2xuYW1lPSJjOSIgZW5jb2Rpbmc9InRleHQiIGRhdGFUeXBlPSJkb3VibGUiLz48TnVtZXJpY0NvbHVtbiBjb2xuYW1lPSJjMTAiIGVuY29kaW5nPSJ0ZXh0IiBkYXRhVHlwZT0iZG91YmxlIi8+PE51bWVyaWNDb2x1bW4gY29sbmFtZT0iYzExIiBlbmNvZGluZz0idGV4dCIgZGF0YVR5cGU9ImRvdWJsZSIvPjxOdW1lcmljQ29sdW1uIGNvbG5hbWU9ImMxMiIgZW5jb2Rpbmc9InRleHQiIGRhdGFUeXBlPSJkb3VibGUiLz48TnVtZXJpY0NvbHVtbiBjb2xuYW1lPSJjMTMiIGVuY29kaW5nPSJ0ZXh0IiBkYXRhVHlwZT0iZG91YmxlIi8+PE51bWVyaWNDb2x1bW4gY29sbmFtZT0iYzE0IiBlbmNvZGluZz0idGV4dCIgZGF0YVR5cGU9ImRvdWJsZSIvPjwvQ29sdW1ucz48RGF0YSBmb3JtYXQ9IkNTViIgcm93Q291bnQ9IjEiIGF2YWlsYWJsZVJvd0NvdW50PSIxIiBzaXplPSIxOTMiIGRhdGFMYXlvdXQ9Im1pbmltYWwiIGdyYW5kVG90YWw9ImZhbHNlIiBpc0luZGV4ZWQ9ImZhbHNlIiBjb250ZW50S2V5PSJXSjJOWlI3SUhYQVAzWE9NRkxJVlFOTE8yRjNKWklXUyI+PCFbQ0RBVEFbMjMwMDkuMCwyNTg1Ny4wNTAzMjMwNjYxNDUsMTg4NDguNzIxNjM2NTI5OTk3LDI2NDg1LjA0NTk2NTgwOTIxLDE3OTExLjAyODg2MjYzNTY0NSwwLjM3MTgxOTg0MTI0MzQyNzkzLDAuMjY2MzY3MTkzMDg1MzY2MTYsMC40Nzg3MDA0MjM1NzMwOTIzLC0xNDUwMDAwLjAsMC4wLDEuMCwwLjAsMC4wLDAuMDIsMjM4NzEuMjM4OTQ0NTI5ODc2Cl1dPjwvRGF0YT48L1Jlc3VsdD5WAWFjAGMAYwBjAWMAYwBjAFYBYWMAAAAAYwBjAF1FTkRfUkMr</data>
</ReportState>
</file>

<file path=customXml/item75.xml><?xml version="1.0" encoding="utf-8"?>
<ReportState xmlns="sas.reportstate">
  <data type="reportstate">Q0VDU19TVEFSVFtWAWdVAAAAAFNUXUVORF9DRUNTKys=</data>
</ReportState>
</file>

<file path=customXml/item76.xml><?xml version="1.0" encoding="utf-8"?>
<ReportState xmlns="sas.reportstate">
  <data type="reportstate">Q0VDU19TVEFSVFtWAWdVAAAAAFNUXUVORF9DRUNTKys=</data>
</ReportState>
</file>

<file path=customXml/item77.xml><?xml version="1.0" encoding="utf-8"?>
<ReportState xmlns="sas.reportstate">
  <data type="reportstate">UkNfU1RBUlRbVgVnZ1VjAgAAAFNnYwIAAABjAAAAAGRVBgAAAHZlNjYwNWRVAAAAAGMAAAAAZ5lmVQEAAABTVgFnmGRVBgAAAGJpODQwMGRVEgAAAFJlZmluYW5jaW5nIE1hcmtlcmFWAWdjAWRVAgAAADc0Yxj8//9iAAAAAAAA+H9kVQIAAAA3NGMBAAAAVGMIAAAAYWMAZ2MCAAAAYwAAAABkVQUAAAB2ZTcyM2RVAAAAAGMAAAAAZ5lmVQEAAABTVgFnmGRVBgAAAGJpODQwMWRVDAAAAEN1dCBPZmYgRGF0ZWFWAWdjAGFjGPz//2IAAAAAQHjWQGRVCgAAADMwLzEyLzIwMjJjAQAAAFRjCAAAAGFjAFRWAWZVAQAAAFNkVQYAAABiaTY2ODZUVgFhVgFnZFUGAAAAZGQ2Njg3VgFmVQEAAABTZFUBAAAAWVRWAWZnVQIAAABTVgFnwGMBAAAAZFUGAAAAYmk2Njg2ZFUOAAAAQ0MgZWxpZ2liaWxpdHlhYxgAAABWAWFWAWZjVQEAAABTAAAAAFRjAQAAAGIBAAAAYgAAAAAAAPh/YgAAAAAAAPh/YgAAAAAAAPh/YgAAAAAAAPh/YgAAAAAAAPh/ZFUBAAAAWWMAYwBjAGMAVgFnwGMAAAAAZFUGAAAAYmk2Njg4ZFUMAAAATm9taW5hbCAobW4pZFUIAAAAQ09NTUExMi5jAAAAAFYBZmNVAQAAAFPuY+4nbvuWQFRWAWFjAgAAAGIBAAAAYu5j7idu+5ZAYu5j7idu+5ZAYu5j7idu+5ZAYgAAAAAAAPh/YgAAAAAAAPh/YWMAYwBjAGMAVGegYVYBZWNVAAAAAFNUYVYBYWMBAAAAYgEAAABjAWMAYgAAAAAAAAAAVgFhVgFhVgNhYWNCBAIEVgFhZFVoAwAAPFJlc3VsdCByZWY9ImRkNjY4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Y2ODYiIGxhYmVsPSJDQyBlbGlnaWJpbGl0eSIgcmVmPSJiaTY2ODYiIGNvbHVtbj0iYzAiLz48TnVtZXJpY1ZhcmlhYmxlIHZhcm5hbWU9ImJpNjY4OCIgbGFiZWw9Ik5vbWluYWwgKG1uKSIgcmVmPSJiaTY2ODgiIGNvbHVtbj0iYzEiIGZvcm1hdD0iQ09NTUExMi4iIHVzYWdlPSJxdWFudGl0YXRpdmUiIGRlZmluZWRBZ2dyZWdhdGlvbj0ic3VtIi8+PC9WYXJpYWJsZXM+PENvbHVtbnM+PFN0cmluZ0NvbHVtbiBjb2xuYW1lPSJjMCIgZW5jb2Rpbmc9InRleHQiIG1heExlbmd0aD0iMyIvPjxOdW1lcmljQ29sdW1uIGNvbG5hbWU9ImMxIiBlbmNvZGluZz0idGV4dCIgZGF0YVR5cGU9ImRvdWJsZSIvPjwvQ29sdW1ucz48RGF0YSBmb3JtYXQ9IkNTViIgcm93Q291bnQ9IjEiIGF2YWlsYWJsZVJvd0NvdW50PSIxIiBzaXplPSIyMyIgZGF0YUxheW91dD0ibWluaW1hbCIgZ3JhbmRUb3RhbD0iZmFsc2UiIGlzSW5kZXhlZD0iZmFsc2UiIGNvbnRlbnRLZXk9IjZRR0FCN0Q2MzZFUVRPQlJDNkRKWk1GMlhNTERPQkM2Ij48IVtDREFUQVsiWSIsMTQ3MC44NTc1NzQyMDA0ODY0Cl1dPjwvRGF0YT48L1Jlc3VsdD5WAWFjAGMAYwBjAWMAYwBjAFYBYWMAAAAAYwBjAF1FTkRfUkMr</data>
</ReportState>
</file>

<file path=customXml/item78.xml><?xml version="1.0" encoding="utf-8"?>
<ReportState xmlns="sas.reportstate">
  <data type="reportstate">UkNfU1RBUlRbVgVnZ1VjAgAAAFNnYwIAAABjAAAAAGRVBgAAAHZlMzU5NmRVAAAAAGMAAAAAZ5lmVQEAAABTVgFnmGRVBgAAAGJpODM3NmRVEgAAAFJlZmluYW5jaW5nIE1hcmtlcmFWAWdjAWRVAgAAADc0Yxj8//9iAAAAAAAA+H9kVQIAAAA3NGMBAAAAVGMIAAAAYWMAZ2MCAAAAYwAAAABkVQUAAAB2ZTcyM2RVAAAAAGMAAAAAZ5lmVQEAAABTVgFnmGRVBgAAAGJpNDk0NGRVDAAAAEN1dCBPZmYgRGF0ZWFWAWdjAGFjGPz//2IAAAAAQHjWQGRVCgAAADMwLzEyLzIwMjJjAQAAAFRjCAAAAGFjAFRWAWZVAgAAAFNkVQYAAABiaTQ5NDRkVQYAAABiaTQ5NDVUVgFhVgFnZFUGAAAAZGQ0OTQ4VgFmVQIAAABTZFUKAAAARml4ZWQgcmF0ZWRVDQAAAEZsb2F0aW5nIHJhdGVUVgFmZ1UDAAAAU1YBZ8BjAAAAAGRVBgAAAGJpNDk0NGRVDAAAAEN1dCBPZmYgRGF0ZWRVBwAAAERETU1ZWThjGAAAAFYBZmNVAwAAAFMAAAAAQHjWQAAAAABAeNZAAAAAAEB41kBUVgFhYwEAAABiAwAAAGIAAAAAAAD4f2IAAAAAAAD4f2IAAAAAAAD4f2IAAAAAAAD4f2IAAAAAAAD4f2FjAGMAYwBjAVYBZ8BjAQAAAGRVBgAAAGJpNDk0NWRVEgAAAEludGVyZXN0IFJhdGUgVHlwZWFjGAAAAFYBYVYBZmNVAwAAAFOc////AAAAAAEAAABUYwEAAABiAwAAAGIAAAAAAAD4f2IAAAAAAAD4f2IAAAAAAAD4f2IAAAAAAAD4f2IAAAAAAAD4f2FjAGMAYwBjAVYBZ8BjAAAAAGRVBgAAAGJpNDk0M2RVEgAAACUgb2YgVE9UQUwgQmFsYW5jZWRVCwAAAFBFUkNFTlQxMi4yYxgAAABWAWZjVQMAAABTAAAAAAAA8D9BT3Kd6RbbP1XYRjGLdOI/VFYBYWMCAAAAYgMAAABiAAAAAAAA+H9iAAAAAAAA+H9iAAAAAAAA+H9iAAAAAAAA+H9iAAAAAAAA+H9hYwBjAGMAYwFUZ6BhVgFlY1UAAAAAU1RhVgFhYwMAAABiAwAAAGMBYwBiAAAAAAAAAABWAWFWAWFWA2dnZFUGAAAAZGQ0OTQ4VgFhVgFmZ1UBAAAAU2dkVQoAAAAzMC8xMi8yMDIyVgFnYwBhYxj8//9iAAAAAEB41kBkVQoAAAAzMC8xMi8yMDIyVgFmZ1UDAAAAU2dkVQsAAABNQVRDSEVTX0FMTFYBZ2MBZFULAAAATUFUQ0hFU19BTExjnP///2IAAAAAAAD4f2RVCwAAAE1BVENIRVNfQUxMVgFhYwIAAABjAVYBZmNVAQAAAFMAAAAAVFYBYVYBZmdVAQAAAFNWAWdjAGFjGPz//2IAAAAAAADwP2RVCAAAADEwMCwwMCAlVFYBYWdkVQoAAABGaXhlZCByYXRlVgFnYwFkVQoAAABGaXhlZCByYXRlYwAAAABiAAAAAAAA+H9kVQoAAABGaXhlZCByYXRlVgFhYwIAAABjAVYBZmNVAQAAAFMBAAAAVFYBYVYBZmdVAQAAAFNWAWdjAGFjGPz//2JBT3Kd6RbbP2RVBwAAADQyLDMzICVUVgFhZ2RVDQAAAEZsb2F0aW5nIHJhdGVWAWdjAWRVDQAAAEZsb2F0aW5nIHJhdGVjAQAAAGIAAAAAAAD4f2RVDQAAAEZsb2F0aW5nIHJhdGVWAWFjAgAAAGMBVgFmY1UBAAAAUwIAAABUVgFhVgFmZ1UBAAAAU1YBZ2MAYWMY/P//YlXYRjGLdOI/ZFUHAAAANTcsNjcgJVRWAWFUYwEAAABjAVYBYVYBYVYBYVYBYVRjAAAAAGMBVgFhVgFhVgFhVgFhVgFmZ1UBAAAAU2dkVRcAAABkZWZhdWx0Um93QXhpc0hpZXJhcmNoeWRVEAAAAFplaWxlbmhpZXJhcmNoaWVWAWZnVQIAAABTZ2RVBgAAAGJpNDk0NGRVDAAAAEN1dCBPZmYgRGF0ZWRVBwAAAERETU1ZWThjAAAAAGMBVgFhVgFhZ2RVBgAAAGJpNDk0NWRVEgAAAEludGVyZXN0IFJhdGUgVHlwZWFjAQAAAGMBVgFhVgFhVGMAAAAAZ2RVBAAAAHJvb3RWAWFWAWZnVQEAAABTZ2RVCgAAADMwLzEyLzIwMjJWAWdjAGFjGPz//2IAAAAAQHjWQGRVCgAAADMwLzEyLzIwMjJWAWZnVQIAAABTZ2RVCgAAAEZpeGVkIHJhdGVWAWdjAWRVCgAAAEZpeGVkIHJhdGVjAAAAAGIAAAAAAAD4f2RVCgAAAEZpeGVkIHJhdGVWAWFjAgAAAGMBVgFhVgFhVgFhVgFhZ2RVDQAAAEZsb2F0aW5nIHJhdGVWAWdjAWRVDQAAAEZsb2F0aW5nIHJhdGVjAQAAAGIAAAAAAAD4f2RVDQAAAEZsb2F0aW5nIHJhdGVWAWFjAgAAAGMBVgFhVgFhVgFhVgFhVGMBAAAAYwBWAWFWAWFWAWFWAWFUYwAAAABjAFYBYVYBYVYBYVYBYWdkVQQAAAByb290VgFhVgFmZ1UBAAAAU2dkVQoAAAAzMC8xMi8yMDIyVgFnYwBhYxj8//9iAAAAAEB41kBkVQoAAAAzMC8xMi8yMDIyVgFmZ1UCAAAAU2dkVQoAAABGaXhlZCByYXRlVgFnYwFkVQoAAABGaXhlZCByYXRlYwAAAABiAAAAAAAA+H9kVQoAAABGaXhlZCByYXRlVgFhYwIAAABjAVYBYVYBYVYBYVYBYWdkVQ0AAABGbG9hdGluZyByYXRlVgFnYwFkVQ0AAABGbG9hdGluZyByYXRlYwEAAABiAAAAAAAA+H9kVQ0AAABGbG9hdGluZyByYXRlVgFhYwIAAABjAVYBYVYBYVYBYVYBYVRjAQAAAGMAVgFhVgFhVgFhVgFhVGMAAAAAYwBWAWFWAWFWAWFWAWFjAVRjAWMAYwBiAAAAAAAAAABWAWZVAQAAAFNkVQYAAABiaTQ5NDNUYwBjAGMAYWNCBQIAVgFhZFX9BAAAPFJlc3VsdCByZWY9ImRkNDk0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OdW1lcmljVmFyaWFibGUgdmFybmFtZT0iYmk0OTQ0IiBsYWJlbD0iQ3V0IE9mZiBEYXRlIiByZWY9ImJpNDk0NCIgY29sdW1uPSJjMCIgZm9ybWF0PSJERE1NWVk4IiB1c2FnZT0iY2F0ZWdvcmljYWwiLz48U3RyaW5nVmFyaWFibGUgdmFybmFtZT0iYmk0OTQ1IiBsYWJlbD0iSW50ZXJlc3QgUmF0ZSBUeXBlIiByZWY9ImJpNDk0NSIgY29sdW1uPSJjMSIgc29ydE9uPSJjdXN0b20iIGN1c3RvbVNvcnQ9ImNzNjExOSIvPjxOdW1lcmljVmFyaWFibGUgdmFybmFtZT0iYmk0OTQzIiBsYWJlbD0iJSBvZiBUT1RBTCBCYWxhbmNlIiByZWY9ImJpNDk0MyIgY29sdW1uPSJjM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C9Db2x1bW5zPjxEYXRhIGZvcm1hdD0iQ1NWIiByb3dDb3VudD0iMyIgYXZhaWxhYmxlUm93Q291bnQ9IjMiIHNpemU9Ijc2IiBkYXRhTGF5b3V0PSJtaW5pbWFsIiBncmFuZFRvdGFsPSJmYWxzZSIgaXNJbmRleGVkPSJ0cnVlIiBjb250ZW50S2V5PSJXQ1RNVUdaV0ZHTkVRNkxDSVNITkhPUEtINzJUVVUyQyI+PCFbQ0RBVEFbMjMwMDkuMCwtMTAwLDEuMAoyMzAwOS4wLDAsMC40MjMyNzM0NzE1OTk5MzA3MwoyMzAwOS4wLDEsMC41NzY3MjY1Mjg0MDAwNjgxCl1dPjwvRGF0YT48U3RyaW5nVGFibGUgZm9ybWF0PSJDU1YiIHJvd0NvdW50PSIyIiBzaXplPSIyOSIgY29udGVudEtleT0iRUNRVVU2Ujc1UEE0UEFLUlFQM1hOT1RCUU9URlZUVUoiPjwhW0NEQVRBWyJGaXhlZCByYXRlIgoiRmxvYXRpbmcgcmF0ZSIKXV0+PC9TdHJpbmdUYWJsZT48L1Jlc3VsdD5WAWFjAGMAYwBjAWMAYwBjAFYBYWMAAAAAYwBjAF1FTkRfUkMr</data>
</ReportState>
</file>

<file path=customXml/item79.xml><?xml version="1.0" encoding="utf-8"?>
<ReportState xmlns="sas.reportstate">
  <data type="reportstate">UkNfU1RBUlRbVgVnZ1VjAwAAAFNnYwIAAABjAAAAAGRVBgAAAHZlMTQyNWRVAAAAAGMAAAAAZ5lmVQEAAABTVgFnmGRVBgAAAGJpODM1MWRVDgAAAEFUVCBBc3NldCBUeXBlYVYBZ2MBZFULAAAAUmVzaWRlbnRpYWxjGPz//2IAAAAAAAD4f2RVCwAAAFJlc2lkZW50aWFsYwEAAABUYwgAAABhYwBnYwIAAABjAAAAAGRVBgAAAHZlMzU2OWRVAAAAAGMAAAAAZ5lmVQEAAABTVgFnmGRVBgAAAGJpODM1MmRVEgAAAFJlZmluYW5jaW5nIE1hcmtlcmFWAWdjAWRVAgAAADcxYxj8//9iAAAAAAAA+H9kVQIAAAA3MWMBAAAAVGMIAAAAYWMAZ2MCAAAAYwAAAABkVQUAAAB2ZTcyM2RVAAAAAGMAAAAAZ5lmVQEAAABTVgFnmGRVBgAAAGJpMTYyMmRVDAAAAEN1dCBPZmYgRGF0ZWFWAWdjAGFjGPz//2IAAAAAQHjWQGRVCgAAADMwLzEyLzIwMjJjAQAAAFRjCAAAAGFjAFRWAWZVAgAAAFNkVQYAAABiaTE2MjJkVQYAAABiaTE0NjVUVgFhVgFnZFUGAAAAZGQxNDQ1VgFmVQYAAABTZFUOAAAAPjAgLSA8PTEwMCwwMDBkVRgAAAA+MSwwMDAsMDAwIC0gPD01LDAwMCwwMDBkVRQAAAA+MTAwLDAwMCAtIDw9MzAwLDAwMGRVFAAAAD4zMDAsMDAwIC0gPD01MDAsMDAwZFUKAAAAPjUsMDAwLDAwMGRVFgAAAD41MDAsMDAwIC0gPD0xLDAwMCwwMDBUVgFmZ1UHAAAAU1YBZ8BjAAAAAGRVBgAAAGJpMTYyMmRVDAAAAEN1dCBPZmYgRGF0ZWRVBwAAAERETU1ZWThjGAAAAFYBZmNVBwAAAFMAAAAAQHjWQAAAAABAeNZAAAAAAEB41kAAAAAAQHjWQAAAAABAeNZAAAAAAEB41kAAAAAAQHjWQFRWAWFjAQAAAGIHAAAAYgAAAAAAAPh/YgAAAAAAAPh/YgAAAAAAAPh/YgAAAAAAAPh/YgAAAAAAAPh/YWMAYwBjAGMBVgFnwGMBAAAAZFUGAAAAYmkxNDY1ZFUMAAAATG9hbiBCdWNrZXRzYWMYAAAAVgFhVgFmY1UHAAAAU5z///8AAAAAAgAAAAMAAAAFAAAAAQAAAAQAAABUYwEAAABiBwAAAGIAAAAAAAD4f2IAAAAAAAD4f2IAAAAAAAD4f2IAAAAAAAD4f2IAAAAAAAD4f2FjAGMAYwBjAVYBZ8BjAAAAAGRVBgAAAGJpMTYzMGRVFgAAAEF2ZXJhZ2UgTm9taW5hbCAoMDAwcylkVQgAAABDT01NQTEyLmMCAAAAVgFmY1UHAAAAU3xn4+XiXWRAvVH8xRPlSEDMl9JdgRBmQF20DavXIXdAQMs+j1+MhECSLWWmHXSdQDZyapbHwb5AVFYBYWMCAAAAYgcAAABiAAAAAAAA+H9iAAAAAAAA+H9iAAAAAAAA+H9iAAAAAAAA+H9iAAAAAAAA+H9hYwBjAGMAYwFWAWfAYwAAAABkVQYAAABiaTE0NzJkVQwAAABOb21pbmFsIChtbilkVQgAAABDT01NQTEyLmMAAAAAVgFmY1UHAAAAU5CDen7sx81ABdgaRZXAoEBlXGVKdq+7QMtcW1DmVqVAnPiqf+3klUAjaYeb38SXQBB/fxAao3ZAVFYBYWMCAAAAYgcAAABiAAAAAAAA+H9iAAAAAAAA+H9iAAAAAAAA+H9iAAAAAAAA+H9iAAAAAAAA+H9hYwBjAGMAYwFWAWfAYwAAAABkVQYAAABiaTE0NzdkVRgAAABOdW1iZXIgb2YgTW9ydGdhZ2UgTG9hbnNkVQgAAABDT01NQTEyLmMYAAAAVgFmY1UHAAAAUwAAAADw2PZAAAAAAGAH5UAAAAAAAJvjQAAAAAAA1LxAAAAAAACmoEAAAAAAADiJQAAAAAAAAEdAVFYBYWMCAAAAYgcAAABiAAAAAAAA+H9iAAAAAAAA+H9iAAAAAAAA+H9iAAAAAAAA+H9iAAAAAAAA+H9hYwBjAGMAYwFWAWfAYwAAAABkVQYAAABiaTE3ODFkVREAAAAlIG9mIFRvdGFsIEFzc2V0c2RVCwAAAFBFUkNFTlQxMi4yYxgAAABWAWZjVQcAAABTAAAAAAAA8D8NfPukIgDCP/ovGrWQv90/K+Op9PPtxj/ANPRYkIa3P7xwhn5Firk/oXFHg+hSmD9UVgFhYwIAAABiBwAAAGIAAAAAAAD4f2IAAAAAAAD4f2IAAAAAAAD4f2IAAAAAAAD4f2IAAAAAAAD4f2FjAGMAYwBjAVYBZ8BjAAAAAGRVBgAAAGJpMTUxMWRVEQAAACUgTnVtYmVyIG9mIExvYW5zZFULAAAAUEVSQ0VOVDEyLjJjGAAAAFYBZmNVBwAAAFMAAAAAAADwPyumyFXvc90/2RE8t5d12z8gKclAMzC0P6jha11XUZc/YoCU7h+pgT+3LTf7WhtAP1RWAWFjAgAAAGIHAAAAYgAAAAAAAPh/YgAAAAAAAPh/YgAAAAAAAPh/YgAAAAAAAPh/YgAAAAAAAPh/YWMAYwBjAGMBVGegYVYBZWNVAAAAAFNUYVYBYWMHAAAAYgcAAABjAWMAYgAAAAAAAAAAVgFhVgFhVgNnZ2RVBgAAAGRkMTQ0NVYBYVYBZmdVAQAAAFNnZFUKAAAAMzAvMTIvMjAyMlYBZ2MAYWMY/P//YgAAAABAeNZAZFUKAAAAMzAvMTIvMjAyMlYBZmdVBwAAAFNnZFULAAAATUFUQ0hFU19BTExWAWdjAWRVCwAAAE1BVENIRVNfQUxMY5z///9iAAAAAAAA+H9kVQsAAABNQVRDSEVTX0FMTFYBYWMCAAAAYwFWAWZjVQEAAABTAAAAAFRWAWFWAWZnVQUAAABTVgFnYwBhYxj8//9ifGfj5eJdZEBkVQMAAAAxNjNWAWdjAGFjGPz//2KQg3p+7MfNQGRVBwAAADE1wqAyNDhWAWdjAGFjGPz//2IAAAAA8Nj2QGRVBwAAADkzwqA1ODNWAWdjAGFjGPz//2IAAAAAAADwP2RVCAAAADEwMCwwMCAlVgFnYwBhYxj8//9iAAAAAAAA8D9kVQgAAAAxMDAsMDAgJVRWAWFnZFUOAAAAPjAgLSA8PTEwMCwwMDBWAWdjAWRVDgAAAD4wIC0gPD0xMDAsMDAwYwAAAABiAAAAAAAA+H9kVQ4AAAA+MCAtIDw9MTAwLDAwMFYBYWMCAAAAYwFWAWZjVQEAAABTAQAAAFRWAWFWAWZnVQUAAABTVgFnYwBhYxj8//9ivVH8xRPlSEBkVQIAAAA1MFYBZ2MAYWMY/P//YgXYGkWVwKBAZFUGAAAAMsKgMTQ0VgFnYwBhYxj8//9iAAAAAGAH5UBkVQcAAAA0M8KgMDY3VgFnYwBhYxj8//9iDXz7pCIAwj9kVQcAAAAxNCwwNiAlVgFnYwBhYxj8//9iK6bIVe9z3T9kVQcAAAA0NiwwMiAlVFYBYWdkVRQAAAA+MTAwLDAwMCAtIDw9MzAwLDAwMFYBZ2MBZFUUAAAAPjEwMCwwMDAgLSA8PTMwMCwwMDBjAgAAAGIAAAAAAAD4f2RVFAAAAD4xMDAsMDAwIC0gPD0zMDAsMDAwVgFhYwIAAABjAVYBZmNVAQAAAFMCAAAAVFYBYVYBZmdVBQAAAFNWAWdjAGFjGPz//2LMl9JdgRBmQGRVAwAAADE3N1YBZ2MAYWMY/P//YmVcZUp2r7tAZFUGAAAAN8KgMDg3VgFnYwBhYxj8//9iAAAAAACb40BkVQcAAAA0MMKgMTUyVgFnYwBhYxj8//9i+i8atZC/3T9kVQcAAAA0Niw0OCAlVgFnYwBhYxj8//9i2RE8t5d12z9kVQcAAAA0Miw5MSAlVFYBYWdkVRQAAAA+MzAwLDAwMCAtIDw9NTAwLDAwMFYBZ2MBZFUUAAAAPjMwMCwwMDAgLSA8PTUwMCwwMDBjAwAAAGIAAAAAAAD4f2RVFAAAAD4zMDAsMDAwIC0gPD01MDAsMDAwVgFhYwIAAABjAVYBZmNVAQAAAFMDAAAAVFYBYVYBZmdVBQAAAFNWAWdjAGFjGPz//2JdtA2r1yF3QGRVAwAAADM3MFYBZ2MAYWMY/P//YstcW1DmVqVAZFUGAAAAMsKgNzMxVgFnYwBhYxj8//9iAAAAAADUvEBkVQYAAAA3wqAzODBWAWdjAGFjGPz//2Ir46n08+3GP2RVBwAAADE3LDkxICVWAWdjAGFjGPz//2IgKclAMzC0P2RVBgAAADcsODkgJVRWAWFnZFUWAAAAPjUwMCwwMDAgLSA8PTEsMDAwLDAwMFYBZ2MBZFUWAAAAPjUwMCwwMDAgLSA8PTEsMDAwLDAwMGMFAAAAYgAAAAAAAPh/ZFUWAAAAPjUwMCwwMDAgLSA8PTEsMDAwLDAwMFYBYWMCAAAAYwFWAWZjVQEAAABTBAAAAFRWAWFWAWZnVQUAAABTVgFnYwBhYxj8//9iQMs+j1+MhEBkVQMAAAA2NThWAWdjAGFjGPz//2Kc+Kp/7eSVQGRVBgAAADHCoDQwMVYBZ2MAYWMY/P//YgAAAAAApqBAZFUGAAAAMsKgMTMxVgFnYwBhYxj8//9iwDT0WJCGtz9kVQYAAAA5LDE5ICVWAWdjAGFjGPz//2Ko4WtdV1GXP2RVBgAAADIsMjggJVRWAWFnZFUYAAAAPjEsMDAwLDAwMCAtIDw9NSwwMDAsMDAwVgFnYwFkVRgAAAA+MSwwMDAsMDAwIC0gPD01LDAwMCwwMDBjAQAAAGIAAAAAAAD4f2RVGAAAAD4xLDAwMCwwMDAgLSA8PTUsMDAwLDAwMFYBYWMCAAAAYwFWAWZjVQEAAABTBQAAAFRWAWFWAWZnVQUAAABTVgFnYwBhYxj8//9iki1lph10nUBkVQYAAAAxwqA4ODVWAWdjAGFjGPz//2IjaYeb38SXQGRVBgAAADHCoDUyMVYBZ2MAYWMY/P//YgAAAAAAOIlAZFUDAAAAODA3VgFnYwBhYxj8//9ivHCGfkWKuT9kVQYAAAA5LDk4ICVWAWdjAGFjGPz//2JigJTuH6mBP2RVBgAAADAsODYgJVRWAWFnZFUKAAAAPjUsMDAwLDAwMFYBZ2MBZFUKAAAAPjUsMDAwLDAwMGMEAAAAYgAAAAAAAPh/ZFUKAAAAPjUsMDAwLDAwMFYBYWMCAAAAYwFWAWZjVQEAAABTBgAAAFRWAWFWAWZnVQUAAABTVgFnYwBhYxj8//9iNnJqlsfBvkBkVQYAAAA3wqA4NzRWAWdjAGFjGPz//2IQf38QGqN2QGRVAwAAADM2MlYBZ2MAYWMY/P//YgAAAAAAAEdAZFUCAAAANDZWAWdjAGFjGPz//2KhcUeD6FKYP2RVBgAAADIsMzggJVYBZ2MAYWMY/P//YrctN/taG0A/ZFUGAAAAMCwwNSAlVFYBYVRjAQAAAGMBVgFhVgFhVgFhVgFhVGMAAAAAYwFWAWFWAWFWAWFWAWFWAWZnVQEAAABTZ2RVFwAAAGRlZmF1bHRSb3dBeGlzSGllcmFyY2h5ZFUQAAAAWmVpbGVuaGllcmFyY2hpZVYBZmdVAgAAAFNnZFUGAAAAYmkxNjIyZFUMAAAAQ3V0IE9mZiBEYXRlZFUHAAAARERNTVlZOGMAAAAAYwFWAWFWAWFnZFUGAAAAYmkxNDY1ZFUMAAAATG9hbiBCdWNrZXRzYWMBAAAAYwFWAWFWAWFUYwAAAABnZFUEAAAAcm9vdFYBYVYBZmdVAQAAAFNnZFUKAAAAMzAvMTIvMjAyMlYBZ2MAYWMY/P//YgAAAABAeNZAZFUKAAAAMzAvMTIvMjAyMlYBZmdVBgAAAFNnZFUOAAAAPjAgLSA8PTEwMCwwMDBWAWdjAWRVDgAAAD4wIC0gPD0xMDAsMDAwYwAAAABiAAAAAAAA+H9kVQ4AAAA+MCAtIDw9MTAwLDAwMFYBYWMCAAAAYwFWAWFWAWFWAWFWAWFnZFUUAAAAPjEwMCwwMDAgLSA8PTMwMCwwMDBWAWdjAWRVFAAAAD4xMDAsMDAwIC0gPD0zMDAsMDAwYwIAAABiAAAAAAAA+H9kVRQAAAA+MTAwLDAwMCAtIDw9MzAwLDAwMFYBYWMCAAAAYwFWAWFWAWFWAWFWAWFnZFUUAAAAPjMwMCwwMDAgLSA8PTUwMCwwMDBWAWdjAWRVFAAAAD4zMDAsMDAwIC0gPD01MDAsMDAwYwMAAABiAAAAAAAA+H9kVRQAAAA+MzAwLDAwMCAtIDw9NTAwLDAwMFYBYWMCAAAAYwFWAWFWAWFWAWFWAWFnZFUWAAAAPjUwMCwwMDAgLSA8PTEsMDAwLDAwMFYBZ2MBZFUWAAAAPjUwMCwwMDAgLSA8PTEsMDAwLDAwMGMFAAAAYgAAAAAAAPh/ZFUWAAAAPjUwMCwwMDAgLSA8PTEsMDAwLDAwMFYBYWMCAAAAYwFWAWFWAWFWAWFWAWFnZFUYAAAAPjEsMDAwLDAwMCAtIDw9NSwwMDAsMDAwVgFnYwFkVRgAAAA+MSwwMDAsMDAwIC0gPD01LDAwMCwwMDBjAQAAAGIAAAAAAAD4f2RVGAAAAD4xLDAwMCwwMDAgLSA8PTUsMDAwLDAwMFYBYWMCAAAAYwFWAWFWAWFWAWFWAWFnZFUKAAAAPjUsMDAwLDAwMFYBZ2MBZFUKAAAAPjUsMDAwLDAwMGMEAAAAYgAAAAAAAPh/ZFUKAAAAPjUsMDAwLDAwMFYBYWMCAAAAYwFWAWFWAWFWAWFWAWFUYwEAAABjAFYBYVYBYVYBYVYBYVRjAAAAAGMAVgFhVgFhVgFhVgFhZ2RVBAAAAHJvb3RWAWFWAWZnVQEAAABTZ2RVCgAAADMwLzEyLzIwMjJWAWdjAGFjGPz//2IAAAAAQHjWQGRVCgAAADMwLzEyLzIwMjJ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MBVGMBYwBjAGIAAAAAAAAAAFYBZlUFAAAAU2RVBgAAAGJpMTYzMGRVBgAAAGJpMTQ3MmRVBgAAAGJpMTQ3N2RVBgAAAGJpMTc4MWRVBgAAAGJpMTUxMVRjAGMAYwBhY0IFAgBWAWFkVbUKAAA8UmVzdWx0IHJlZj0iZGQxNDQ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E2MjIiIGxhYmVsPSJDdXQgT2ZmIERhdGUiIHJlZj0iYmkxNjIyIiBjb2x1bW49ImMwIiBmb3JtYXQ9IkRETU1ZWTgiIHVzYWdlPSJjYXRlZ29yaWNhbCIvPjxTdHJpbmdWYXJpYWJsZSB2YXJuYW1lPSJiaTE0NjUiIGxhYmVsPSJMb2FuIEJ1Y2tldHMiIHJlZj0iYmkxNDY1IiBjb2x1bW49ImMxIiBzb3J0T249ImN1c3RvbSIgY3VzdG9tU29ydD0iY3MxNTE2Ii8+PE51bWVyaWNWYXJpYWJsZSB2YXJuYW1lPSJiaTE2MzAiIGxhYmVsPSJBdmVyYWdlIE5vbWluYWwgKDAwMHMpIiByZWY9ImJpMTYzMCIgY29sdW1uPSJjMiIgZm9ybWF0PSJDT01NQTEyLiIgdXNhZ2U9InF1YW50aXRhdGl2ZSIgZGVmaW5lZEFnZ3JlZ2F0aW9uPSJhdmVyYWdlIi8+PE51bWVyaWNWYXJpYWJsZSB2YXJuYW1lPSJiaTE0NzIiIGxhYmVsPSJOb21pbmFsIChtbikiIHJlZj0iYmkxNDcyIiBjb2x1bW49ImMzIiBmb3JtYXQ9IkNPTU1BMTIuIiB1c2FnZT0icXVhbnRpdGF0aXZlIiBkZWZpbmVkQWdncmVnYXRpb249InN1bSIvPjxOdW1lcmljVmFyaWFibGUgdmFybmFtZT0iYmkxNDc3IiBsYWJlbD0iTnVtYmVyIG9mIE1vcnRnYWdlIExvYW5zIiByZWY9ImJpMTQ3NyIgY29sdW1uPSJjNCIgZm9ybWF0PSJDT01NQTEyLiIgdXNhZ2U9InF1YW50aXRhdGl2ZSIvPjxOdW1lcmljVmFyaWFibGUgdmFybmFtZT0iYmkxNzgxIiBsYWJlbD0iJSBvZiBUb3RhbCBBc3NldHMiIHJlZj0iYmkxNzgxIiBjb2x1bW49ImM1IiBmb3JtYXQ9IlBFUkNFTlQxMi4yIiB1c2FnZT0icXVhbnRpdGF0aXZlIi8+PE51bWVyaWNWYXJpYWJsZSB2YXJuYW1lPSJiaTE1MTEiIGxhYmVsPSIlIE51bWJlciBvZiBMb2FucyIgcmVmPSJiaTE1MTE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ciIGF2YWlsYWJsZVJvd0NvdW50PSI3IiBzaXplPSI2MzAiIGRhdGFMYXlvdXQ9Im1pbmltYWwiIGdyYW5kVG90YWw9ImZhbHNlIiBpc0luZGV4ZWQ9InRydWUiIGNvbnRlbnRLZXk9Ik1BRFE1TU9PQ1hBVlNGUVRXV0dDSklNVkxES0o3NElTIj48IVtDREFUQVsyMzAwOS4wLC0xMDAsMTYyLjkzMzk0NzUwOTkwNzYzLDE1MjQ3Ljg0NzYwOTgxOTY0LDkzNTgzLjAsMS4wLDEuMAoyMzAwOS4wLDAsNDkuNzg5NjY1OTM1NzA5NzQsMjE0NC4yOTE1NDI4NTMyMzEsNDMwNjcuMCwwLjE0MDYyOTEyOTk0MTc0MzYyLDAuNDYwMjAxMTA0OTAxNTMxMjcKMjMwMDkuMCwyLDE3Ni41MTU3OTE4MDg0MjgxNiw3MDg3LjQ2MjA3MjY5MTk3Miw0MDE1Mi4wLDAuNDY0ODE3MjE1NzgzNzk1ODcsMC40MjkwNTIyODUxMzcyNTc4NQoyMzAwOS4wLDMsMzcwLjExNTE1MzM2MzczNjUsMjczMS40NDk4MzE4MjQzNzY0LDczODAuMCwwLjE3OTEzNjc0NzgwMzM2MzI4LDAuMDc4ODYwNDc2Nzk1OTk5MjgKMjMwMDkuMCw1LDY1Ny41NDY2NTk5Mzc0NTU4LDE0MDEuMjMxOTMyMzI2NzIxLDIxMzEuMCwwLjA5MTg5NzAzMTUxNDQyMzQxLDAuMDIyNzcxMjI5ODE3MzgxMzYKMjMwMDkuMCwxLDE4ODUuMDI4OTU1MDU5OTE2LDE1MjEuMjE4MzY2NzMzMzUyNyw4MDcuMCwwLjA5OTc2NjEwNTA3MDA0ODQsMC4wMDg2MjMzNjEwODA1MzgxMzEKMjMwMDkuMCw0LDc4NzMuNzc5NjM4OTEzMDQzNSwzNjIuMTkzODYzMzg5OTk5OTMsNDYuMCwwLjAyMzc1Mzc2OTg4NjYyNjI1Niw0LjkxNTQyMjY3MjkyMTM2NEUtNA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AAAABjAGMAXUVORF9SQys=</data>
</ReportState>
</file>

<file path=customXml/item8.xml><?xml version="1.0" encoding="utf-8"?>
<ReportState xmlns="sas.reportstate">
  <data type="reportstate">UEVDU19TVEFSVFtWAWdWAWZnVQEAAABTVgFnYwFkVQoAAABDb21tZXJjaWFsYxj8//9iAAAAAAAA+H9kVQoAAABDb21tZXJjaWFsVGNVAgAAAFMAAFRdRU5EX1BFQ1MrKw==</data>
</ReportState>
</file>

<file path=customXml/item80.xml><?xml version="1.0" encoding="utf-8"?>
<ReportState xmlns="sas.reportstate">
  <data type="reportstate">UEVDU19TVEFSVFtWAWdWAWZnVQEAAABTVgFnYwFkVQIAAAA3MWMY/P//YgAAAAAAAPh/ZFUCAAAANzFUY1UCAAAAUwAAVF1FTkRfUEVDUysr</data>
</ReportState>
</file>

<file path=customXml/item81.xml><?xml version="1.0" encoding="utf-8"?>
<ReportState xmlns="sas.reportstate">
  <data type="reportstate">UkNfU1RBUlRbVgVnZ1VjAgAAAFNnYwIAAABjAAAAAGRVBQAAAHZlNzIzZFUAAAAAYwAAAABnmWZVAQAAAFNWAWeYZFUGAAAAYmk4NDAyZFUMAAAAQ3V0IE9mZiBEYXRlYVYBZ2MAYWMY/P//YgAAAABAeNZAZFUKAAAAMzAvMTIvMjAyMmMBAAAAVGMIAAAAYWMAZ2MQAAAAYwIAAABkVQYAAAB2ZTY5NDBkVQAAAABjAAAAAGeZZlUBAAAAU1YBZ5hkVQYAAABiaTY5MzRkVRIAAABSZWZpbmFuY2luZyBNYXJrZXJhVgFnYwFkVQIAAAA3MWMY/P//YgAAAAAAAPh/ZFUCAAAANzFjAQAAAFRjCAAAAGFjAFRWAWZVAQAAAFNkVQYAAABiaTY5MzRUVgFhVgFnZFUGAAAAZGQ2OTM1VgFmVQEAAABTZFUCAAAANzFUVgFmZ1UBAAAAU1YBZ8BjAQAAAGRVBgAAAGJpNjkzNGRVEgAAAFJlZmluYW5jaW5nIE1hcmtlcmFjGAAAAFYBYVYBZmNVAQAAAFMAAAAAVGMBAAAAYgEAAABiAAAAAAAA+H9iAAAAAAAA+H9iAAAAAAAA+H9iAAAAAAAA+H9iAAAAAAAA+H9hYwBjAGMAYwFUZ6BhVgFhYVYBYWMBAAAAYgEAAABjAWMAYgAAAAAAAAAAVgFhVgFhVgNhYWNCBAIAVgFhZFWJAgAAPFJlc3VsdCByZWY9ImRkNjkz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Y5MzQiIGxhYmVsPSJSZWZpbmFuY2luZyBNYXJrZXIiIHJlZj0iYmk2OTM0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NFhUWU1FWTQ3MzdWQ1VLRjIyNkhQQlRKWFFaVUU0NDIiPjwhW0NEQVRBWyI3MSIKXV0+PC9EYXRhPjwvUmVzdWx0PlYBYWMAYwBjAGMBYwBjAGMAVgFhYwAAAABjAGMAXUVORF9SQys=</data>
</ReportState>
</file>

<file path=customXml/item82.xml><?xml version="1.0" encoding="utf-8"?>
<ReportState xmlns="sas.reportstate">
  <data type="reportstate">UkNfU1RBUlRbVgVnZ1VjAwAAAFNnYwIAAABjAAAAAGRVBgAAAHZlMTQyNWRVAAAAAGMAAAAAZ5lmVQEAAABTVgFnmGRVBgAAAGJpMTk5NmRVDgAAAEFUVCBBc3NldCBUeXBlYVYBZ2MBZFULAAAAUmVzaWRlbnRpYWxjGPz//2IAAAAAAAD4f2RVCwAAAFJlc2lkZW50aWFsYwEAAABUYwgAAABhYwBnYwIAAABjAAAAAGRVBgAAAHZlMzU2OWRVAAAAAGMAAAAAZ5lmVQEAAABTVgFnmGRVBgAAAGJpODM1N2RVEgAAAFJlZmluYW5jaW5nIE1hcmtlcmFWAWdjAWRVAgAAADcxYxj8//9iAAAAAAAA+H9kVQIAAAA3MWMBAAAAVGMIAAAAYWMAZ2MCAAAAYwAAAABkVQUAAAB2ZTcyM2RVAAAAAGMAAAAAZ5lmVQEAAABTVgFnmGRVBgAAAGJpMTk3NmRVDAAAAEN1dCBPZmYgRGF0ZWFWAWdjAGFjGPz//2IAAAAAQHjWQGRVCgAAADMwLzEyLzIwMjJjAQAAAFRjCAAAAGFjAFRWAWZVAwAAAFNkVQYAAABiaTE5NzZkVQYAAABiaTE5OTZkVQYAAABiaTMzMjdUVgFhVgFnZFUGAAAAZGQxOTgwVgFmVQQAAABTZFUSAAAAby93IEJ1aWxkaW5ncyBsYW5kZFUgAAAAby93IEJ1aWxkaW5ncyB1bmRlciBjb25zdHJ1Y3Rpb25kVQsAAABSZXNpZGVudGlhbGRVEgAAAFN1YnNpZGlzZWQgSG91c2luZ1RWAWZnVQcAAABTVgFnwGMAAAAAZFUGAAAAYmkxOTc2ZFUMAAAAQ3V0IE9mZiBEYXRlZFUHAAAARERNTVlZOGMYAAAAVgFmY1UGAAAAUwAAAABAeNZAAAAAAEB41kAAAAAAQHjWQAAAAABAeNZAAAAAAEB41kAAAAAAQHjWQFRWAWFjAQAAAGIGAAAAYgAAAAAAAPh/YgAAAAAAAPh/YgAAAAAAAPh/YgAAAAAAAPh/YgAAAAAAAPh/YWMAYwBjAGMBVgFnwGMBAAAAZFUGAAAAYmkxOTk2ZFUOAAAAQVRUIEFzc2V0IFR5cGVhYxgAAABWAWFWAWZjVQYAAABTnP///wIAAAACAAAAAgAAAAIAAAACAAAAVGMBAAAAYgYAAABiAAAAAAAA+H9iAAAAAAAA+H9iAAAAAAAA+H9iAAAAAAAA+H9iAAAAAAAA+H9hYwBjAGMAYwFWAWfAYwEAAABkVQYAAABiaTMzMjdkVRQAAABBVFQgUHJvcGVydHkgU3VidHlwZWFjGAAAAFYBYVYBZmNVBgAAAFOc////nP///wEAAAAAAAAA/////wMAAABUYwEAAABiBgAAAGIAAAAAAAD4f2IAAAAAAAD4f2IAAAAAAAD4f2IAAAAAAAD4f2IAAAAAAAD4f2FjAGMAYwBjAVYBZ8BjAAAAAGRVBgAAAGJpMTk3MmRVDAAAAE5vbWluYWwgKG1uKWRVCAAAAENPTU1BMTIuYwAAAABWAWZjVQYAAABTkIN6fuzHzUCQg3p+7MfNQChBkM0vsIZA7UbtuGAcZUDk46PJ1rzHQBaZZ9SELqFAVFYBYWMCAAAAYgYAAABiAAAAAAAA+H9iAAAAAAAA+H9iAAAAAAAA+H9iAAAAAAAA+H9iAAAAAAAA+H9hYwBjAGMAYwFWAWfAYwAAAABkVQYAAABiaTE5NzNkVRgAAABOdW1iZXIgb2YgTW9ydGdhZ2UgTG9hbnNkVQgAAABDT01NQTEyLmMYAAAAVgFmY1UGAAAAUwAAAADw2PZAAAAAAPDY9kAAAAAAAJynQAAAAAAAHJNAAAAAALAb9UAAAAAAAH6mQFRWAWFjAgAAAGIGAAAAYgAAAAAAAPh/YgAAAAAAAPh/YgAAAAAAAPh/YgAAAAAAAPh/YgAAAAAAAPh/YWMAYwBjAGMBVgFnwGMAAAAAZFUGAAAAYmkxOTc0ZFURAAAAJSBvZiBUb3RhbCBBc3NldHNkVQsAAABQRVJDRU5UMTIuMmMYAAAAVgFmY1UGAAAAUwAAAAAAAPA/AAAAAAAA8D+E1B3Z92CoP1HYGA0Sr4Y/PwV8aqOB6T9t5/Y+Q3bCP1RWAWFjAgAAAGIGAAAAYgAAAAAAAPh/YgAAAAAAAPh/YgAAAAAAAPh/YgAAAAAAAPh/YgAAAAAAAPh/YWMAYwBjAGMBVgFnwGMAAAAAZFUGAAAAYmkxOTc1ZFURAAAAJSBOdW1iZXIgb2YgTG9hbnNkVQsAAABQRVJDRU5UMTIuMmMYAAAAVgFmY1UGAAAAUwAAAAAAAPA/AAAAAAAA8D/4o2QWmoigP3yws4e3w4o/oSeHb2KQ7T+r63ceooCfP1RWAWFjAgAAAGIGAAAAYgAAAAAAAPh/YgAAAAAAAPh/YgAAAAAAAPh/YgAAAAAAAPh/YgAAAAAAAPh/YWMAYwBjAGMBVGegYVYBZWNVAAAAAFNUYVYBYWMGAAAAYgYAAABjAWMAYgAAAAAAAAAAVgFhVgFhVgNnZ2RVBgAAAGRkMTk4MFYBYVYBZmdVAQAAAFNnZFUKAAAAMzAvMTIvMjAyMlYBZ2MAYWMY/P//YgAAAABAeNZAZFUKAAAAMzAvMTIvMjAyMlYBZmdVAgAAAFNnZFULAAAATUFUQ0hFU19BTExWAWdjAWRVCwAAAE1BVENIRVNfQUxMY5z///9iAAAAAAAA+H9kVQsAAABNQVRDSEVTX0FMTFYBZmdVAQAAAFNnZFULAAAATUFUQ0hFU19BTExWAWdjAWRVCwAAAE1BVENIRVNfQUxMY5z///9iAAAAAAAA+H9kVQsAAABNQVRDSEVTX0FMTFYBYWMDAAAAYwFWAWZjVQEAAABTAAAAAFRWAWFWAWZnVQQAAABTVgFnYwBhYxj8//9ikIN6fuzHzUBkVQcAAAAxNcKgMjQ4VgFnYwBhYxj8//9iAAAAAPDY9kBkVQcAAAA5M8KgNTgzVgFnYwBhYxj8//9iAAAAAAAA8D9kVQgAAAAxMDAsMDAgJVYBZ2MAYWMY/P//YgAAAAAAAPA/ZFUIAAAAMTAwLDAwICVUVgFhVGMCAAAAYwFWAWFWAWFWAWFWAWFnZFULAAAAUmVzaWRlbnRpYWxWAWdjAWRVCwAAAFJlc2lkZW50aWFsYwIAAABiAAAAAAAA+H9kVQsAAABSZXNpZGVudGlhbFYBZmdVBQAAAFNnZFULAAAATUFUQ0hFU19BTExWAWdjAWRVCwAAAE1BVENIRVNfQUxMY5z///9iAAAAAAAA+H9kVQsAAABNQVRDSEVTX0FMTFYBYWMDAAAAYwFWAWZjVQEAAABTAQAAAFRWAWFWAWZnVQQAAABTVgFnYwBhYxj8//9ikIN6fuzHzUBkVQcAAAAxNcKgMjQ4VgFnYwBhYxj8//9iAAAAAPDY9kBkVQcAAAA5M8KgNTgzVgFnYwBhYxj8//9iAAAAAAAA8D9kVQgAAAAxMDAsMDAgJVYBZ2MAYWMY/P//YgAAAAAAAPA/ZFUIAAAAMTAwLDAwICVUVgFhZ2RVIAAAAG8vdyBCdWlsZGluZ3MgdW5kZXIgY29uc3RydWN0aW9uVgFnYwFkVSAAAABvL3cgQnVpbGRpbmdzIHVuZGVyIGNvbnN0cnVjdGlvbmMBAAAAYgAAAAAAAPh/ZFUgAAAAby93IEJ1aWxkaW5ncyB1bmRlciBjb25zdHJ1Y3Rpb25WAWFjAwAAAGMBVgFmY1UBAAAAUwIAAABUVgFhVgFmZ1UEAAAAU1YBZ2MAYWMY/P//YihBkM0vsIZAZFUDAAAANzI2VgFnYwBhYxj8//9iAAAAAACcp0BkVQYAAAAzwqAwMjJWAWdjAGFjGPz//2KE1B3Z92CoP2RVBgAAADQsNzYgJVYBZ2MAYWMY/P//YvijZBaaiKA/ZFUGAAAAMywyMyAlVFYBYWdkVRIAAABvL3cgQnVpbGRpbmdzIGxhbmRWAWdjAWRVEgAAAG8vdyBCdWlsZGluZ3MgbGFuZGMAAAAAYgAAAAAAAPh/ZFUSAAAAby93IEJ1aWxkaW5ncyBsYW5kVgFhYwMAAABjAVYBZmNVAQAAAFMDAAAAVFYBYVYBZmdVBAAAAFNWAWdjAGFjGPz//2LtRu24YBxlQGRVAwAAADE2OVYBZ2MAYWMY/P//YgAAAAAAHJNAZFUGAAAAMcKgMjIzVgFnYwBhYxj8//9iUdgYDRKvhj9kVQYAAAAxLDExICVWAWdjAGFjGPz//2J8sLOHt8OKP2RVBgAAADEsMzEgJVRWAWFnZFUBAAAAIFYBZ2MBZFUBAAAAIGP/////YgAAAAAAAPh/ZFUBAAAAIFYBYWMDAAAAYwFWAWZjVQEAAABTBAAAAFRWAWFWAWZnVQQAAABTVgFnYwBhYxj8//9i5OOjyda8x0BkVQcAAAAxMsKgMTU0VgFnYwBhYxj8//9iAAAAALAb9UBkVQcAAAA4NsKgNDU5VgFnYwBhYxj8//9iPwV8aqOB6T9kVQcAAAA3OSw3MSAlVgFnYwBhYxj8//9ioSeHb2KQ7T9kVQcAAAA5MiwzOSAlVFYBYWdkVRIAAABTdWJzaWRpc2VkIEhvdXNpbmdWAWdjAWRVEgAAAFN1YnNpZGlzZWQgSG91c2luZ2MDAAAAYgAAAAAAAPh/ZFUSAAAAU3Vic2lkaXNlZCBIb3VzaW5nVgFhYwMAAABjAVYBZmNVAQAAAFMFAAAAVFYBYVYBZmdVBAAAAFNWAWdjAGFjGPz//2IWmWfUhC6hQGRVBgAAADLCoDE5OVYBZ2MAYWMY/P//YgAAAAAAfqZAZFUGAAAAMsKgODc5VgFnYwBhYxj8//9ibef2PkN2wj9kVQcAAAAxNCw0MiAlVgFnYwBhYxj8//9iq+t3HqKAnz9kVQYAAAAzLDA4ICVUVgFhVGMCAAAAYwFWAWFWAWFWAWFWAWFUYwEAAABjAVYBYVYBYVYBYVYBYVRjAAAAAGMBVgFhVgFhVgFhVgFhVgFmZ1UBAAAAU2dkVRcAAABkZWZhdWx0Um93QXhpc0hpZXJhcmNoeWRVEAAAAFplaWxlbmhpZXJhcmNoaWVWAWZnVQMAAABTZ2RVBgAAAGJpMTk3NmRVDAAAAEN1dCBPZmYgRGF0ZWRVBwAAAERETU1ZWThjAAAAAGMBVgFhVgFhZ2RVBgAAAGJpMTk5NmRVDgAAAEFUVCBBc3NldCBUeXBlYWMBAAAAYwFWAWFWAWFnZFUGAAAAYmkzMzI3ZFUUAAAAQVRUIFByb3BlcnR5IFN1YnR5cGVhYwEAAABjAVYBYVYBYVRjAAAAAGdkVQQAAAByb290VgFhVgFmZ1UBAAAAU2dkVQoAAAAzMC8xMi8yMDIyVgFnYwBhYxj8//9iAAAAAEB41kBkVQoAAAAzMC8xMi8yMDIyVgFmZ1UBAAAAU2dkVQsAAABSZXNpZGVudGlhbFYBZ2MBZFULAAAAUmVzaWRlbnRpYWxjAgAAAGIAAAAAAAD4f2RVCwAAAFJlc2lkZW50aWFsVgFmZ1UEAAAAU2dkVSAAAABvL3cgQnVpbGRpbmdzIHVuZGVyIGNvbnN0cnVjdGlvblYBZ2MBZFUgAAAAby93IEJ1aWxkaW5ncyB1bmRlciBjb25zdHJ1Y3Rpb25jAQAAAGIAAAAAAAD4f2RVIAAAAG8vdyBCdWlsZGluZ3MgdW5kZXIgY29uc3RydWN0aW9uVgFhYwMAAABjAVYBYVYBYVYBYVYBYWdkVRIAAABvL3cgQnVpbGRpbmdzIGxhbmRWAWdjAWRVEgAAAG8vdyBCdWlsZGluZ3MgbGFuZGMAAAAAYgAAAAAAAPh/ZFUSAAAAby93IEJ1aWxkaW5ncyBsYW5kVgFhYwMAAABjAVYBYVYBYVYBYVYBYWdkVQEAAAAgVgFnYwFkVQEAAAAgY/////9iAAAAAAAA+H9kVQEAAAAgVgFhYwMAAABjAVYBYVYBYVYBYVYBYWdkVRIAAABTdWJzaWRpc2VkIEhvdXNpbmdWAWdjAWRVEgAAAFN1YnNpZGlzZWQgSG91c2luZ2MDAAAAYgAAAAAAAPh/ZFUSAAAAU3Vic2lkaXNlZCBIb3VzaW5nVgFhYwMAAABjAVYBYVYBYVYBYVYBYVRjAgAAAGMAVgFhVgFhVgFhVgFhVGMBAAAAYwBWAWFWAWFWAWFWAWFUYwAAAABjAFYBYVYBYVYBYVYBYWdkVQQAAAByb290VgFhVgFmZ1UBAAAAU2dkVQoAAAAzMC8xMi8yMDIyVgFnYwBhYxj8//9iAAAAAEB41kBkVQoAAAAzMC8xMi8yMDIyVgFmZ1UBAAAAU2dkVQsAAABSZXNpZGVudGlhbFYBZ2MBZFULAAAAUmVzaWRlbnRpYWxjAgAAAGIAAAAAAAD4f2RVCwAAAFJlc2lkZW50aWFsVgFmZ1UEAAAAU2dkVSAAAABvL3cgQnVpbGRpbmdzIHVuZGVyIGNvbnN0cnVjdGlvblYBZ2MBZFUgAAAAby93IEJ1aWxkaW5ncyB1bmRlciBjb25zdHJ1Y3Rpb25jAQAAAGIAAAAAAAD4f2RVIAAAAG8vdyBCdWlsZGluZ3MgdW5kZXIgY29uc3RydWN0aW9uVgFhYwMAAABjAVYBYVYBYVYBYVYBYWdkVRIAAABvL3cgQnVpbGRpbmdzIGxhbmRWAWdjAWRVEgAAAG8vdyBCdWlsZGluZ3MgbGFuZGMAAAAAYgAAAAAAAPh/ZFUSAAAAby93IEJ1aWxkaW5ncyBsYW5kVgFhYwMAAABjAVYBYVYBYVYBYVYBYWdkVQEAAAAgVgFnYwFkVQEAAAAgY/////9iAAAAAAAA+H9kVQEAAAAgVgFhYwMAAABjAVYBYVYBYVYBYVYBYWdkVRIAAABTdWJzaWRpc2VkIEhvdXNpbmdWAWdjAWRVEgAAAFN1YnNpZGlzZWQgSG91c2luZ2MDAAAAYgAAAAAAAPh/ZFUSAAAAU3Vic2lkaXNlZCBIb3VzaW5nVgFhYwMAAABjAVYBYVYBYVYBYVYBYVRjAgAAAGMAVgFhVgFhVgFhVgFhVGMBAAAAYwBWAWFWAWFWAWFWAWFUYwAAAABjAFYBYVYBYVYBYVYBYWMBVGMBYwBjAGIAAAAAAAAAAFYBZlUEAAAAU2RVBgAAAGJpMTk3MmRVBgAAAGJpMTk3M2RVBgAAAGJpMTk3NGRVBgAAAGJpMTk3NVRjAGMAYwBhY0IFAgBWAWFkVZIJAAA8UmVzdWx0IHJlZj0iZGQxOTgw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QyLjMxMloiPjxWYXJpYWJsZXM+PE51bWVyaWNWYXJpYWJsZSB2YXJuYW1lPSJiaTE5NzYiIGxhYmVsPSJDdXQgT2ZmIERhdGUiIHJlZj0iYmkxOTc2IiBjb2x1bW49ImMwIiBmb3JtYXQ9IkRETU1ZWTgiIHVzYWdlPSJjYXRlZ29yaWNhbCIvPjxTdHJpbmdWYXJpYWJsZSB2YXJuYW1lPSJiaTE5OTYiIGxhYmVsPSJBVFQgQXNzZXQgVHlwZSIgcmVmPSJiaTE5OTYiIGNvbHVtbj0iYzEiIHNvcnRPbj0iY3VzdG9tIiBjdXN0b21Tb3J0PSJjczYxMjAiLz48U3RyaW5nVmFyaWFibGUgdmFybmFtZT0iYmkzMzI3IiBsYWJlbD0iQVRUIFByb3BlcnR5IFN1YnR5cGUiIHJlZj0iYmkzMzI3IiBjb2x1bW49ImMyIiBzb3J0T249ImN1c3RvbSIgY3VzdG9tU29ydD0iY3MzMzI1Ii8+PE51bWVyaWNWYXJpYWJsZSB2YXJuYW1lPSJiaTE5NzIiIGxhYmVsPSJOb21pbmFsIChtbikiIHJlZj0iYmkxOTcyIiBjb2x1bW49ImMzIiBmb3JtYXQ9IkNPTU1BMTIuIiB1c2FnZT0icXVhbnRpdGF0aXZlIiBkZWZpbmVkQWdncmVnYXRpb249InN1bSIvPjxOdW1lcmljVmFyaWFibGUgdmFybmFtZT0iYmkxOTczIiBsYWJlbD0iTnVtYmVyIG9mIE1vcnRnYWdlIExvYW5zIiByZWY9ImJpMTk3MyIgY29sdW1uPSJjNCIgZm9ybWF0PSJDT01NQTEyLiIgdXNhZ2U9InF1YW50aXRhdGl2ZSIvPjxOdW1lcmljVmFyaWFibGUgdmFybmFtZT0iYmkxOTc0IiBsYWJlbD0iJSBvZiBUb3RhbCBBc3NldHMiIHJlZj0iYmkxOTc0IiBjb2x1bW49ImM1IiBmb3JtYXQ9IlBFUkNFTlQxMi4yIiB1c2FnZT0icXVhbnRpdGF0aXZlIi8+PE51bWVyaWNWYXJpYWJsZSB2YXJuYW1lPSJiaTE5NzUiIGxhYmVsPSIlIE51bWJlciBvZiBMb2FucyIgcmVmPSJiaTE5NzUiIGNvbHVtbj0iYzYiIGZvcm1hdD0iUEVSQ0VOVDEyLjIiIHVzYWdlPSJxdWFudGl0YXRpdmUiLz48L1ZhcmlhYmxlcz48Q29sdW1ucz48TnVtZXJpY0NvbHVtbiBjb2xuYW1lPSJjMCIgZW5jb2Rpbmc9InRleHQiIGRhdGFUeXBlPSJkYXRlIi8+PFN0cmluZ0NvbHVtbiBjb2xuYW1lPSJjMSIgZW5jb2Rpbmc9InRleHQiIG1heExlbmd0aD0iMSIvPjxTdHJpbmdDb2x1bW4gY29sbmFtZT0iYzIiIGVuY29kaW5nPSJ0ZXh0IiBtYXhMZW5ndGg9IjE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2IiBhdmFpbGFibGVSb3dDb3VudD0iNiIgc2l6ZT0iNDE1IiBkYXRhTGF5b3V0PSJtaW5pbWFsIiBncmFuZFRvdGFsPSJmYWxzZSIgaXNJbmRleGVkPSJ0cnVlIiBjb250ZW50S2V5PSJaNkNQVUczUldYRDc3UTJPQ0FHNlBHUU0yQkhVNVpJRyI+PCFbQ0RBVEFbMjMwMDkuMCwtMTAwLC0xMDAsMTUyNDcuODQ3NjA5ODE5NjQsOTM1ODMuMCwxLjAsMS4wCjIzMDA5LjAsMiwtMTAwLDE1MjQ3Ljg0NzYwOTgxOTY0LDkzNTgzLjAsMS4wLDEuMAoyMzAwOS4wLDIsMSw3MjYuMDIzMzQxMjk5OTk5NiwzMDIyLjAsMC4wNDc2MTQ4MDgzMjQzMTk3NzQsMC4wMzIyOTIxODk4MjA4MDA3OQoyMzAwOS4wLDIsMCwxNjguODg2ODA2OTMwMDAwMDYsMTIyMy4wLDAuMDExMDc2MTA4MDAyMzY3Mjc2LDAuMDEzMDY4NjEyODg5MDkzMTA1CjIzMDA5LjAsMiwtMSwxMjE1My42NzgwMjg1NzA0MzcsODY0NTkuMCwwLjc5NzA3NDk5MzExMjA0MDgsMC45MjM4NzUwNjI3Nzg0OTYxCjIzMDA5LjAsMiwzLDIxOTkuMjU5NDMzMDE5MTAxNCwyODc5LjAsMC4xNDQyMzQwOTA1NjEyNjU1LDAuMDMwNzY0MTM0NTExNjEwMDEzCl1dPjwvRGF0YT48U3RyaW5nVGFibGUgZm9ybWF0PSJDU1YiIHJvd0NvdW50PSI0IiBzaXplPSI5MSIgY29udGVudEtleT0iV0xSTlNVSlNQMlRPSDNLUkJIR1pTNEpHQUxRRUdXVk0iPjwhW0NEQVRBWyJvL3cgQnVpbGRpbmdzIGxhbmQiCiJvL3cgQnVpbGRpbmdzIHVuZGVyIGNvbnN0cnVjdGlvbiIKIlJlc2lkZW50aWFsIgoiU3Vic2lkaXNlZCBIb3VzaW5nIgpdXT48L1N0cmluZ1RhYmxlPjwvUmVzdWx0PlYBYWMAYwBjAGMBYwBjAGMAVgFhYwAAAABjAGMAXUVORF9SQys=</data>
</ReportState>
</file>

<file path=customXml/item83.xml><?xml version="1.0" encoding="utf-8"?>
<ReportState xmlns="sas.reportstate">
  <data type="reportstate">U0NTX1NUQVJUW1YBZ1YBYV1FTkRfU0NTKys=</data>
</ReportState>
</file>

<file path=customXml/item84.xml><?xml version="1.0" encoding="utf-8"?>
<ReportState xmlns="sas.reportstate">
  <data type="reportstate">UkNfU1RBUlRbVgVnZ1VjAgAAAFNnYwIAAABjAAAAAGRVBgAAAHZlMzU5NmRVAAAAAGMAAAAAZ5lmVQEAAABTVgFnmGRVBgAAAGJpODM3MmRVEgAAAFJlZmluYW5jaW5nIE1hcmtlcmFWAWdjAWRVAgAAADc0Yxj8//9iAAAAAAAA+H9kVQIAAAA3NGMBAAAAVGMIAAAAYWMAZ2MCAAAAYwAAAABkVQUAAAB2ZTcyM2RVAAAAAGMAAAAAZ5lmVQEAAABTVgFnmGRVBgAAAGJpMzkxN2RVDAAAAEN1dCBPZmYgRGF0ZWFWAWdjAGFjGPz//2IAAAAAQHjWQGRVCgAAADMwLzEyLzIwMjJjAQAAAFRjCAAAAGFjAFRWAWZVAgAAAFNkVQYAAABiaTM5MTdkVQYAAABiaTM5NTVUVgFhVgFnZFUGAAAAZGQzOTIxVgFmVQQAAABTZFUbAAAATG9jYWwvbXVuaWNpcGFsIGF1dGhvcml0aWVzZFUGAAAAT3RoZXJzZFUcAAAAUmVnaW9uYWwvZmVkZXJhbCBhdXRob3JpdGllc2RVCgAAAFNvdmVyZWlnbnNUVgFmZ1UHAAAAU1YBZ8BjAAAAAGRVBgAAAGJpMzkxN2RVDAAAAEN1dCBPZmYgRGF0ZWRVBwAAAERETU1ZWThjGAAAAFYBZmNVBQAAAFMAAAAAQHjWQAAAAABAeNZAAAAAAEB41kAAAAAAQHjWQAAAAABAeNZAVFYBYWMBAAAAYgUAAABiAAAAAAAA+H9iAAAAAAAA+H9iAAAAAAAA+H9iAAAAAAAA+H9iAAAAAAAA+H9hYwBjAGMAYwFWAWfAYwEAAABkVQYAAABiaTM5NTVkVRgAAABUeXBlIG9mIEV4cG9zdXJlIGdyb3VwZWRhYxgAAABWAWFWAWZjVQUAAABTnP///wMAAAACAAAAAAAAAAEAAABUYwEAAABiBQAAAGIAAAAAAAD4f2IAAAAAAAD4f2IAAAAAAAD4f2IAAAAAAAD4f2IAAAAAAAD4f2FjAGMAYwBjAVYBZ8BjAAAAAGRVBgAAAGJpMzkxMmRVFgAAAEF2ZXJhZ2UgTm9taW5hbCAoMDAwcylkVQgAAABDT01NQTEyLmMCAAAAVgFmY1UFAAAAUyGRtGpoA3hAzqdwXm5sZUDUM4C29k2gQK6KHd0kEXZASnVZfwFrgEBUVgFhYwIAAABiBQAAAGIAAAAAAAD4f2IAAAAAAAD4f2IAAAAAAAD4f2IAAAAAAAD4f2IAAAAAAAD4f2FjAGMAYwBjAVYBZ8BjAAAAAGRVBgAAAGJpMzkxM2RVDAAAAE5vbWluYWwgKG1uKWRVCAAAAENPTU1BMTIuYwAAAABWAWZjVQUAAABTLiyfDHVrrECRh8SqO96FQJdIbQSJU5JA+evkwJ6dmEBqAE/0I7VnQFRWAWFjAgAAAGIFAAAAYgAAAAAAAPh/YgAAAAAAAPh/YgAAAAAAAPh/YgAAAAAAAPh/YgAAAAAAAPh/YWMAYwBjAGMBVgFnwGMAAAAAZFUGAAAAYmkzOTE0ZFUMAAAATk8uIE9GIExPQU5TZFUIAAAAQ09NTUExMi5jGAAAAFYBZmNVBQAAAFMAAAAAAH7CQAAAAAAA5q9AAAAAAACQgUAAAAAAAG6xQAAAAAAAkHZAVFYBYWMCAAAAYgUAAABiAAAAAAAA+H9iAAAAAAAA+H9iAAAAAAAA+H9iAAAAAAAA+H9iAAAAAAAA+H9hYwBjAGMAYwFWAWfAYwAAAABkVQYAAABiaTM5MTVkVREAAAAlIG9mIFRvdGFsIEFzc2V0c2RVCwAAAFBFUkNFTlQxMi4yYxgAAABWAWZjVQUAAABTAAAAAAAA8D9kzK/Ne5/IP5KudvePotQ/GRFeQ3u32z9q0ZrytrGqP1RWAWFjAgAAAGIFAAAAYgAAAAAAAPh/YgAAAAAAAPh/YgAAAAAAAPh/YgAAAAAAAPh/YgAAAAAAAPh/YWMAYwBjAGMBVgFnwGMAAAAAZFUGAAAAYmkzOTE2ZFURAAAAJSBOdW1iZXIgb2YgTG9hbnNkVQsAAABQRVJDRU5UMTIuMmMYAAAAVgFmY1UFAAAAUwAAAAAAAPA//WEKYHiZ2z/I97OAJmSuPwnSFpNQKd4/C2hC5pGFoz9UVgFhYwIAAABiBQAAAGIAAAAAAAD4f2IAAAAAAAD4f2IAAAAAAAD4f2IAAAAAAAD4f2IAAAAAAAD4f2FjAGMAYwBjAVRnoGFWAWVjVQAAAABTVGFWAWFjBQAAAGIFAAAAYwFjAGIAAAAAAAAAAFYBYVYBYVYDZ2dkVQYAAABkZDM5MjFWAWFWAWZnVQEAAABTZ2RVCgAAADMwLzEyLzIwMjJWAWdjAGFjGPz//2IAAAAAQHjWQGRVCgAAADMwLzEyLzIwMjJWAWZnVQUAAABTZ2RVCwAAAE1BVENIRVNfQUxMVgFnYwFkVQsAAABNQVRDSEVTX0FMTGOc////YgAAAAAAAPh/ZFULAAAATUFUQ0hFU19BTExWAWFjAgAAAGMBVgFmY1UBAAAAUwAAAABUVgFhVgFmZ1UFAAAAU1YBZ2MAYWMY/P//YiGRtGpoA3hAZFUDAAAAMzg0VgFnYwBhYxj8//9iLiyfDHVrrEBkVQYAAAAzwqA2MzhWAWdjAGFjGPz//2IAAAAAAH7CQGRVBgAAADnCoDQ2OFYBZ2MAYWMY/P//YgAAAAAAAPA/ZFUIAAAAMTAwLDAwICVWAWdjAGFjGPz//2IAAAAAAADwP2RVCAAAADEwMCwwMCAlVFYBYWdkVQoAAABTb3ZlcmVpZ25zVgFnYwFkVQoAAABTb3ZlcmVpZ25zYwMAAABiAAAAAAAA+H9kVQoAAABTb3ZlcmVpZ25zVgFhYwIAAABjAVYBZmNVAQAAAFMBAAAAVFYBYVYBZmdVBQAAAFNWAWdjAGFjGPz//2LOp3BebmxlQGRVAwAAADE3MVYBZ2MAYWMY/P//YpGHxKo73oVAZFUDAAAANzAwVgFnYwBhYxj8//9iAAAAAADmr0BkVQYAAAA0wqAwODNWAWdjAGFjGPz//2JkzK/Ne5/IP2RVBwAAADE5LDI0ICVWAWdjAGFjGPz//2L9YQpgeJnbP2RVBwAAADQzLDEyICVUVgFhZ2RVHAAAAFJlZ2lvbmFsL2ZlZGVyYWwgYXV0aG9yaXRpZXNWAWdjAWRVHAAAAFJlZ2lvbmFsL2ZlZGVyYWwgYXV0aG9yaXRpZXNjAgAAAGIAAAAAAAD4f2RVHAAAAFJlZ2lvbmFsL2ZlZGVyYWwgYXV0aG9yaXRpZXNWAWFjAgAAAGMBVgFmY1UBAAAAUwIAAABUVgFhVgFmZ1UFAAAAU1YBZ2MAYWMY/P//YtQzgLb2TaBAZFUGAAAAMsKgMDg3VgFnYwBhYxj8//9il0htBIlTkkBkVQYAAAAxwqAxNzNWAWdjAGFjGPz//2IAAAAAAJCBQGRVAwAAADU2MlYBZ2MAYWMY/P//YpKudvePotQ/ZFUHAAAAMzIsMjQgJVYBZ2MAYWMY/P//Ysj3s4AmZK4/ZFUGAAAANSw5NCAlVFYBYWdkVRsAAABMb2NhbC9tdW5pY2lwYWwgYXV0aG9yaXRpZXNWAWdjAWRVGwAAAExvY2FsL211bmljaXBhbCBhdXRob3JpdGllc2MAAAAAYgAAAAAAAPh/ZFUbAAAATG9jYWwvbXVuaWNpcGFsIGF1dGhvcml0aWVzVgFhYwIAAABjAVYBZmNVAQAAAFMDAAAAVFYBYVYBZmdVBQAAAFNWAWdjAGFjGPz//2Kuih3dJBF2QGRVAwAAADM1M1YBZ2MAYWMY/P//Yvnr5MCenZhAZFUGAAAAMcKgNTc1VgFnYwBhYxj8//9iAAAAAABusUBkVQYAAAA0wqA0NjJWAWdjAGFjGPz//2IZEV5De7fbP2RVBwAAADQzLDMxICVWAWdjAGFjGPz//2IJ0haTUCneP2RVBwAAADQ3LDEzICVUVgFhZ2RVBgAAAE90aGVyc1YBZ2MBZFUGAAAAT3RoZXJzYwEAAABiAAAAAAAA+H9kVQYAAABPdGhlcnNWAWFjAgAAAGMBVgFmY1UBAAAAUwQAAABUVgFhVgFmZ1UFAAAAU1YBZ2MAYWMY/P//Ykp1WX8Ba4BAZFUDAAAANTI1VgFnYwBhYxj8//9iagBP9CO1Z0BkVQMAAAAxOTBWAWdjAGFjGPz//2IAAAAAAJB2QGRVAwAAADM2MVYBZ2MAYWMY/P//YmrRmvK2sao/ZFUGAAAANSwyMSAlVgFnYwBhYxj8//9iC2hC5pGFoz9kVQYAAAAzLDgxICVUVgFhVGMBAAAAYwFWAWFWAWFWAWFWAWFUYwAAAABjAVYBYVYBYVYBYVYBYVYBZmdVAQAAAFNnZFUXAAAAZGVmYXVsdFJvd0F4aXNIaWVyYXJjaHlkVRAAAABaZWlsZW5oaWVyYXJjaGllVgFmZ1UCAAAAU2dkVQYAAABiaTM5MTdkVQwAAABDdXQgT2ZmIERhdGVkVQcAAABERE1NWVk4YwAAAABjAVYBYVYBYWdkVQYAAABiaTM5NTVkVRgAAABUeXBlIG9mIEV4cG9zdXJlIGdyb3VwZWRhYwEAAABjAVYBYVYBYVRjAAAAAGdkVQQAAAByb290VgFhVgFmZ1UBAAAAU2dkVQoAAAAzMC8xMi8yMDIyVgFnYwBhYxj8//9iAAAAAEB41kBkVQoAAAAzMC8xMi8yMDIyVgFmZ1UEAAAAU2dkVQoAAABTb3ZlcmVpZ25zVgFnYwFkVQoAAABTb3ZlcmVpZ25zYwMAAABiAAAAAAAA+H9kVQoAAABTb3ZlcmVpZ25zVgFhYwIAAABjAVYBYVYBYVYBYVYBYWdkVRwAAABSZWdpb25hbC9mZWRlcmFsIGF1dGhvcml0aWVzVgFnYwFkVRwAAABSZWdpb25hbC9mZWRlcmFsIGF1dGhvcml0aWVzYwIAAABiAAAAAAAA+H9kVRwAAABSZWdpb25hbC9mZWRlcmFsIGF1dGhvcml0aWVzVgFhYwIAAABjAVYBYVYBYVYBYVYBYWdkVRsAAABMb2NhbC9tdW5pY2lwYWwgYXV0aG9yaXRpZXNWAWdjAWRVGwAAAExvY2FsL211bmljaXBhbCBhdXRob3JpdGllc2MAAAAAYgAAAAAAAPh/ZFUbAAAATG9jYWwvbXVuaWNpcGFsIGF1dGhvcml0aWVzVgFhYwIAAABjAVYBYVYBYVYBYVYBYWdkVQYAAABPdGhlcnNWAWdjAWRVBgAAAE90aGVyc2MBAAAAYgAAAAAAAPh/ZFUGAAAAT3RoZXJzVgFhYwIAAABjAVYBYVYBYVYBYVYBYVRjAQAAAGMAVgFhVgFhVgFhVgFhVGMAAAAAYwBWAWFWAWFWAWFWAWFnZFUEAAAAcm9vdFYBYVYBZmdVAQAAAFNnZFUKAAAAMzAvMTIvMjAyMlYBZ2MAYWMY/P//YgAAAABAeNZAZFUKAAAAMzAvMTIvMjAyMlYBZmdVBAAAAFNnZFUKAAAAU292ZXJlaWduc1YBZ2MBZFUKAAAAU292ZXJlaWduc2MDAAAAYgAAAAAAAPh/ZFUKAAAAU292ZXJlaWduc1YBYWMCAAAAYwFWAWFWAWFWAWFWAWFnZFUcAAAAUmVnaW9uYWwvZmVkZXJhbCBhdXRob3JpdGllc1YBZ2MBZFUcAAAAUmVnaW9uYWwvZmVkZXJhbCBhdXRob3JpdGllc2MCAAAAYgAAAAAAAPh/ZFUcAAAAUmVnaW9uYWwvZmVkZXJhbCBhdXRob3JpdGllc1YBYWMCAAAAYwFWAWFWAWFWAWFWAWFnZFUbAAAATG9jYWwvbXVuaWNpcGFsIGF1dGhvcml0aWVzVgFnYwFkVRsAAABMb2NhbC9tdW5pY2lwYWwgYXV0aG9yaXRpZXNjAAAAAGIAAAAAAAD4f2RVGwAAAExvY2FsL211bmljaXBhbCBhdXRob3JpdGllc1YBYWMCAAAAYwFWAWFWAWFWAWFWAWFnZFUGAAAAT3RoZXJzVgFnYwFkVQYAAABPdGhlcnNjAQAAAGIAAAAAAAD4f2RVBgAAAE90aGVyc1YBYWMCAAAAYwFWAWFWAWFWAWFWAWFUYwEAAABjAFYBYVYBYVYBYVYBYVRjAAAAAGMAVgFhVgFhVgFhVgFhYwFUYwFjAGMAYgAAAAAAAAAAVgFmVQUAAABTZFUGAAAAYmkzOTEyZFUGAAAAYmkzOTEzZFUGAAAAYmkzOTE0ZFUGAAAAYmkzOTE1ZFUGAAAAYmkzOTE2VGMAYwBjAGFjQgUCAFYBYWRVxgkAADxSZXN1bHQgcmVmPSJkZDM5Mj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DEtMjBUMDk6NDQ6NDIuMzEyWiI+PFZhcmlhYmxlcz48TnVtZXJpY1ZhcmlhYmxlIHZhcm5hbWU9ImJpMzkxNyIgbGFiZWw9IkN1dCBPZmYgRGF0ZSIgcmVmPSJiaTM5MTciIGNvbHVtbj0iYzAiIGZvcm1hdD0iRERNTVlZOCIgdXNhZ2U9ImNhdGVnb3JpY2FsIi8+PFN0cmluZ1ZhcmlhYmxlIHZhcm5hbWU9ImJpMzk1NSIgbGFiZWw9IlR5cGUgb2YgRXhwb3N1cmUgZ3JvdXBlZCIgcmVmPSJiaTM5NTUiIGNvbHVtbj0iYzEiIHNvcnRPbj0iY3VzdG9tIiBjdXN0b21Tb3J0PSJjczUyMTIiLz48TnVtZXJpY1ZhcmlhYmxlIHZhcm5hbWU9ImJpMzkxMiIgbGFiZWw9IkF2ZXJhZ2UgTm9taW5hbCAoMDAwcykiIHJlZj0iYmkzOTEyIiBjb2x1bW49ImMyIiBmb3JtYXQ9IkNPTU1BMTIuIiB1c2FnZT0icXVhbnRpdGF0aXZlIiBkZWZpbmVkQWdncmVnYXRpb249ImF2ZXJhZ2UiLz48TnVtZXJpY1ZhcmlhYmxlIHZhcm5hbWU9ImJpMzkxMyIgbGFiZWw9Ik5vbWluYWwgKG1uKSIgcmVmPSJiaTM5MTMiIGNvbHVtbj0iYzMiIGZvcm1hdD0iQ09NTUExMi4iIHVzYWdlPSJxdWFudGl0YXRpdmUiIGRlZmluZWRBZ2dyZWdhdGlvbj0ic3VtIi8+PE51bWVyaWNWYXJpYWJsZSB2YXJuYW1lPSJiaTM5MTQiIGxhYmVsPSJOTy4gT0YgTE9BTlMiIHJlZj0iYmkzOTE0IiBjb2x1bW49ImM0IiBmb3JtYXQ9IkNPTU1BMTIuIiB1c2FnZT0icXVhbnRpdGF0aXZlIi8+PE51bWVyaWNWYXJpYWJsZSB2YXJuYW1lPSJiaTM5MTUiIGxhYmVsPSIlIG9mIFRvdGFsIEFzc2V0cyIgcmVmPSJiaTM5MTUiIGNvbHVtbj0iYzUiIGZvcm1hdD0iUEVSQ0VOVDEyLjIiIHVzYWdlPSJxdWFudGl0YXRpdmUiLz48TnVtZXJpY1ZhcmlhYmxlIHZhcm5hbWU9ImJpMzkxNiIgbGFiZWw9IiUgTnVtYmVyIG9mIExvYW5zIiByZWY9ImJpMzkxNi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NSIgYXZhaWxhYmxlUm93Q291bnQ9IjUiIHNpemU9IjQzNyIgZGF0YUxheW91dD0ibWluaW1hbCIgZ3JhbmRUb3RhbD0iZmFsc2UiIGlzSW5kZXhlZD0idHJ1ZSIgY29udGVudEtleT0iR1NZTjNJSzdYSlZJQzU0MlNZN01KR1ZGSVUyWTVIT1AiPjwhW0NEQVRBWzIzMDA5LjAsLTEwMCwzODQuMjEyOTkyMzg3MTQxNywzNjM3LjcyODYxMTkyMTQ0Nyw5NDY4LjAsMS4wLDEuMAoyMzAwOS4wLDMsMTcxLjM4ODQ3Mjc2NjkwNTA3LDY5OS43NzkxMzQzMDcyNzY5LDQwODMuMCwwLjE5MjM2NzA1MzQ0NDgyOTA3LDAuNDMxMjQyMDc4NTgwNDgxNjQKMjMwMDkuMCwyLDIwODYuOTgxODYxMTIwNTM1NSwxMTcyLjg4MzgwNTk0OTc0MSw1NjIuMCwwLjMyMjQyMjAxOTYzNzc0OTc1LDAuMDU5MzU3ODM2OTI0Mzc2ODUKMjMwMDkuMCwwLDM1My4wNzE0OTk5MzQ1NzU0LDE1NzUuNDA1MDMyNzA4MDc1Miw0NDYyLjAsMC40MzMwNzM4MjE4MTk4MDQ5NywwLjQ3MTI3MTY1MTg4MDAxNjkKMjMwMDkuMCwxLDUyNS4zNzU3MzExODEwNDE2LDE4OS42NjA2Mzg5NTYzNTYwOCwzNjEuMCwwLjA1MjEzNzEwNTA5NzYxNjc4LDAuMDM4MTI4NDMyNjE1MTI0NjMKXV0+PC9EYXRhPjxTdHJpbmdUYWJsZSBmb3JtYXQ9IkNTViIgcm93Q291bnQ9IjQiIHNpemU9IjgzIiBjb250ZW50S2V5PSJLMkFTTVBUUDVQV0xJR0dUUUIyT0lXWTNSTzRDRFQyQSI+PCFbQ0RBVEFbIkxvY2FsL211bmljaXBhbCBhdXRob3JpdGllcyIKIk90aGVycyIKIlJlZ2lvbmFsL2ZlZGVyYWwgYXV0aG9yaXRpZXMiCiJTb3ZlcmVpZ25zIgpdXT48L1N0cmluZ1RhYmxlPjwvUmVzdWx0PlYBYWMAYwBjAGMBYwBjAGMAVgFhYwAAAABjAGMAXUVORF9SQys=</data>
</ReportState>
</file>

<file path=customXml/item85.xml><?xml version="1.0" encoding="utf-8"?>
<ReportState xmlns="sas.reportstate">
  <data type="reportstate">UkNfU1RBUlRbVgVnZ1VjAgAAAFNnYwIAAABjAAAAAGRVBQAAAHZlNzIzZFUAAAAAYwAAAABnmWZVAQAAAFNWAWeYZFUGAAAAYmk4MzY4ZFUMAAAAQ3V0IE9mZiBEYXRlYVYBZ2MAYWMY/P//YgAAAABAeNZAZFUKAAAAMzAvMTIvMjAyMmMBAAAAVGMIAAAAYWMAZ2MQAAAAYwIAAABkVQYAAAB2ZTM1NjlkVQAAAABjAAAAAGeZZlUBAAAAU1YBZ5hkVQYAAABiaTM1NjVkVRIAAABSZWZpbmFuY2luZyBNYXJrZXJhVgFnYwFkVQIAAAA3MWMY/P//YgAAAAAAAPh/ZFUCAAAANzFjAQAAAFRjCAAAAGFjAFRWAWZVAQAAAFNkVQYAAABiaTM1NjVUVgFhVgFnZFUGAAAAZGQzNTY0VgFmVQEAAABTZFUCAAAANzFUVgFmZ1UBAAAAU1YBZ8BjAQAAAGRVBgAAAGJpMzU2NWRVEgAAAFJlZmluYW5jaW5nIE1hcmtlcmFjGAAAAFYBYVYBZmNVAQAAAFMAAAAAVGMBAAAAYgEAAABiAAAAAAAA+H9iAAAAAAAA+H9iAAAAAAAA+H9iAAAAAAAA+H9iAAAAAAAA+H9hYwBjAGMAYwFUZ6BhVgFhYVYBYWMBAAAAYgEAAABjAWMAYgAAAAAAAAAAVgFhVgFhVgNhYWNCBAIAVgFhZFWJAgAAPFJlc3VsdCByZWY9ImRkMzU2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M1NjUiIGxhYmVsPSJSZWZpbmFuY2luZyBNYXJrZXIiIHJlZj0iYmkzNTY1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NFhUWU1FWTQ3MzdWQ1VLRjIyNkhQQlRKWFFaVUU0NDIiPjwhW0NEQVRBWyI3MSIKXV0+PC9EYXRhPjwvUmVzdWx0PlYBYWMAYwBjAGMBYwBjAGMAVgFhYwAAAABjAGMAXUVORF9SQys=</data>
</ReportState>
</file>

<file path=customXml/item86.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S0xOFQxMToyODo1OVoiIG5leHRVbmlxdWVOYW1lSW5kZXg9Ijg0MDk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xLTE4VDA5OjM5OjE5LjEz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lVVNzNQWUVPRlFKRkhZQUlMNzRTMlU1NVBYNkJTVlNOIj4KICAgICAgICAgICAgICAgIDwhW0NEQVRBWzIzMDI3LjAKMjMwMjYuMAoyMzAyMy4wCjIzMDIyLjAKMjMwMjEuMAoyMzAyMC4wCjIzMDE5LjAKMjMwMDkuMAoyMjk3OS4wCjIyOTQ5LjAKMjI5MTguMAoyMjg4OC4wCjIyODU1LjAKMjI4MjYuMAoyMjc5Ni4wCjIyNzY0LjAKMjI3MzUuMAoyMjcwNC4wCjIyNjc2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MzOCIgYmFzZT0iYmkyOSIvPgogICAgICAgICAgICAgICAgPFJlbGF0aW9uYWxEYXRhSXRlbSBuYW1lPSJiaTgzMzk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M0MCIgYmFzZT0iYmk4NzMiLz4KICAgICAgICAgICAgICAgIDxSZWxhdGlvbmFsRGF0YUl0ZW0gbmFtZT0iYmk4MzQx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M0Mi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zNDM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M0NCIgYmFzZT0iYmkyOSIvPgogICAgICAgICAgICAgICAgPFJlbGF0aW9uYWxEYXRhSXRlbSBuYW1lPSJiaTgzNDU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MzQ2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M0Ny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M0OC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zNDk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MzUw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zNTEiIGJhc2U9ImJpMTA1OSIvPgogICAgICAgICAgICAgICAgPFJlbGF0aW9uYWxEYXRhSXRlbSBuYW1lPSJiaTgzNTI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zNTMiIGJhc2U9ImJpMTA1OSIvPgogICAgICAgICAgICAgICAgPFJlbGF0aW9uYWxEYXRhSXRlbSBuYW1lPSJiaTgzNTQ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MzU1IiBiYXNlPSJiaTEwNTkiLz4KICAgICAgICAgICAgICAgIDxSZWxhdGlvbmFsRGF0YUl0ZW0gbmFtZT0iYmk4MzU2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M1Ny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zNTg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MzU5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M2MC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M2MS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MzYy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M2MyIgYmFzZT0iYmkxMDU5Ii8+CiAgICAgICAgICAgICAgICA8UmVsYXRpb25hbERhdGFJdGVtIG5hbWU9ImJpODM2NC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MzY1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MzY2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zNjc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MzY4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MzY5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M3MC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zNzE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Mzcy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Mzcz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M3NC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Mzc1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Mzc2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Mzc3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zNzg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M3OS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M4MC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Mzgx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zODIiIGJhc2U9ImJpOTI0Ii8+CiAgICAgICAgICAgICAgICA8UmVsYXRpb25hbERhdGFJdGVtIG5hbWU9ImJpODM4My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Mzg0IiBiYXNlPSJiaTkyNCIvPgogICAgICAgICAgICAgICAgPFJlbGF0aW9uYWxEYXRhSXRlbSBuYW1lPSJiaTgzODU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M4NiIgYmFzZT0iYmk5MjQiLz4KICAgICAgICAgICAgICAgIDxSZWxhdGlvbmFsRGF0YUl0ZW0gbmFtZT0iYmk4Mzg3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zODg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Mzg5IiBiYXNlPSJiaTkyNCIvPgogICAgICAgICAgICAgICAgPFJlbGF0aW9uYWxEYXRhSXRlbSBuYW1lPSJiaTgzOTA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Mzkx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M5Mi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Mzkz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zOTQ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M5NSIgYmFzZT0iYmkzMSIvPgogICAgICAgICAgICAgICAgPFJlbGF0aW9uYWxEYXRhSXRlbSBuYW1lPSJiaTgzOTY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M5NyIgYmFzZT0iYmkzMSIvPgogICAgICAgICAgICAgICAgPFJlbGF0aW9uYWxEYXRhSXRlbSBuYW1lPSJiaTgzOTg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Mzk5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QwMCIgYmFzZT0iYmk5MjQiLz4KICAgICAgICAgICAgICAgIDxSZWxhdGlvbmFsRGF0YUl0ZW0gbmFtZT0iYmk4NDAx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0MDI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jk5OCIgYmFzZT0iYmk1O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AzIiBiYXNlPSJiaTQzIi8+CiAgICAgICAgICAgICAgICA8UmVsYXRpb25hbERhdGFJdGVtIG5hbWU9ImJpODQwNC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jciLz4KICAgICAgICAgICAgICAgICAgICAgICAgICAgIDxCdXNpbmVzc0l0ZW0gcmVmPSJiaTY5NzUiLz4KICAgICAgICAgICAgICAgICAgICAgICAgICAgIDxCdXNpbmVzc0l0ZW0gcmVmPSJiaTY5NzgiLz4KICAgICAgICAgICAgICAgICAgICAgICAgICAgIDxCdXNpbmVzc0l0ZW0gcmVmPSJiaTY5OTIiLz4KICAgICAgICAgICAgICAgICAgICAgICAgICAgIDxCdXNpbmVzc0l0ZW0gcmVmPSJiaTY5OTgiLz4KICAgICAgICAgICAgICAgICAgICAgICAgICAgIDxCdXNpbmVzc0l0ZW0gcmVmPSJiaTcwMDQiLz4KICAgICAgICAgICAgICAgICAgICAgICAgICAgIDxCdXNpbmVzc0l0ZW0gcmVmPSJiaTcwNjgiLz4KICAgICAgICAgICAgICAgICAgICAgICAgICAgIDxCdXNpbmVzc0l0ZW0gcmVmPSJiaTczNz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0MDU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iIgYmFzZT0iYmk1OCIvPgogICAgICAgICAgICAgICAgPFJlbGF0aW9uYWxEYXRhSXRlbSBuYW1lPSJiaTcyMTciIGJhc2U9ImJpNjYiLz4KICAgICAgICAgICAgICAgIDxSZWxhdGlvbmFsRGF0YUl0ZW0gbmFtZT0iYmk3MjE0IiBiYXNlPSJiaTM5Ii8+CiAgICAgICAgICAgICAgICA8UmVsYXRpb25hbEZpbHRlckl0ZW0gbmFtZT0iYmk3MjE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IxNCxiaW5uZWR9LCdJc3N1YW5jZScpLGlzbWlzc2luZygke2JpNzIxNCxiaW5uZWR9KSk8L0V4cHJlc3Npb24+CiAgICAgICAgICAgICAgICA8L1JlbGF0aW9uYWxGaWx0ZXJJdGVtPgogICAgICAgICAgICAgICAgPFJlbGF0aW9uYWxEYXRhSXRlbSBuYW1lPSJiaTcyMTIiIGJhc2U9ImJpNzA1NCIvPgogICAgICAgICAgICAgICAgPFJlbGF0aW9uYWxEYXRhSXRlbSBuYW1lPSJiaTc2NzIiIGJhc2U9ImJpNjUiLz4KICAgICAgICAgICAgICAgIDxSZWxhdGlvbmFsRGF0YUl0ZW0gbmFtZT0iYmk4NDA2IiBiYXNlPSJiaTQzIi8+CiAgICAgICAgICAgICAgICA8UmVsYXRpb25hbERhdGFJdGVtIG5hbWU9ImJpODQwNyIgYmFzZT0iYmk2NCIvPgogICAgICAgICAgICA8L0J1c2luZXNzSXRlbXM+CiAgICAgICAgICAgIDxEYXRhRGVmaW5pdGlvbiBuYW1lPSJkZDcyMjEiIHR5cGU9InJlbGF0aW9uYWwiIGRhdGFTb3VyY2U9ImRzMzQiPgogICAgICAgICAgICAgICAgPFJlbGF0aW9uYWxRdWVyeSBkZXRhaWw9ImZhbHNlIj4KICAgICAgICAgICAgICAgICAgICA8U29ydEl0ZW1zPgogICAgICAgICAgICAgICAgICAgICAgICA8U29ydEl0ZW0gcmVmPSJiaTcyMTAiIHNvcnREaXJlY3Rpb249ImRlc2NlbmRpbmciLz4KICAgICAgICAgICAgICAgICAgICA8L1NvcnRJdGVtcz4KICAgICAgICAgICAgICAgICAgICA8QXhlcz4KICAgICAgICAgICAgICAgICAgICAgICAgPEF4aXMgdHlwZT0iY29sdW1uIj4KICAgICAgICAgICAgICAgICAgICAgICAgICAgIDxCdXNpbmVzc0l0ZW0gcmVmPSJiaTcyMDUiLz4KICAgICAgICAgICAgICAgICAgICAgICAgICAgIDxCdXNpbmVzc0l0ZW0gcmVmPSJiaTcyMDYiLz4KICAgICAgICAgICAgICAgICAgICAgICAgICAgIDxCdXNpbmVzc0l0ZW0gcmVmPSJiaTcyMDciLz4KICAgICAgICAgICAgICAgICAgICAgICAgICAgIDxCdXNpbmVzc0l0ZW0gcmVmPSJiaTcyMDkiLz4KICAgICAgICAgICAgICAgICAgICAgICAgICAgIDxCdXNpbmVzc0l0ZW0gcmVmPSJiaTcyMTYiLz4KICAgICAgICAgICAgICAgICAgICAgICAgICAgIDxCdXNpbmVzc0l0ZW0gcmVmPSJiaTc2NzIiLz4KICAgICAgICAgICAgICAgICAgICAgICAgICAgIDxCdXNpbmVzc0l0ZW0gcmVmPSJiaTcyMDgiLz4KICAgICAgICAgICAgICAgICAgICAgICAgICAgIDxCdXNpbmVzc0l0ZW0gcmVmPSJiaTcyMTUiLz4KICAgICAgICAgICAgICAgICAgICAgICAgICAgIDxCdXNpbmVzc0l0ZW0gcmVmPSJiaTcyMTAiLz4KICAgICAgICAgICAgICAgICAgICAgICAgICAgIDxCdXNpbmVzc0l0ZW0gcmVmPSJiaTcyMTIiLz4KICAgICAgICAgICAgICAgICAgICAgICAgICAgIDxCdXNpbmVzc0l0ZW0gcmVmPSJiaTcyMTciLz4KICAgICAgICAgICAgICAgICAgICAgICAgPC9BeGlzPgogICAgICAgICAgICAgICAgICAgIDwvQXhlcz4KICAgICAgICAgICAgICAgIDwvUmVsYXRpb25hbFF1ZXJ5PgogICAgICAgICAgICAgICAgPFJlc3VsdERlZmluaXRpb25zPgogICAgICAgICAgICAgICAgICAgIDxSZXN1bHREZWZpbml0aW9uIG5hbWU9ImRkNzIxM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jE5Ii8+CiAgICAgICAgICAgICAgICA8L0RldGFpbEZpbHRlcnM+CiAgICAgICAgICAgIDwvQXBwbGllZEZpbHRlcnM+CiAgICAgICAgPC9QYXJlbnREYXRhRGVmaW5pdGlvbj4KICAgICAgICA8UGFyZW50RGF0YURlZmluaXRpb24gbmFtZT0iZGQxNjc1IiBkYXRhU291cmNlPSJkczg1MSIgY2hpbGRRdWVyeVJlbGF0aW9uc2hpcD0iaW5kZXBlbmRlbnQiIHN0YXR1cz0iZXhlY3V0YWJsZSI+CiAgICAgICAgICAgIDxCdXNpbmVzc0l0ZW1zPgogICAgICAgICAgICAgICAgPFJlbGF0aW9uYWxEYXRhSXRlbSBuYW1lPSJiaTEwNzYiIGJhc2U9ImJpMTA1OSIvPgogICAgICAgICAgICAgICAgPFJlbGF0aW9uYWxEYXRhSXRlbSBuYW1lPSJiaTE2NzIiIGJhc2U9ImJpODczIi8+CiAgICAgICAgICAgICAgICA8UmVsYXRpb25hbERhdGFJdGVtIG5hbWU9ImJpMTA3NyIgYmFzZT0iYmkxMDQ2Ii8+CiAgICAgICAgICAgICAgICA8UmVsYXRpb25hbERhdGFJdGVtIG5hbWU9ImJpMTIzMiIgYmFzZT0iYmkxMTcxIi8+CiAgICAgICAgICAgICAgICA8UmVsYXRpb25hbERhdGFJdGVtIG5hbWU9ImJpNzQ0NiIgYmFzZT0iYmkxODU3Ii8+CiAgICAgICAgICAgICAgICA8UmVsYXRpb25hbERhdGFJdGVtIG5hbWU9ImJpNzUxNiIgYmFzZT0iYmk5MTEiLz4KICAgICAgICAgICAgICAgIDxSZWxhdGlvbmFsRGF0YUl0ZW0gbmFtZT0iYmk4NDA4IiBiYXNlPSJiaTkyNCIvPgogICAgICAgICAgICA8L0J1c2luZXNzSXRlbXM+CiAgICAgICAgICAgIDxEYXRhRGVmaW5pdGlvbiBuYW1lPSJkZDE2NzY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E2NzIiLz4KICAgICAgICAgICAgICAgICAgICAgICAgICAgIDxCdXNpbmVzc0l0ZW0gcmVmPSJiaTEwNzciLz4KICAgICAgICAgICAgICAgICAgICAgICAgICAgIDxCdXNpbmVzc0l0ZW0gcmVmPSJiaTEyMzIiLz4KICAgICAgICAgICAgICAgICAgICAgICAgICAgIDxCdXNpbmVzc0l0ZW0gcmVmPSJiaTc0NDYiLz4KICAgICAgICAgICAgICAgICAgICAgICAgICAgIDxCdXNpbmVzc0l0ZW0gcmVmPSJiaTc1MTYiLz4KICAgICAgICAgICAgICAgICAgICAgICAgPC9BeGlzPgogICAgICAgICAgICAgICAgICAgICAgICA8QXhpcyB0eXBlPSJyb3ciPgogICAgICAgICAgICAgICAgICAgICAgICAgICAgPEJ1c2luZXNzSXRlbSByZWY9ImJpMTA3NiIvPgogICAgICAgICAgICAgICAgICAgICAgICA8L0F4aXM+CiAgICAgICAgICAgICAgICAgICAgPC9BeGVzPgogICAgICAgICAgICAgICAgICAgIDxDb2x1bW5Tb3J0SXRlbXM+CiAgICAgICAgICAgICAgICAgICAgICAgIDxTb3J0SXRlbSByZWY9ImJpMTY3MiIgc29ydERpcmVjdGlvbj0iZGVzY2VuZGluZyIvPgogICAgICAgICAgICAgICAgICAgIDwvQ29sdW1uU29ydEl0ZW1zPgogICAgICAgICAgICAgICAgICAgIDxSb3dTb3J0SXRlbXM+CiAgICAgICAgICAgICAgICAgICAgICAgIDxTb3J0SXRlbSByZWY9ImJpMTA3NiIgc29ydERpcmVjdGlvbj0iYXNjZW5kaW5nIi8+CiAgICAgICAgICAgICAgICAgICAgPC9Sb3dTb3J0SXRlbXM+CiAgICAgICAgICAgICAgICA8L011bHRpZGltZW5zaW9uYWxRdWVyeT4KICAgICAgICAgICAgICAgIDxSZXN1bHREZWZpbml0aW9ucz4KICAgICAgICAgICAgICAgICAgICA8UmVzdWx0RGVmaW5pdGlvbiBuYW1lPSJkZDE2NzciIHB1cnBvc2U9InByaW1hcnkiIG1heFJvd3NMb29rdXA9ImNyb3NzdGFiIiBtYXhSb3dzQmVoYXZpb3I9Im5vRGF0YSIvPgogICAgICAgICAgICAgICAgPC9SZXN1bHREZWZpbml0aW9ucz4KICAgICAgICAgICAgPC9EYXRhRGVmaW5pdGlvbj4KICAgICAgICA8L1BhcmVudERhdGFEZWZpbml0aW9uPgogICAgPC9EYXRhRGVmaW5pdGlvbnM+CiAgICA8RGF0YVNvdXJjZXM+CiAgICAgICAgPERhdGFTb3VyY2UgbmFtZT0iZHM3IiB0eXBlPSJyZWxhdGlvbmFsIiBsYWJlbD0iTU9PRFlTX0NBU0hGTE9XIj4KICAgICAgICAgICAgPENhc1Jlc291cmNlIGxvY2FsZT0iZW5fVVMiIHNlcnZlcj0iY2FzLXNoYXJlZC1kZWZhdWx0IiBsaWJyYXJ5PSJTVDVfUlNMVCIgdGFibGU9Ik1PT0RZU19DQVNIRkxPVyIvPgogICAgICAgICAgICA8QnVzaW5lc3NJdGVtRm9sZGVyPgogICAgICAgICAgICAgICAgPERhdGFJdGVtIG5hbWU9ImJpOCIgeHJlZj0iQVNTRVRfTElBQklMSVRZIi8+CiAgICAgICAgICAgICAgICA8RGF0YUl0ZW0gbmFtZT0iYmk5IiBsYWJlbD0iQ3V0IE9mZiBEYXRlIChETEFUKSIgeHJlZj0iVF9EQVRfU1RJQ0hUQUciLz4KICAgICAgICAgICAgICAgIDxEYXRhSXRlbSBuYW1lPSJiaTEwIiB4cmVmPSJEQVRfUkVQT1JUSU5HIi8+CiAgICAgICAgICAgICAgICA8RGF0YUl0ZW0gbmFtZT0iYmkxMSIgeHJlZj0iSVJfQkVIQVZJT1IiLz4KICAgICAgICAgICAgICAgIDxEYXRhSXRlbSBuYW1lPSJiaTEyIiB4cmVmPSJUX0RBVF9MT0FEX0hJU1QiLz4KICAgICAgICAgICAgICAgIDxEYXRhSXRlbSBuYW1lPSJiaTEzIiB4cmVmPSJOVU1fTUFOREFOVCIvPgogICAgICAgICAgICAgICAgPERhdGFJdGVtIG5hbWU9ImJpMTQiIHhyZWY9Ik1PT0RZU19QTVRfSU5UX0VVUiIvPgogICAgICAgICAgICAgICAgPERhdGFJdGVtIG5hbWU9ImJpMTUiIHhyZWY9Ik1PT0RZU19PVVRTVF9QTVRfUFJJTl9FVVIiLz4KICAgICAgICAgICAgICAgIDxEYXRhSXRlbSBuYW1lPSJiaTE2IiB4cmVmPSJNT09EWVNfUE1UX1BSSU5fRVVSIi8+CiAgICAgICAgICAgICAgICA8RGF0YUl0ZW0gbmFtZT0iYmkxNyIgeHJlZj0iTU9PRFlTX1FVQVJURVIiLz4KICAgICAgICAgICAgICAgIDxEYXRhSXRlbSBuYW1lPSJiaTE4IiB4cmVmPSJNT09EWVNfTlVNX1FVQVJURVIiLz4KICAgICAgICAgICAgICAgIDxEYXRhSXRlbSBuYW1lPSJiaTE5IiB4cmVmPSJDVVNUX0RFRl80Ii8+CiAgICAgICAgICAgICAgICA8RGF0YUl0ZW0gbmFtZT0iYmkyMCIgeHJlZj0iU1VNX01PT0RZU19QTVRfUFJJTl9FVVIiLz4KICAgICAgICAgICAgICAgIDxQcmVkZWZpbmVkRGF0YUl0ZW0gbmFtZT0iYmkyMSIgbGFiZWw9IkZyZXF1ZW5jeSIgdXNhZ2U9InF1YW50aXRhdGl2ZSIgZm9ybWF0PSJDT01NQTEyLiIgY2FsY3VsYXRpb249InRvdGFsQ291bnQiLz4KICAgICAgICAgICAgICAgIDxQcmVkZWZpbmVkRGF0YUl0ZW0gbmFtZT0iYmkyMiIgbGFiZWw9IkZyZXF1ZW5jeSBQZXJjZW50IiB1c2FnZT0icXVhbnRpdGF0aXZlIiBmb3JtYXQ9IlBFUkNFTlQyMC4yIiBjYWxjdWxhdGlvbj0idG90YWxDb3VudFBlcmNlbnQiLz4KICAgICAgICAgICAgICAgIDxHcm91cGVkSXRlbSBuYW1lPSJiaTYxNCIgbGFiZWw9IlJlc2lkdWFsIExpZmUgYnkgQnVja2V0cyIgc29ydE9uPSJjdXN0b20iIGN1c3RvbVNvcnQ9ImNzNjU1IiBncm91cGluZz0iZ3I2MTYiIGRhdGFUeXBlPSJzdHJpbmciPgogICAgICAgICAgICAgICAgICAgIDxHcm91cGluZ1BhcmFtZXRlcnM+CiAgICAgICAgICAgICAgICAgICAgICAgIDxHcm91cGluZ1BhcmFtZXRlciBwYXJhbWV0ZXI9ImJpMTgiIHZhcmlhYmxlPSJ2YXI2MTUiLz4KICAgICAgICAgICAgICAgICAgICA8L0dyb3VwaW5nUGFyYW1ldGVycz4KICAgICAgICAgICAgICAgIDwvR3JvdXBlZEl0ZW0+CiAgICAgICAgICAgIDwvQnVzaW5lc3NJdGVtRm9sZGVyPgogICAgICAgIDwvRGF0YVNvdXJjZT4KICAgICAgICA8RGF0YVNvdXJjZSBuYW1lPSJkczIzIiB0eXBlPSJyZWxhdGlvbmFsIiBsYWJlbD0iTU9PRFlTX0hFREdJTkciPgogICAgICAgICAgICA8Q2FzUmVzb3VyY2UgbG9jYWxlPSJlbl9VUyIgc2VydmVyPSJjYXMtc2hhcmVkLWRlZmF1bHQiIGxpYnJhcnk9IlNUNV9SU0xUIiB0YWJsZT0iTU9PRFlTX0hFREdJTkciLz4KICAgICAgICAgICAgPEJ1c2luZXNzSXRlbUZvbGRlcj4KICAgICAgICAgICAgICAgIDxEYXRhSXRlbSBuYW1lPSJiaTI0IiB4cmVmPSJNT09EWVNfQVNTRVRfQk9ORCIvPgogICAgICAgICAgICAgICAgPERhdGFJdGVtIG5hbWU9ImJpMjUiIHhyZWY9Ik1PT0RZU19BVkVSQUdFX0xJRkUiLz4KICAgICAgICAgICAgICAgIDxEYXRhSXRlbSBuYW1lPSJiaTI2IiB4cmVmPSJNT09EWVNfUEFSX0JBTF9FVVIiLz4KICAgICAgICAgICAgICAgIDxEYXRhSXRlbSBuYW1lPSJiaTI3IiB4cmVmPSJNT09EWVNfUEFSX0JBTCIvPgogICAgICAgICAgICAgICAgPERhdGFJdGVtIG5hbWU9ImJpMjgiIHhyZWY9IkNPREVfQ1VSUkVOQ1lfT1VUIi8+CiAgICAgICAgICAgICAgICA8RGF0YUl0ZW0gbmFtZT0iYmkyOSIgeHJlZj0iVF9EQVRfU1RJQ0hUQUciLz4KICAgICAgICAgICAgICAgIDxEYXRhSXRlbSBuYW1lPSJiaTMwIiB4cmVmPSJJUl9CRUhBVklPUiIvPgogICAgICAgICAgICAgICAgPERhdGFJdGVtIG5hbWU9ImJpMzEiIHhyZWY9IlJFRklOQU5DSU5HX01BUktFUiIvPgogICAgICAgICAgICAgICAgPFByZWRlZmluZWREYXRhSXRlbSBuYW1lPSJiaTMyIiBsYWJlbD0iRnJlcXVlbmN5IiB1c2FnZT0icXVhbnRpdGF0aXZlIiBmb3JtYXQ9IkNPTU1BMTIuIiBjYWxjdWxhdGlvbj0idG90YWxDb3VudCIvPgogICAgICAgICAgICAgICAgPFByZWRlZmluZWREYXRhSXRlbSBuYW1lPSJiaTMzIiBsYWJlbD0iRnJlcXVlbmN5IFBlcmNlbnQiIHVzYWdlPSJxdWFudGl0YXRpdmUiIGZvcm1hdD0iUEVSQ0VOVDIwLjIiIGNhbGN1bGF0aW9uPSJ0b3RhbENvdW50UGVyY2VudCIvPgogICAgICAgICAgICAgICAgPEFnZ3JlZ2F0ZUNhbGN1bGF0ZWRJdGVtIG5hbWU9ImJpNjU3IiBsYWJlbD0iV2VpZ2h0ZWQgQXZlcmFnZSBMaWZlIChpbiB5ZWFycykiIGZvcm1hdD0iQ09NTUExMi4xIiBkYXRhVHlwZT0iZG91YmxlIj4KICAgICAgICAgICAgICAgICAgICA8RXhwcmVzc2lvbj5kaXYoYWdncmVnYXRlKHN1bSxncm91cCx0aW1lcygke2JpMjUscmF3fSwke2JpMjYscmF3fSkpLGFnZ3JlZ2F0ZShzdW0sZ3JvdXAsJHtiaTI2LHJhd30pKTwvRXhwcmVzc2lvbj4KICAgICAgICAgICAgICAgIDwvQWdncmVnYXRlQ2FsY3VsYXRlZEl0ZW0+CiAgICAgICAgICAgIDwvQnVzaW5lc3NJdGVtRm9sZGVyPgogICAgICAgIDwvRGF0YVNvdXJjZT4KICAgICAgICA8RGF0YVNvdXJjZSBuYW1lPSJkczM0IiB0eXBlPSJyZWxhdGlvbmFsIiBsYWJlbD0iTU9PRFlTX0JPTkQiPgogICAgICAgICAgICA8Q2FzUmVzb3VyY2UgbG9jYWxlPSJlbl9VUyIgc2VydmVyPSJjYXMtc2hhcmVkLWRlZmF1bHQiIGxpYnJhcnk9IlNUNV9SU0xUIiB0YWJsZT0iTU9PRFlTX0JPTkQiLz4KICAgICAgICAgICAgPEJ1c2luZXNzSXRlbUZvbGRlcj4KICAgICAgICAgICAgICAgIDxEYXRhSXRlbSBuYW1lPSJiaTM1IiB4cmVmPSJBTU9SVF9TVFJVQ1RVUkUiLz4KICAgICAgICAgICAgICAgIDxEYXRhSXRlbSBuYW1lPSJiaTM2IiB4cmVmPSJNT09EWVNfQVZFUkFHRV9MSUZFIi8+CiAgICAgICAgICAgICAgICA8RGF0YUl0ZW0gbmFtZT0iYmkzNyIgeHJlZj0iVFlQRV9CT05EIi8+CiAgICAgICAgICAgICAgICA8RGF0YUl0ZW0gbmFtZT0iYmkzOCIgeHJlZj0iQm9uZF9UeXBlIi8+CiAgICAgICAgICAgICAgICA8RGF0YUl0ZW0gbmFtZT0iYmkzOSIgeHJlZj0iQm9uZF9Vc2FnZSIvPgogICAgICAgICAgICAgICAgPERhdGFJdGVtIG5hbWU9ImJpNDAiIHhyZWY9IkNPVVBPTiIgZm9ybWF0PSJDT01NQTMyLjQiLz4KICAgICAgICAgICAgICAgIDxEYXRhSXRlbSBuYW1lPSJiaTQxIiB4cmVmPSJDT1VQT05fRlJFUVVFTkNZIi8+CiAgICAgICAgICAgICAgICA8RGF0YUl0ZW0gbmFtZT0iYmk0MiIgeHJlZj0iQ1VSUkVOQ1kiLz4KICAgICAgICAgICAgICAgIDxEYXRhSXRlbSBuYW1lPSJiaTQzIiB4cmVmPSJUX0RBVF9TVElDSFRBRyIvPgogICAgICAgICAgICAgICAgPERhdGFJdGVtIG5hbWU9ImJpNDQiIGxhYmVsPSJJbnRlcmVzdCBUeXBlIiB4cmVmPSJGSVhFRF9GTE9BVCIvPgogICAgICAgICAgICAgICAgPERhdGFJdGVtIG5hbWU9ImJpNDUiIHhyZWY9IlRfREFUX0xPQURfSElTVCIvPgogICAgICAgICAgICAgICAgPERhdGFJdGVtIG5hbWU9ImJpNDYiIHhyZWY9IklSX0JFSEFWSU9SIi8+CiAgICAgICAgICAgICAgICA8RGF0YUl0ZW0gbmFtZT0iYmk0NyIgeHJlZj0iSVNJTiIvPgogICAgICAgICAgICAgICAgPERhdGFJdGVtIG5hbWU9ImJpNDgiIHhyZWY9IkRBVEVfSVNTVUUiLz4KICAgICAgICAgICAgICAgIDxEYXRhSXRlbSBuYW1lPSJiaTQ5IiB4cmVmPSJDT1VOVFJZX0lTU1VFUiIvPgogICAgICAgICAgICAgICAgPERhdGFJdGVtIG5hbWU9ImJpNTAiIHhyZWY9Ik5BTUVfSVNTVUVSIi8+CiAgICAgICAgICAgICAgICA8RGF0YUl0ZW0gbmFtZT0iYmk1MSIgeHJlZj0iTlVNX0lTU1VFUiIvPgogICAgICAgICAgICAgICAgPERhdGFJdGVtIG5hbWU9ImJpNTIiIHhyZWY9IlBNX1BWIi8+CiAgICAgICAgICAgICAgICA8RGF0YUl0ZW0gbmFtZT0iYmk1MyIgeHJlZj0iUE1fUFZfRVVSIi8+CiAgICAgICAgICAgICAgICA8RGF0YUl0ZW0gbmFtZT0iYmk1NCIgeHJlZj0iREFURV9NQVRVUklUWSIvPgogICAgICAgICAgICAgICAgPERhdGFJdGVtIG5hbWU9ImJpNTUiIHhyZWY9Ik1LVF9WQUwiLz4KICAgICAgICAgICAgICAgIDxEYXRhSXRlbSBuYW1lPSJiaTU2IiB4cmVmPSJNS1RfVkFMX0VVUiIvPgogICAgICAgICAgICAgICAgPERhdGFJdGVtIG5hbWU9ImJpNTciIHhyZWY9IkRBVEVfTkVYVF9DT1VQT04iLz4KICAgICAgICAgICAgICAgIDxEYXRhSXRlbSBuYW1lPSJiaTU4IiBsYWJlbD0iTm90aW9uYWwgVmFsdWUiIHhyZWY9IlBNX0NBX05PVElPTkFMIi8+CiAgICAgICAgICAgICAgICA8RGF0YUl0ZW0gbmFtZT0iYmk1OSIgeHJlZj0iUE1fQ0FfTk9USU9OQUxfRVVSIi8+CiAgICAgICAgICAgICAgICA8RGF0YUl0ZW0gbmFtZT0iYmk2MCIgeHJlZj0iTlVNX09FTkJfSURFTlRfRklSIi8+CiAgICAgICAgICAgICAgICA8RGF0YUl0ZW0gbmFtZT0iYmk2MSIgeHJlZj0iUVJNX0FDQ09VTlQiLz4KICAgICAgICAgICAgICAgIDxEYXRhSXRlbSBuYW1lPSJiaTYyIiB4cmVmPSJFUlNURV9SQVRFX0lOREVYIi8+CiAgICAgICAgICAgICAgICA8RGF0YUl0ZW0gbmFtZT0iYmk2MyIgeHJlZj0iUkFURV9JTkRFWF9JRCIvPgogICAgICAgICAgICAgICAgPERhdGFJdGVtIG5hbWU9ImJpNjQiIHhyZWY9IlJFRklOQU5DSU5HX01BUktFUiIvPgogICAgICAgICAgICAgICAgPERhdGFJdGVtIG5hbWU9ImJpNjUiIGxhYmVsPSJTb2Z0IEJ1bGxldCBJbmRpY2F0b3IiIHhyZWY9IlNPRlRCVUxMRVQiLz4KICAgICAgICAgICAgICAgIDxEYXRhSXRlbSBuYW1lPSJiaTY2IiB4cmVmPSJSQVRFX0lOREVYX1NQUkVBRCIgZm9ybWF0PSJDT01NQTMyLjQiLz4KICAgICAgICAgICAgICAgIDxEYXRhSXRlbSBuYW1lPSJiaTY3IiB4cmVmPSJUcmFkZV9GaWx0ZXJfTmFtZSIvPgogICAgICAgICAgICAgICAgPFByZWRlZmluZWREYXRhSXRlbSBuYW1lPSJiaTY4IiBsYWJlbD0iRnJlcXVlbmN5IiB1c2FnZT0icXVhbnRpdGF0aXZlIiBmb3JtYXQ9IkNPTU1BMTIuIiBjYWxjdWxhdGlvbj0idG90YWxDb3VudCIvPgogICAgICAgICAgICAgICAgPFByZWRlZmluZWREYXRhSXRlbSBuYW1lPSJiaTY5IiBsYWJlbD0iRnJlcXVlbmN5IFBlcmNlbnQiIHVzYWdlPSJxdWFudGl0YXRpdmUiIGZvcm1hdD0iUEVSQ0VOVDIwLjIiIGNhbGN1bGF0aW9uPSJ0b3RhbENvdW50UGVyY2VudCIvPgogICAgICAgICAgICAgICAgPENhbGN1bGF0ZWRJdGVtIG5hbWU9ImJpODE4IiBsYWJlbD0iUmVnaW9uIiB1c2FnZT0iY2F0ZWdvcmljYWwiIGZvcm1hdD0iJC4iIGFnZ3JlZ2F0aW9uPSJzdW0iIGRhdGFUeXBlPSJzdHJpbmciPgogICAgICAgICAgICAgICAgICAgIDxFeHByZXNzaW9uPmNvbmQoZXEoJHtiaTQ5LGJpbm5lZH0sJ0FUJyksJ0RvbWVzdGljIChDb3VudHJ5IG9mIElzc3VlciknLCcnKTwvRXhwcmVzc2lvbj4KICAgICAgICAgICAgICAgIDwvQ2FsY3VsYXRlZEl0ZW0+CiAgICAgICAgICAgICAgICA8Q2FsY3VsYXRlZEl0ZW0gbmFtZT0iYmk3MDU0IiBsYWJlbD0iSW5kZXgiIHVzYWdlPSJjYXRlZ29yaWNhbCIgZm9ybWF0PSIkLiIgYWdncmVnYXRpb249InN1bSIgZGF0YVR5cGU9InN0cmluZyI+CiAgICAgICAgICAgICAgICAgICAgPEV4cHJlc3Npb24+ZmluZEFuZFJlcGxhY2VTdHJpbmcoJHtiaTYyLGJpbm5lZH0sJy9UZWxlcmF0ZScsJyAnLExBU1QpPC9FeHByZXNzaW9uPgogICAgICAgICAgICAgICAgPC9DYWxjdWxhdGVkSXRlbT4KICAgICAgICAgICAgICAgIDxDYWxjdWxhdGVkSXRlbSBuYW1lPSJiaTcxNzUiIGxhYmVsPSJTb2Z0IEJ1bGxldCIgdXNhZ2U9ImNhdGVnb3JpY2FsIiBmb3JtYXQ9IiQuIiBhZ2dyZWdhdGlvbj0ic3VtIiBkYXRhVHlwZT0ic3RyaW5nIj4KICAgICAgICAgICAgICAgICAgICA8RXhwcmVzc2lvbj5jb25kKG5vdE1pc3NpbmcoJHtiaTY1LGJpbm5lZH0pLCdZJywnJy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M4LGJpODMzOT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QwLGJpODM0MT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0Mj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0Mz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0LGJpODM0NT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Q2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3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Dg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Q5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1MD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EsYmk4MzUy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MsYmk4MzU0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1NSxiaTgzNTY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1Nz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U4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Tk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jA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jE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Mj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MyxiaTgzNjQ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NT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2Nj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Y3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2OD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zNjk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w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x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Mj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Mzcz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ND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3NT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2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zc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Nzg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c5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gw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Mzgx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IsYmk4Mzgz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QsYmk4Mzg1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g2LGJpODM4Nz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g4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zODksYmk4Mzkw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M5MT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M5Mj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Mzkz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ND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NSxiaTgzOTY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M5NyxiaTgzOTg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M5OT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QwMCxiaTg0MDE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DAy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0MDMsYmk4NDA0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Y5OTg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0MDU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0MDYsYmk4NDA3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cyM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0MDg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wMDk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M1MS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zMzg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M0NC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MzQw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M1MC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zNTM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MzU1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M2My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zNDY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M3My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MzQz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zNDI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M0NS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MzM5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zNzQ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M0MS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zNjc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zNTg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zNTk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zNjA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zNjE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zNjI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zNjU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zNDc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zNDg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zNDk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MzY4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MzUy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MzU0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MzU2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MzU3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MzY0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M2OS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M2Ni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zNzA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Mzcx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M3Mi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zNzU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Mzc2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M3Ny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zNzg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Mzc5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Mzgy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Mzg0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Mzg2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Mzg4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Mzg5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Mzgz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Mzg1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Mzg3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Mzkw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M4MC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M4MS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M5Mi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M5My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M5NC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M5NS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M5Ny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M5OS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QwMC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zOTE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Mzk2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M5OC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DAx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QwMi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0MDM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0MDQ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DA1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QwNi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QwNy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0MDg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g1MT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EtMTh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EtMThUMTE6Mjg6NTkuNDIxWiIvPgogICAgICAgICAgICA8L0VkaXRvcj4KICAgICAgICA8L0VkaXRvcnM+CiAgICA8L0hpc3Rvcnk+CiAgICA8U0FTUmVwb3J0U3RhdGU+CiAgICAgICAgPFBhcmFtZXRlcnM+CiAgICAgICAgICAgIDxQYXJhbWV0ZXIgbGFiZWw9IkFub255bWl6YXRpb24gUGFyYW1ldGVyIiBwcm9tcHQ9InByMTkwOSIgZGF0YVR5cGU9InN0cmluZyI+J1knPC9QYXJhbWV0ZXI+CiAgICAgICAgPC9QYXJhbWV0ZXJzPgogICAgICAgIDxWaWV3IGN1cnJlbnRTZWN0aW9uPSJ2aTYiPgogICAgICAgICAgICA8TGF5b3V0U3RhdGVzPgogICAgICAgICAgICAgICAgPFN0YWNrTGF5b3V0U3RhdGUgY29udGFpbmVyPSJ2aTc0OCIgdmlzdWFsPSJ2aTEwMCIvPgogICAgICAgICAgICAgICAgPFN0YWNrTGF5b3V0U3RhdGUgY29udGFpbmVyPSJ2aTExNjgiIHZpc3VhbD0idmkxMDcxIi8+CiAgICAgICAgICAgICAgICA8U3RhY2tMYXlvdXRTdGF0ZSBjb250YWluZXI9InZpMjUxNSIgdmlzdWFsPSJ2aTI0NTAiLz4KICAgICAgICAgICAgICAgIDxTdGFja0xheW91dFN0YXRlIGNvbnRhaW5lcj0idmkxNTE3IiB2aXN1YWw9InZpMTQ0MSIvPgogICAgICAgICAgICAgICAgPFN0YWNrTGF5b3V0U3RhdGUgY29udGFpbmVyPSJ2aTY1NTkiIHZpc3VhbD0idmk2NDg5Ii8+CiAgICAgICAgICAgICAgICA8U3RhY2tMYXlvdXRTdGF0ZSBjb250YWluZXI9InZpNjY5NSIgdmlzdWFsPSJ2aTY2MjQiLz4KICAgICAgICAgICAgICAgIDxTdGFja0xheW91dFN0YXRlIGNvbnRhaW5lcj0idmkzNDk2IiB2aXN1YWw9InZpMzQ5OCIvPgogICAgICAgICAgICA8L0xheW91dFN0YXRlcz4KICAgICAgICA8L1ZpZXc+CiAgICAgICAgPFZpc3VhbEVsZW1lbnRzPgogICAgICAgICAgICA8UHJvbXB0U3RhdGUgZWxlbWVudD0idmU3MjMiPgogICAgICAgICAgICAgICAgPFNlbGVjdGlvbnM+CiAgICAgICAgICAgICAgICAgICAgPFNlbGVjdGlvbj5lcSgke2JpNzI4fSwyMzAwOSk8L1NlbGVjdGlvbj4KICAgICAgICAgICAgICAgIDwvU2VsZWN0aW9ucz4KICAgICAgICAgICAgPC9Qcm9tcHRTdGF0ZT4KICAgICAgICAgICAgPFByb21wdFN0YXRlIGVsZW1lbnQ9InZlMTIzNiI+CiAgICAgICAgICAgICAgICA8U2VsZWN0aW9ucz4KICAgICAgICAgICAgICAgICAgICA8U2VsZWN0aW9uPmVxKCR7YmkxMjQxfSwnNzEnKTwvU2VsZWN0aW9uPgogICAgICAgICAgICAgICAgPC9TZWxlY3Rpb25zPgogICAgICAgICAgICA8L1Byb21wdFN0YXRlPgogICAgICAgICAgICA8VGFibGVTdGF0ZSBlbGVtZW50PSJ2ZTEwMSI+CiAgICAgICAgICAgICAgICA8VmlzaWJsZUNlbGxzIGhvcml6b250YWxJbmRleD0iMCIgdmVydGljYWxJbmRleD0iMCIgaG9yaXpvbnRhbENlbGxzPSIyIiB2ZXJ0aWNhbENlbGxzPSIwIi8+CiAgICAgICAgICAgIDwvVGFibGVTdGF0ZT4KICAgICAgICAgICAgPENyb3NzdGFiU3RhdGUgZWxlbWVudD0idmU0NzgiPgogICAgICAgICAgICAgICAgPFZpc2libGVDZWxscyBob3Jpem9udGFsSW5kZXg9IjAiIHZlcnRpY2FsSW5kZXg9IjAiIGhvcml6b250YWxDZWxscz0iMCIgdmVydGljYWxDZWxscz0iMTAiLz4KICAgICAgICAgICAgPC9Dcm9zc3RhYlN0YXRlPgogICAgICAgICAgICA8Q3Jvc3N0YWJTdGF0ZSBlbGVtZW50PSJ2ZTY1OSI+CiAgICAgICAgICAgICAgICA8VmlzaWJsZUNlbGxzIGhvcml6b250YWxJbmRleD0iMCIgdmVydGljYWxJbmRleD0iMCIgaG9yaXpvbnRhbENlbGxzPSIxIiB2ZXJ0aWNhbENlbGxzPSIyIi8+CiAgICAgICAgICAgIDwvQ3Jvc3N0YWJTdGF0ZT4KICAgICAgICAgICAgPENyb3NzdGFiU3RhdGUgZWxlbWVudD0idmU3MTUiPgogICAgICAgICAgICAgICAgPFZpc2libGVDZWxscyBob3Jpem9udGFsSW5kZXg9IjAiIHZlcnRpY2FsSW5kZXg9IjAiIGhvcml6b250YWxDZWxscz0iMCIgdmVydGljYWxDZWxscz0iNSIvPgogICAgICAgICAgICA8L0Nyb3NzdGFiU3RhdGU+CiAgICAgICAgICAgIDxUYWJsZVN0YXRlIGVsZW1lbnQ9InZlNzQ0Ij4KICAgICAgICAgICAgICAgIDxWaXNpYmxlQ2VsbHMgaG9yaXpvbnRhbEluZGV4PSIwIiB2ZXJ0aWNhbEluZGV4PSIwIiBob3Jpem9udGFsQ2VsbHM9IjIiIHZlcnRpY2FsQ2VsbHM9IjEiLz4KICAgICAgICAgICAgPC9UYWJsZVN0YXRlPgogICAgICAgICAgICA8Q3Jvc3N0YWJTdGF0ZSBlbGVtZW50PSJ2ZTc2MiI+CiAgICAgICAgICAgICAgICA8VmlzaWJsZUNlbGxzIGhvcml6b250YWxJbmRleD0iMCIgdmVydGljYWxJbmRleD0iMCIgaG9yaXpvbnRhbENlbGxzPSIwIiB2ZXJ0aWNhbENlbGxzPSIyIi8+CiAgICAgICAgICAgIDwvQ3Jvc3N0YWJTdGF0ZT4KICAgICAgICAgICAgPFRhYmxlU3RhdGUgZWxlbWVudD0idmU4NDYiPgogICAgICAgICAgICAgICAgPFZpc2libGVDZWxscyBob3Jpem9udGFsSW5kZXg9IjAiIHZlcnRpY2FsSW5kZXg9IjAiIGhvcml6b250YWxDZWxscz0iMS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i0xIiB2ZXJ0aWNhbEluZGV4PSItMSIgaG9yaXpvbnRhbENlbGxzPSIwIiB2ZXJ0aWNhbENlbGxzPSIwIi8+CiAgICAgICAgICAgIDwvVGFibGVTdGF0ZT4KICAgICAgICAgICAgPENyb3NzdGFiU3RhdGUgZWxlbWVudD0idmU2NjMyIj4KICAgICAgICAgICAgICAgIDxWaXNpYmxlQ2VsbHMgaG9yaXpvbnRhbEluZGV4PSItMSIgdmVydGljYWxJbmRleD0iLTEiIGhvcml6b250YWxDZWxscz0iMCIgdmVydGljYWxDZWxscz0iMCIvPgogICAgICAgICAgICA8L0Nyb3NzdGFiU3RhdGU+CiAgICAgICAgICAgIDxDcm9zc3RhYlN0YXRlIGVsZW1lbnQ9InZlNjY0NSI+CiAgICAgICAgICAgICAgICA8VmlzaWJsZUNlbGxzIGhvcml6b250YWxJbmRleD0iLTEiIHZlcnRpY2FsSW5kZXg9Ii0xIiBob3Jpem9udGFsQ2VsbHM9IjAiIHZlcnRpY2FsQ2VsbHM9IjAiLz4KICAgICAgICAgICAgPC9Dcm9zc3RhYlN0YXRlPgogICAgICAgICAgICA8Q3Jvc3N0YWJTdGF0ZSBlbGVtZW50PSJ2ZTY2NTciPgogICAgICAgICAgICAgICAgPFZpc2libGVDZWxscyBob3Jpem9udGFsSW5kZXg9Ii0xIiB2ZXJ0aWNhbEluZGV4PSItMSIgaG9yaXpvbnRhbENlbGxzPSIwIiB2ZXJ0aWNhbENlbGxzPSIwIi8+CiAgICAgICAgICAgIDwvQ3Jvc3N0YWJTdGF0ZT4KICAgICAgICAgICAgPFRhYmxlU3RhdGUgZWxlbWVudD0idmU2NjY5Ij4KICAgICAgICAgICAgICAgIDxWaXNpYmxlQ2VsbHMgaG9yaXpvbnRhbEluZGV4PSItMSIgdmVydGljYWxJbmRleD0iLTEiIGhvcml6b250YWxDZWxscz0iMCIgdmVydGljYWxDZWxscz0iMCIvPgogICAgICAgICAgICA8L1RhYmxlU3RhdGU+CiAgICAgICAgICAgIDxDcm9zc3RhYlN0YXRlIGVsZW1lbnQ9InZlNjY4MCI+CiAgICAgICAgICAgICAgICA8VmlzaWJsZUNlbGxzIGhvcml6b250YWxJbmRleD0iLTEiIHZlcnRpY2FsSW5kZXg9Ii0xIiBob3Jpem9udGFsQ2VsbHM9IjAiIHZlcnRpY2FsQ2VsbHM9IjAiLz4KICAgICAgICAgICAgPC9Dcm9zc3RhYlN0YXRlPgogICAgICAgICAgICA8VGFibGVTdGF0ZSBlbGVtZW50PSJ2ZTY2OTIiPgogICAgICAgICAgICAgICAgPFZpc2libGVDZWxscyBob3Jpem9udGFsSW5kZXg9Ii0xIiB2ZXJ0aWNhbEluZGV4PSItMSIgaG9yaXpvbnRhbENlbGxzPSIwIiB2ZXJ0aWNhbENlbGxzPSIwIi8+CiAgICAgICAgICAgIDwvVGFibGVTdGF0ZT4KICAgICAgICAgICAgPFByb21wdFN0YXRlIGVsZW1lbnQ9InZlNzA3NSI+CiAgICAgICAgICAgICAgICA8U2VsZWN0aW9ucz4KICAgICAgICAgICAgICAgICAgICA8U2VsZWN0aW9uPmVxKCR7Ymk3MDcwfSwnNzQnKTwvU2VsZWN0aW9uPgogICAgICAgICAgICAgICAgPC9TZWxlY3Rpb25zPgogICAgICAgICAgICA8L1Byb21wdFN0YXRlPgogICAgICAgICAgICA8VGFibGVTdGF0ZSBlbGVtZW50PSJ2ZTcyMjIiPgogICAgICAgICAgICAgICAgPFZpc2libGVDZWxscyBob3Jpem9udGFsSW5kZXg9Ii0xIiB2ZXJ0aWNhbEluZGV4PSItMSIgaG9yaXpvbnRhbENlbGxzPSIwIiB2ZXJ0aWNhbENlbGxzPSIwIi8+CiAgICAgICAgICAgIDwvVGFibGVTdGF0ZT4KICAgICAgICAgICAgPFByb21wdFN0YXRlIGVsZW1lbnQ9InZlMzU5NiI+CiAgICAgICAgICAgICAgICA8U2VsZWN0aW9ucz4KICAgICAgICAgICAgICAgICAgICA8U2VsZWN0aW9uPmVxKCR7YmkzNTkyfSwnNzQnKTwvU2VsZWN0aW9uPgogICAgICAgICAgICAgICAgPC9TZWxlY3Rpb25zPgogICAgICAgICAgICA8L1Byb21wdFN0YXRlPgogICAgICAgICAgICA8Q3Jvc3N0YWJTdGF0ZSBlbGVtZW50PSJ2ZTM0OTkiPgogICAgICAgICAgICAgICAgPFZpc2libGVDZWxscyBob3Jpem9udGFsSW5kZXg9Ii0xIiB2ZXJ0aWNhbEluZGV4PSItMSIgaG9yaXpvbnRhbENlbGxzPSIwIiB2ZXJ0aWNhbENlbGxzPSIwIi8+CiAgICAgICAgICAgIDwvQ3Jvc3N0YWJTdGF0ZT4KICAgICAgICAgICAgPENyb3NzdGFiU3RhdGUgZWxlbWVudD0idmUzNzIwIj4KICAgICAgICAgICAgICAgIDxWaXNpYmxlQ2VsbHMgaG9yaXpvbnRhbEluZGV4PSItMSIgdmVydGljYWxJbmRleD0iLTEiIGhvcml6b250YWxDZWxscz0iMCIgdmVydGljYWxDZWxscz0iMCIvPgogICAgICAgICAgICA8L0Nyb3NzdGFiU3RhdGU+CiAgICAgICAgICAgIDxDcm9zc3RhYlN0YXRlIGVsZW1lbnQ9InZlNDk5MiI+CiAgICAgICAgICAgICAgICA8VmlzaWJsZUNlbGxzIGhvcml6b250YWxJbmRleD0iLTEiIHZlcnRpY2FsSW5kZXg9Ii0xIiBob3Jpem9udGFsQ2VsbHM9IjAiIHZlcnRpY2FsQ2VsbHM9IjAiLz4KICAgICAgICAgICAgPC9Dcm9zc3RhYlN0YXRlPgogICAgICAgICAgICA8Q3Jvc3N0YWJTdGF0ZSBlbGVtZW50PSJ2ZTU4MjMiPgogICAgICAgICAgICAgICAgPFZpc2libGVDZWxscyBob3Jpem9udGFsSW5kZXg9Ii0xIiB2ZXJ0aWNhbEluZGV4PSItMSIgaG9yaXpvbnRhbENlbGxzPSIwIiB2ZXJ0aWNhbENlbGxzPSIwIi8+CiAgICAgICAgICAgIDwvQ3Jvc3N0YWJTdGF0ZT4KICAgICAgICAgICAgPENyb3NzdGFiU3RhdGUgZWxlbWVudD0idmU0OTQ5Ij4KICAgICAgICAgICAgICAgIDxWaXNpYmxlQ2VsbHMgaG9yaXpvbnRhbEluZGV4PSItMSIgdmVydGljYWxJbmRleD0iLTEiIGhvcml6b250YWxDZWxscz0iMCIgdmVydGljYWxDZWxscz0iMCIvPgogICAgICAgICAgICA8L0Nyb3NzdGFiU3RhdGU+CiAgICAgICAgICAgIDxDcm9zc3RhYlN0YXRlIGVsZW1lbnQ9InZlNDk2OCI+CiAgICAgICAgICAgICAgICA8VmlzaWJsZUNlbGxzIGhvcml6b250YWxJbmRleD0iLTEiIHZlcnRpY2FsSW5kZXg9Ii0xIiBob3Jpem9udGFsQ2VsbHM9IjAiIHZlcnRpY2FsQ2VsbHM9IjAiLz4KICAgICAgICAgICAgPC9Dcm9zc3RhYlN0YXRlPgogICAgICAgICAgICA8Q3Jvc3N0YWJTdGF0ZSBlbGVtZW50PSJ2ZTM5MjIiPgogICAgICAgICAgICAgICAgPFZpc2libGVDZWxscyBob3Jpem9udGFsSW5kZXg9Ii0xIiB2ZXJ0aWNhbEluZGV4PSItMSIgaG9yaXpvbnRhbENlbGxzPSIwIiB2ZXJ0aWNhbENlbGxzPSIwIi8+CiAgICAgICAgICAgIDwvQ3Jvc3N0YWJTdGF0ZT4KICAgICAgICAgICAgPENyb3NzdGFiU3RhdGUgZWxlbWVudD0idmUzNzU1Ij4KICAgICAgICAgICAgICAgIDxWaXNpYmxlQ2VsbHMgaG9yaXpvbnRhbEluZGV4PSItMSIgdmVydGljYWxJbmRleD0iLTEiIGhvcml6b250YWxDZWxscz0iMCIgdmVydGljYWxDZWxscz0iMCIvPgogICAgICAgICAgICA8L0Nyb3NzdGFiU3RhdGU+CiAgICAgICAgICAgIDxDcm9zc3RhYlN0YXRlIGVsZW1lbnQ9InZlNDgzNCI+CiAgICAgICAgICAgICAgICA8VmlzaWJsZUNlbGxzIGhvcml6b250YWxJbmRleD0iLTEiIHZlcnRpY2FsSW5kZXg9Ii0xIiBob3Jpem9udGFsQ2VsbHM9IjAiIHZlcnRpY2FsQ2VsbHM9IjAiLz4KICAgICAgICAgICAgPC9Dcm9zc3RhYlN0YXRlPgogICAgICAgIDwvVmlzdWFsRWxlbWVudHM+CiAgICA8L1NBU1JlcG9ydFN0YXRlPgo8L1NBU1JlcG9ydD4K</data>
</ReportState>
</file>

<file path=customXml/item87.xml><?xml version="1.0" encoding="utf-8"?>
<ReportState xmlns="sas.reportstate">
  <data type="reportstate">UkNfU1RBUlRbVgVnZ1VjAgAAAFNnYwIAAABjAAAAAGRVBgAAAHZlMzU0MGRVAAAAAGMAAAAAZ5lmVQEAAABTVgFnmGRVBgAAAGJpODM2MGRVEgAAAFJlZmluYW5jaW5nIE1hcmtlcmFWAWdjAWRVAgAAADcxYxj8//9iAAAAAAAA+H9kVQIAAAA3MWMBAAAAVGMIAAAAYWMAZ2MCAAAAYwAAAABkVQUAAAB2ZTcyM2RVAAAAAGMAAAAAZ5lmVQEAAABTVgFnmGRVBgAAAGJpMjUxOWRVDAAAAEN1dCBPZmYgRGF0ZWFWAWdjAGFjGPz//2IAAAAAQHjWQGRVCgAAADMwLzEyLzIwMjJjAQAAAFRjCAAAAGFjAFRWAWZVAwAAAFNkVQYAAABiaTI1MjJkVQYAAABiaTI1MTlkVQYAAABiaTI1MThUVgFhVgFnZFUGAAAAZGQyNTI2VgFmVQsAAABTZFUOAAAAMTk2NjAwMTE4MDU4NDBkVQ4AAAAxOTY2MDAxMzkyNjk0MGRVDgAAADE5NjYwMDE0MjU2MDQwZFUOAAAAMTk2NjAwMTU2NjIwNDBkVQ4AAAAxOTY2MDAxNTY2NDQ0NWRVDgAAADE5ODgyNjk4MTUzNjAzZFUOAAAAMTk4ODQxNTY5NzczMDNkVQ4AAAAxOTg4NDE4NjU3NDIwMmRVDgAAADE5ODg0NTI1Mzc2NjAxZFUOAAAAMTk4ODQ1NTI1MzU1MDFkVQoAAABDb21tZXJjaWFsVFYBZmdVBQAAAFNWAWfAYwAAAABkVQYAAABiaTI1MTlkVQwAAABDdXQgT2ZmIERhdGVkVQcAAABERE1NWVk4YxgAAABWAWZjVQwAAABTAAAAAEB41kAAAAAAQHjWQAAAAABAeNZAAAAAAEB41kAAAAAAQHjWQAAAAABAeNZAAAAAAEB41kAAAAAAQHjWQAAAAABAeNZAAAAAAEB41kAAAAAAQHjWQAAAAABAeNZAVFYBYWMBAAAAYgwAAABiAAAAAAAA+H9iAAAAAAAA+H9iAAAAAAAA+H9iAAAAAAAA+H9iAAAAAAAA+H9hYwBjAGMAYwFWAWfAYwEAAABkVQYAAABiaTI1MThkVQ4AAABBVFQgQXNzZXQgVHlwZWFjGAAAAFYBYVYBZmNVDAAAAFMKAAAACgAAAAoAAAAKAAAACgAAAAoAAAAKAAAACgAAAAoAAAAKAAAACgAAAAoAAABUYwEAAABiDAAAAGIAAAAAAAD4f2IAAAAAAAD4f2IAAAAAAAD4f2IAAAAAAAD4f2IAAAAAAAD4f2FjAGMAYwBjAVYBZ8BjAQAAAGRVBgAAAGJpMjUyMmRVEQAAAFJlcG9ydGluZyBMb2FuIElEYWMYAAAAVgFhVgFmY1UMAAAAU5z///8AAAAAAQAAAAIAAAADAAAABAAAAAUAAAAGAAAABwAAAAgAAAAJAAAAnf///1RjAQAAAGIMAAAAYgAAAAAAAPh/YgAAAAAAAPh/YgAAAAAAAPh/YgAAAAAAAPh/YgAAAAAAAPh/YWMAYwBjAGMBVgFnwGMAAAAAZFUGAAAAYmkyNTIwZFUSAAAAVE9UQUwgTG9hbiBCYWxhbmNlZFUJAAAAQ09NTUExMi4yYxgAAABWAWZjVQwAAABT//jJsNzCA0LhehS220upQQAAALx6goBBAAAAIFRFfkHZDWuy1j2SQf///1+jpI5BCtejnLQ2e0HXo3AdaI+EQbgehZdkqItBZmZm+ueyf0EpXI9AsYeFQbzGH4CzlwJCVFYBYWMCAAAAYgwAAABiAAAAAAAA+H9iAAAAAAAA+H9iAAAAAAAA+H9iAAAAAAAA+H9iAAAAAAAA+H9hYwBjAGMAYwFWAWfAYwAAAABkVQYAAABiaTI1MjFkVRIAAAAlIG9mIFRPVEFMIEJhbGFuY2VkVQsAAABQRVJDRU5UMTIuMmMYAAAAVgFmY1UMAAAAUwAAAAAAAPA/JDbn+0t7lD9ZYP+nF7xqPzV4UKVigmg/y3fPSQqKfT8w/Jzxjc94P7nsBGO4CGY/+x+QAJ2lcD8EO5H0xGR2PxWQTcJhqmk/lILYb6RucT9ZV23OjhvuP1RWAWFjAgAAAGIMAAAAYgAAAAAAAPh/YgAAAAAAAPh/YgAAAAAAAPh/YgAAAAAAAPh/YgAAAAAAAPh/YWMAYwBjAGMBVGegYVYBZWNVAAAAAFNUYVYBYWMMAAAAYgwAAABjAWMAYgAAAAAAAAAAVgFhVgFhVgNnZ2RVBgAAAGRkMjUyNlYBYVYBZmdVDAAAAFNnZFULAAAATUFUQ0hFU19BTExWAWdjAWRVCwAAAE1BVENIRVNfQUxMY5z///9iAAAAAAAA+H9kVQsAAABNQVRDSEVTX0FMTFYBZmdVAQAAAFNnZFUKAAAAMzAvMTIvMjAyMlYBZ2MAYWMY/P//YgAAAABAeNZAZFUKAAAAMzAvMTIvMjAyMlYBZmdVAQAAAFNnZFUKAAAAQ29tbWVyY2lhbFYBZ2MBZFUKAAAAQ29tbWVyY2lhbGMKAAAAYgAAAAAAAPh/ZFUKAAAAQ29tbWVyY2lhbFYBYWMDAAAAYwFWAWZjVQEAAABTAAAAAFRWAWFWAWZnVQIAAABTVgFnYwBhYxj8//9i//jJsNzCA0JkVRQAAAAxMMKgNjA5wqAyMDLCoDcxMywyNVYBZ2MAYWMY/P//YgAAAAAAAPA/ZFUIAAAAMTAwLDAwICVUVgFhVGMCAAAAYwFWAWFWAWFWAWFWAWFUYwEAAABjAVYBYVYBYVYBYVYBYWdkVQ4AAAAxOTY2MDAxMTgwNTg0MFYBZ2MBZFUOAAAAMTk2NjAwMTE4MDU4NDBjAAAAAGIAAAAAAAD4f2RVDgAAADE5NjYwMDExODA1ODQwVgFmZ1UBAAAAU2dkVQoAAAAzMC8xMi8yMDIyVgFnYwBhYxj8//9iAAAAAEB41kBkVQoAAAAzMC8xMi8yMDIyVgFmZ1UBAAAAU2dkVQoAAABDb21tZXJjaWFsVgFnYwFkVQoAAABDb21tZXJjaWFsYwoAAABiAAAAAAAA+H9kVQoAAABDb21tZXJjaWFsVgFhYwMAAABjAVYBZmNVAQAAAFMBAAAAVFYBYVYBZmdVAgAAAFNWAWdjAGFjGPz//2LhehS220upQWRVEAAAADIxMsKgMjAwwqA5MjMsMDRWAWdjAGFjGPz//2IkNuf7S3uUP2RVBgAAADIsMDAgJVRWAWFUYwIAAABjAVYBYVYBYVYBYVYBYVRjAQAAAGMBVgFhVgFhVgFhVgFhZ2RVDgAAADE5NjYwMDEzOTI2OTQwVgFnYwFkVQ4AAAAxOTY2MDAxMzkyNjk0MGMBAAAAYgAAAAAAAPh/ZFUOAAAAMTk2NjAwMTM5MjY5NDBWAWZnVQEAAABTZ2RVCgAAADMwLzEyLzIwMjJWAWdjAGFjGPz//2IAAAAAQHjWQGRVCgAAADMwLzEyLzIwMjJWAWZnVQEAAABTZ2RVCgAAAENvbW1lcmNpYWxWAWdjAWRVCgAAAENvbW1lcmNpYWxjCgAAAGIAAAAAAAD4f2RVCgAAAENvbW1lcmNpYWxWAWFjAwAAAGMBVgFmY1UBAAAAUwIAAABUVgFhVgFmZ1UCAAAAU1YBZ2MAYWMY/P//YgAAALx6goBBZFUPAAAAMzTCoDYyM8KgMzE5LDUwVgFnYwBhYxj8//9iWWD/pxe8aj9kVQYAAAAwLDMzICVUVgFhVGMCAAAAYwFWAWFWAWFWAWFWAWFUYwEAAABjAVYBYVYBYVYBYVYBYWdkVQ4AAAAxOTY2MDAxNDI1NjA0MFYBZ2MBZFUOAAAAMTk2NjAwMTQyNTYwNDBjAgAAAGIAAAAAAAD4f2RVDgAAADE5NjYwMDE0MjU2MDQwVgFmZ1UBAAAAU2dkVQoAAAAzMC8xMi8yMDIyVgFnYwBhYxj8//9iAAAAAEB41kBkVQoAAAAzMC8xMi8yMDIyVgFmZ1UBAAAAU2dkVQoAAABDb21tZXJjaWFsVgFnYwFkVQoAAABDb21tZXJjaWFsYwoAAABiAAAAAAAA+H9kVQoAAABDb21tZXJjaWFsVgFhYwMAAABjAVYBZmNVAQAAAFMDAAAAVFYBYVYBZmdVAgAAAFNWAWdjAGFjGPz//2IAAAAgVEV+QWRVDwAAADMxwqA3NDHCoDI1MCwwMFYBZ2MAYWMY/P//YjV4UKVigmg/ZFUGAAAAMCwzMCAlVFYBYVRjAgAAAGMBVgFhVgFhVgFhVgFhVGMBAAAAYwFWAWFWAWFWAWFWAWFnZFUOAAAAMTk2NjAwMTU2NjIwNDBWAWdjAWRVDgAAADE5NjYwMDE1NjYyMDQwYwMAAABiAAAAAAAA+H9kVQ4AAAAxOTY2MDAxNTY2MjA0MFYBZmdVAQAAAFNnZFUKAAAAMzAvMTIvMjAyMlYBZ2MAYWMY/P//YgAAAABAeNZAZFUKAAAAMzAvMTIvMjAyMlYBZmdVAQAAAFNnZFUKAAAAQ29tbWVyY2lhbFYBZ2MBZFUKAAAAQ29tbWVyY2lhbGMKAAAAYgAAAAAAAPh/ZFUKAAAAQ29tbWVyY2lhbFYBYWMDAAAAYwFWAWZjVQEAAABTBAAAAFRWAWFWAWZnVQIAAABTVgFnYwBhYxj8//9i2Q1rstY9kkFkVQ8AAAA3NsKgNTEwwqA2MzYsNjBWAWdjAGFjGPz//2LLd89JCop9P2RVBgAAADAsNzIgJVRWAWFUYwIAAABjAVYBYVYBYVYBYVYBYVRjAQAAAGMBVgFhVgFhVgFhVgFhZ2RVDgAAADE5NjYwMDE1NjY0NDQ1VgFnYwFkVQ4AAAAxOTY2MDAxNTY2NDQ0NWMEAAAAYgAAAAAAAPh/ZFUOAAAAMTk2NjAwMTU2NjQ0NDVWAWZnVQEAAABTZ2RVCgAAADMwLzEyLzIwMjJWAWdjAGFjGPz//2IAAAAAQHjWQGRVCgAAADMwLzEyLzIwMjJWAWZnVQEAAABTZ2RVCgAAAENvbW1lcmNpYWxWAWdjAWRVCgAAAENvbW1lcmNpYWxjCgAAAGIAAAAAAAD4f2RVCgAAAENvbW1lcmNpYWxWAWFjAwAAAGMBVgFmY1UBAAAAUwUAAABUVgFhVgFmZ1UCAAAAU1YBZ2MAYWMY/P//Yv///1+jpI5BZFUPAAAANjTCoDI2M8KgMjc2LDAwVgFnYwBhYxj8//9iMPyc8Y3PeD9kVQYAAAAwLDYxICVUVgFhVGMCAAAAYwFWAWFWAWFWAWFWAWFUYwEAAABjAVYBYVYBYVYBYVYBYWdkVQ4AAAAxOTg4MjY5ODE1MzYwM1YBZ2MBZFUOAAAAMTk4ODI2OTgxNTM2MDNjBQAAAGIAAAAAAAD4f2RVDgAAADE5ODgyNjk4MTUzNjAzVgFmZ1UBAAAAU2dkVQoAAAAzMC8xMi8yMDIyVgFnYwBhYxj8//9iAAAAAEB41kBkVQoAAAAzMC8xMi8yMDIyVgFmZ1UBAAAAU2dkVQoAAABDb21tZXJjaWFsVgFnYwFkVQoAAABDb21tZXJjaWFsYwoAAABiAAAAAAAA+H9kVQoAAABDb21tZXJjaWFsVgFhYwMAAABjAVYBZmNVAQAAAFMGAAAAVFYBYVYBZmdVAgAAAFNWAWdjAGFjGPz//2IK16OctDZ7QWRVDwAAADI4wqA1MzXCoDYyNSw3OVYBZ2MAYWMY/P//YrnsBGO4CGY/ZFUGAAAAMCwyNyAlVFYBYVRjAgAAAGMBVgFhVgFhVgFhVgFhVGMBAAAAYwFWAWFWAWFWAWFWAWFnZFUOAAAAMTk4ODQxNTY5NzczMDNWAWdjAWRVDgAAADE5ODg0MTU2OTc3MzAzYwYAAABiAAAAAAAA+H9kVQ4AAAAxOTg4NDE1Njk3NzMwM1YBZmdVAQAAAFNnZFUKAAAAMzAvMTIvMjAyMlYBZ2MAYWMY/P//YgAAAABAeNZAZFUKAAAAMzAvMTIvMjAyMlYBZmdVAQAAAFNnZFUKAAAAQ29tbWVyY2lhbFYBZ2MBZFUKAAAAQ29tbWVyY2lhbGMKAAAAYgAAAAAAAPh/ZFUKAAAAQ29tbWVyY2lhbFYBYWMDAAAAYwFWAWZjVQEAAABTBwAAAFRWAWFWAWZnVQIAAABTVgFnYwBhYxj8//9i16NwHWiPhEFkVQ8AAAA0M8KgMTE3wqA4MjcsNjhWAWdjAGFjGPz//2L7H5AAnaVwP2RVBgAAADAsNDEgJVRWAWFUYwIAAABjAVYBYVYBYVYBYVYBYVRjAQAAAGMBVgFhVgFhVgFhVgFhZ2RVDgAAADE5ODg0MTg2NTc0MjAyVgFnYwFkVQ4AAAAxOTg4NDE4NjU3NDIwMmMHAAAAYgAAAAAAAPh/ZFUOAAAAMTk4ODQxODY1NzQyMDJWAWZnVQEAAABTZ2RVCgAAADMwLzEyLzIwMjJWAWdjAGFjGPz//2IAAAAAQHjWQGRVCgAAADMwLzEyLzIwMjJWAWZnVQEAAABTZ2RVCgAAAENvbW1lcmNpYWxWAWdjAWRVCgAAAENvbW1lcmNpYWxjCgAAAGIAAAAAAAD4f2RVCgAAAENvbW1lcmNpYWxWAWFjAwAAAGMBVgFmY1UBAAAAUwgAAABUVgFhVgFmZ1UCAAAAU1YBZ2MAYWMY/P//YrgehZdkqItBZFUPAAAANTjCoDAwMsKgNTc4LDk0VgFnYwBhYxj8//9iBDuR9MRkdj9kVQYAAAAwLDU1ICVUVgFhVGMCAAAAYwFWAWFWAWFWAWFWAWFUYwEAAABjAVYBYVYBYVYBYVYBYWdkVQ4AAAAxOTg4NDUyNTM3NjYwMVYBZ2MBZFUOAAAAMTk4ODQ1MjUzNzY2MDFjCAAAAGIAAAAAAAD4f2RVDgAAADE5ODg0NTI1Mzc2NjAxVgFmZ1UBAAAAU2dkVQoAAAAzMC8xMi8yMDIyVgFnYwBhYxj8//9iAAAAAEB41kBkVQoAAAAzMC8xMi8yMDIyVgFmZ1UBAAAAU2dkVQoAAABDb21tZXJjaWFsVgFnYwFkVQoAAABDb21tZXJjaWFsYwoAAABiAAAAAAAA+H9kVQoAAABDb21tZXJjaWFsVgFhYwMAAABjAVYBZmNVAQAAAFMJAAAAVFYBYVYBZmdVAgAAAFNWAWdjAGFjGPz//2JmZmb657J/QWRVDwAAADMzwqAyMzjCoDY1NSw2NVYBZ2MAYWMY/P//YhWQTcJhqmk/ZFUGAAAAMCwzMSAlVFYBYVRjAgAAAGMBVgFhVgFhVgFhVgFhVGMBAAAAYwFWAWFWAWFWAWFWAWFnZFUOAAAAMTk4ODQ1NTI1MzU1MDFWAWdjAWRVDgAAADE5ODg0NTUyNTM1NTAxYwkAAABiAAAAAAAA+H9kVQ4AAAAxOTg4NDU1MjUzNTUwMVYBZmdVAQAAAFNnZFUKAAAAMzAvMTIvMjAyMlYBZ2MAYWMY/P//YgAAAABAeNZAZFUKAAAAMzAvMTIvMjAyMlYBZmdVAQAAAFNnZFUKAAAAQ29tbWVyY2lhbFYBZ2MBZFUKAAAAQ29tbWVyY2lhbGMKAAAAYgAAAAAAAPh/ZFUKAAAAQ29tbWVyY2lhbFYBYWMDAAAAYwFWAWZjVQEAAABTCgAAAFRWAWFWAWZnVQIAAABTVgFnYwBhYxj8//9iKVyPQLGHhUFkVQ8AAAA0NcKgMTUxwqA3ODQsMDdWAWdjAGFjGPz//2KUgthvpG5xP2RVBgAAADAsNDMgJVRWAWFUYwIAAABjAVYBYVYBYVYBYVYBYVRjAQAAAGMBVgFhVgFhVgFhVgFhZ2RVDgAAAEFsbGUgU29uc3RpZ2VuVgFnYwFkVQIAAAB+T2Od////YgAAAAAAAPh/ZFUOAAAAQWxsZSBTb25zdGlnZW5WAWZnVQEAAABTZ2RVCgAAADMwLzEyLzIwMjJWAWdjAGFjGPz//2IAAAAAQHjWQGRVCgAAADMwLzEyLzIwMjJWAWZnVQEAAABTZ2RVCgAAAENvbW1lcmNpYWxWAWdjAWRVCgAAAENvbW1lcmNpYWxjCgAAAGIAAAAAAAD4f2RVCgAAAENvbW1lcmNpYWxWAWFjAwAAAGMBVgFmY1UBAAAAUwsAAABUVgFhVgFmZ1UCAAAAU1YBZ2MAYWMY/P//YrzGH4CzlwJCZFUTAAAAOcKgOTgxwqA4MTbCoDgzNSw5N1YBZ2MAYWMY/P//YllXbc6OG+4/ZFUHAAAAOTQsMDkgJVRWAWFUYwIAAABjAVYBYVYBYVYBYVYBYVRjAQAAAGMBVgFhVgFhVgFhVgFhVGMAAAAAYwFWAWFWAWFWAWFWAWFWAWZnVQIAAABTZ2RVFwAAAGRlZmF1bHRSb3dBeGlzSGllcmFyY2h5ZFUQAAAAWmVpbGVuaGllcmFyY2hpZVYBZmdVAQAAAFNnZFUGAAAAYmkyNTIyZFURAAAAUmVwb3J0aW5nIExvYW4gSURhYwEAAABjAVYBYVYBYVRjAAAAAGdkVQQAAAByb290VgFhVgFmZ1ULAAAAU2dkVQ4AAAAxOTY2MDAxMTgwNTg0MFYBZ2MBZFUOAAAAMTk2NjAwMTE4MDU4NDBjAAAAAGIAAAAAAAD4f2RVDgAAADE5NjYwMDExODA1ODQwVgFhYwEAAABjAVYBYVYBYVYBYVYBYWdkVQ4AAAAxOTY2MDAxMzkyNjk0MFYBZ2MBZFUOAAAAMTk2NjAwMTM5MjY5NDBjAQAAAGIAAAAAAAD4f2RVDgAAADE5NjYwMDEzOTI2OTQwVgFhYwEAAABjAVYBYVYBYVYBYVYBYWdkVQ4AAAAxOTY2MDAxNDI1NjA0MFYBZ2MBZFUOAAAAMTk2NjAwMTQyNTYwNDBjAgAAAGIAAAAAAAD4f2RVDgAAADE5NjYwMDE0MjU2MDQwVgFhYwEAAABjAVYBYVYBYVYBYVYBYWdkVQ4AAAAxOTY2MDAxNTY2MjA0MFYBZ2MBZFUOAAAAMTk2NjAwMTU2NjIwNDBjAwAAAGIAAAAAAAD4f2RVDgAAADE5NjYwMDE1NjYyMDQwVgFhYwEAAABjAVYBYVYBYVYBYVYBYWdkVQ4AAAAxOTY2MDAxNTY2NDQ0NVYBZ2MBZFUOAAAAMTk2NjAwMTU2NjQ0NDVjBAAAAGIAAAAAAAD4f2RVDgAAADE5NjYwMDE1NjY0NDQ1VgFhYwEAAABjAVYBYVYBYVYBYVYBYWdkVQ4AAAAxOTg4MjY5ODE1MzYwM1YBZ2MBZFUOAAAAMTk4ODI2OTgxNTM2MDNjBQAAAGIAAAAAAAD4f2RVDgAAADE5ODgyNjk4MTUzNjAzVgFhYwEAAABjAVYBYVYBYVYBYVYBYWdkVQ4AAAAxOTg4NDE1Njk3NzMwM1YBZ2MBZFUOAAAAMTk4ODQxNTY5NzczMDNjBgAAAGIAAAAAAAD4f2RVDgAAADE5ODg0MTU2OTc3MzAzVgFhYwEAAABjAVYBYVYBYVYBYVYBYWdkVQ4AAAAxOTg4NDE4NjU3NDIwMlYBZ2MBZFUOAAAAMTk4ODQxODY1NzQyMDJjBwAAAGIAAAAAAAD4f2RVDgAAADE5ODg0MTg2NTc0MjAyVgFhYwEAAABjAVYBYVYBYVYBYVYBYWdkVQ4AAAAxOTg4NDUyNTM3NjYwMVYBZ2MBZFUOAAAAMTk4ODQ1MjUzNzY2MDFjCAAAAGIAAAAAAAD4f2RVDgAAADE5ODg0NTI1Mzc2NjAx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YwMDExODA1ODQwVgFnYwFkVQ4AAAAxOTY2MDAxMTgwNTg0MGMAAAAAYgAAAAAAAPh/ZFUOAAAAMTk2NjAwMTE4MDU4NDBWAWFjAQAAAGMBVgFhVgFhVgFhVgFhZ2RVDgAAADE5NjYwMDEzOTI2OTQwVgFnYwFkVQ4AAAAxOTY2MDAxMzkyNjk0MGMBAAAAYgAAAAAAAPh/ZFUOAAAAMTk2NjAwMTM5MjY5NDBWAWFjAQAAAGMBVgFhVgFhVgFhVgFhZ2RVDgAAADE5NjYwMDE0MjU2MDQwVgFnYwFkVQ4AAAAxOTY2MDAxNDI1NjA0MGMCAAAAYgAAAAAAAPh/ZFUOAAAAMTk2NjAwMTQyNTYwNDBWAWFjAQAAAGMBVgFhVgFhVgFhVgFhZ2RVDgAAADE5NjYwMDE1NjYyMDQwVgFnYwFkVQ4AAAAxOTY2MDAxNTY2MjA0MGMDAAAAYgAAAAAAAPh/ZFUOAAAAMTk2NjAwMTU2NjIwNDBWAWFjAQAAAGMBVgFhVgFhVgFhVgFhZ2RVDgAAADE5NjYwMDE1NjY0NDQ1VgFnYwFkVQ4AAAAxOTY2MDAxNTY2NDQ0NWMEAAAAYgAAAAAAAPh/ZFUOAAAAMTk2NjAwMTU2NjQ0NDVWAWFjAQAAAGMBVgFhVgFhVgFhVgFhZ2RVDgAAADE5ODgyNjk4MTUzNjAzVgFnYwFkVQ4AAAAxOTg4MjY5ODE1MzYwM2MFAAAAYgAAAAAAAPh/ZFUOAAAAMTk4ODI2OTgxNTM2MDNWAWFjAQAAAGMBVgFhVgFhVgFhVgFhZ2RVDgAAADE5ODg0MTU2OTc3MzAzVgFnYwFkVQ4AAAAxOTg4NDE1Njk3NzMwM2MGAAAAYgAAAAAAAPh/ZFUOAAAAMTk4ODQxNTY5NzczMDNWAWFjAQAAAGMBVgFhVgFhVgFhVgFhZ2RVDgAAADE5ODg0MTg2NTc0MjAyVgFnYwFkVQ4AAAAxOTg4NDE4NjU3NDIwMmMHAAAAYgAAAAAAAPh/ZFUOAAAAMTk4ODQxODY1NzQyMDJWAWFjAQAAAGMBVgFhVgFhVgFhVgFhZ2RVDgAAADE5ODg0NTI1Mzc2NjAxVgFnYwFkVQ4AAAAxOTg4NDUyNTM3NjYwMWMIAAAAYgAAAAAAAPh/ZFUOAAAAMTk4ODQ1MjUzNzY2MDF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CAAAAU2dkVQYAAABiaTI1MTlkVQwAAABDdXQgT2ZmIERhdGVkVQcAAABERE1NWVk4YwAAAABjAVYBYVYBYWdkVQYAAABiaTI1MThkVQ4AAABBVFQgQXNzZXQgVHlwZWFjAQAAAGMBVgFhVgFhVGMAAAAAZ2RVBAAAAHJvb3RWAWFWAWZnVQEAAABTZ2RVCgAAADMwLzEyLzIwMjJWAWdjAGFjGPz//2IAAAAAQHjWQGRVCgAAADMwLzEyLzIwMjJWAWZnVQEAAABTZ2RVCgAAAENvbW1lcmNpYWxWAWdjAWRVCgAAAENvbW1lcmNpYWxjCgAAAGIAAAAAAAD4f2RVCgAAAENvbW1lcmNpYWxWAWFjAgAAAGMBVgFhVgFhVgFhVgFhVGMBAAAAYwBWAWFWAWFWAWFWAWFUYwAAAABjAFYBYVYBYVYBYVYBYWdkVQQAAAByb290VgFhVgFmZ1UBAAAAU2dkVQoAAAAzMC8xMi8yMDIyVgFnYwBhYxj8//9iAAAAAEB41kBkVQoAAAAzMC8xMi8yMDIyVgFmZ1UBAAAAU2dkVQoAAABDb21tZXJjaWFsVgFnYwFkVQoAAABDb21tZXJjaWFsYwoAAABiAAAAAAAA+H9kVQoAAABDb21tZXJjaWFsVgFhYwIAAABjAVYBYVYBYVYBYVYBYVRjAQAAAGMAVgFhVgFhVgFhVgFhVGMAAAAAYwBWAWFWAWFWAWFWAWFjAVRjAWMAYwBiAAAAAAAAAABWAWZVAgAAAFNkVQYAAABiaTI1MjBkVQYAAABiaTI1MjFUYwBjAGMAYWNiBQIAVgFhZFXkCAAAPFJlc3VsdCByZWY9ImRkMjUy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DEtMjBUMDk6NDQ6NDIuMzEyWiI+PFZhcmlhYmxlcz48TnVtZXJpY1ZhcmlhYmxlIHZhcm5hbWU9ImJpMjUxOSIgbGFiZWw9IkN1dCBPZmYgRGF0ZSIgcmVmPSJiaTI1MTkiIGNvbHVtbj0iYzAiIGZvcm1hdD0iRERNTVlZOCIgdXNhZ2U9ImNhdGVnb3JpY2FsIi8+PFN0cmluZ1ZhcmlhYmxlIHZhcm5hbWU9ImJpMjUxOCIgbGFiZWw9IkFUVCBBc3NldCBUeXBlIiByZWY9ImJpMjUxOCIgY29sdW1uPSJjMSIgc29ydE9uPSJjdXN0b20iIGN1c3RvbVNvcnQ9ImNzNjEyMCIvPjxTdHJpbmdWYXJpYWJsZSB2YXJuYW1lPSJiaTI1MjIiIGxhYmVsPSJSZXBvcnRpbmcgTG9hbiBJRCIgcmVmPSJiaTI1MjIiIGNvbHVtbj0iYzIiLz48TnVtZXJpY1ZhcmlhYmxlIHZhcm5hbWU9ImJpMjUyMCIgbGFiZWw9IlRPVEFMIExvYW4gQmFsYW5jZSIgcmVmPSJiaTI1MjAiIGNvbHVtbj0iYzMiIGZvcm1hdD0iQ09NTUExMi4yIiB1c2FnZT0icXVhbnRpdGF0aXZlIi8+PE51bWVyaWNWYXJpYWJsZSB2YXJuYW1lPSJiaTI1MjEiIGxhYmVsPSIlIG9mIFRPVEFMIEJhbGFuY2UiIHJlZj0iYmkyNTIxIiBjb2x1bW49ImM0IiBmb3JtYXQ9IlBFUkNFTlQxMi4yIiB1c2FnZT0icXVhbnRpdGF0aXZlIi8+PC9WYXJpYWJsZXM+PENvbHVtbnM+PE51bWVyaWNDb2x1bW4gY29sbmFtZT0iYzAiIGVuY29kaW5nPSJ0ZXh0IiBkYXRhVHlwZT0iZGF0ZSIvPjxTdHJpbmdDb2x1bW4gY29sbmFtZT0iYzEiIGVuY29kaW5nPSJ0ZXh0IiBtYXhMZW5ndGg9IjIiLz48U3RyaW5nQ29sdW1uIGNvbG5hbWU9ImMyIiBlbmNvZGluZz0idGV4dCIgbWF4TGVuZ3RoPSIxIi8+PE51bWVyaWNDb2x1bW4gY29sbmFtZT0iYzMiIGVuY29kaW5nPSJ0ZXh0IiBkYXRhVHlwZT0iZG91YmxlIi8+PE51bWVyaWNDb2x1bW4gY29sbmFtZT0iYzQiIGVuY29kaW5nPSJ0ZXh0IiBkYXRhVHlwZT0iZG91YmxlIi8+PC9Db2x1bW5zPjxEYXRhIGZvcm1hdD0iQ1NWIiByb3dDb3VudD0iMTIiIGF2YWlsYWJsZVJvd0NvdW50PSIxMiIgc2l6ZT0iNTg2IiBkYXRhTGF5b3V0PSJtaW5pbWFsIiBncmFuZFRvdGFsPSJmYWxzZSIgaXNJbmRleGVkPSJ0cnVlIiBjb250ZW50S2V5PSJVTERGMjI3NjRRTlc2U1lBWE9QVjNMSjJYRjRFNjJWSSI+PCFbQ0RBVEFbMjMwMDkuMCwxMCwtMTAwLDEuMDYwOTIwMjcxMzI0NjU4RTEwLDEuMAoyMzAwOS4wLDEwLDAsMi4xMjIwMDkyMzA0RTgsMC4wMjAwMDE1OTAwMTM0NTU3MQoyMzAwOS4wLDEwLDEsMy40NjIzMzE5NUU3LDAuMDAzMjYzNTE3NTczOTIzNzc0CjIzMDA5LjAsMTAsMiwzLjE3NDEyNUU3LDAuMDAyOTkxODYwMDcyNjExMTE5NgoyMzAwOS4wLDEwLDMsNy42NTEwNjM2NjA0NTQ1MDFFNywwLjAwNzIxMTcyMzUwNzY1MDA0NgoyMzAwOS4wLDEwLDQsNi40MjYzMjc1OTk5OTk5OTlFNywwLjAwNjA1NzMxNDM2NTM2MzMxNwoyMzAwOS4wLDEwLDUsMi44NTM1NjI1NzlFNywwLjAwMjY4OTcwNTAxOTQzMjg1NTYKMjMwMDkuMCwxMCw2LDQuMzExNzgyNzY4RTcsMC4wMDQwNjQxOTExNDA5NzY0NDMKMjMwMDkuMCwxMCw3LDUuODAwMjU3ODk0RTcsMC4wMDU0NjcxOTQ4OTc0NjE4MzkKMjMwMDkuMCwxMCw4LDMuMzIzODY1NTY1RTcsMC4wMDMxMzMwMDIyMTk3MTQyNTE3CjIzMDA5LjAsMTAsOSw0LjUxNTE3ODQwN0U3LDAuMDA0MjU1OTA3Mzc0OTgzMzk4CjIzMDA5LjAsMTAsLTk5LDkuOTgxODE2ODM1OTcyMDM4RTksMC45NDA4NjM5OTM4MTQ0Mjc1Cl1dPjwvRGF0YT48U3RyaW5nVGFibGUgZm9ybWF0PSJDU1YiIHJvd0NvdW50PSIxMSIgc2l6ZT0iMTgzIiBjb250ZW50S2V5PSJER0FRNlFRSkVEV0JVM05ZNEpYTEI1NkRVNVBGTUJDUCI+PCFbQ0RBVEFbIjE5NjYwMDExODA1ODQwIgoiMTk2NjAwMTM5MjY5NDAiCiIxOTY2MDAxNDI1NjA0MCIKIjE5NjYwMDE1NjYyMDQwIgoiMTk2NjAwMTU2NjQ0NDUiCiIxOTg4MjY5ODE1MzYwMyIKIjE5ODg0MTU2OTc3MzAzIgoiMTk4ODQxODY1NzQyMDIiCiIxOTg4NDUyNTM3NjYwMSIKIjE5ODg0NTUyNTM1NTAxIgoiQ29tbWVyY2lhbCIKXV0+PC9TdHJpbmdUYWJsZT48L1Jlc3VsdD5WAWFjAGMAYwBjAWMAYwBjAFYBYWMAAAAAYwBjAF1FTkRfUkMr</data>
</ReportState>
</file>

<file path=customXml/item88.xml><?xml version="1.0" encoding="utf-8"?>
<ReportState xmlns="sas.reportstate">
  <data type="reportstate">Q0VDU19TVEFSVFtWAWdVAAAAAFNUXUVORF9DRUNTKys=</data>
</ReportState>
</file>

<file path=customXml/item89.xml><?xml version="1.0" encoding="utf-8"?>
<ReportState xmlns="sas.reportstate">
  <data type="reportstate">U0NTX1NUQVJUW1YBZ1YBYV1FTkRfU0NTKys=</data>
</ReportState>
</file>

<file path=customXml/item9.xml><?xml version="1.0" encoding="utf-8"?>
<ReportState xmlns="sas.reportstate">
  <data type="reportstate">Q0VDU19TVEFSVFtWAWdVAAAAAFNUXUVORF9DRUNTKys=</data>
</ReportState>
</file>

<file path=customXml/item90.xml><?xml version="1.0" encoding="utf-8"?>
<ReportState xmlns="sas.reportstate">
  <data type="reportstate">Q0VDU19TVEFSVFtWAWdVAAAAAFNUXUVORF9DRUNTKys=</data>
</ReportState>
</file>

<file path=customXml/item91.xml><?xml version="1.0" encoding="utf-8"?>
<ReportState xmlns="sas.reportstate">
  <data type="reportstate">UEVDU19TVEFSVFtWAWdWAWZnVQEAAABTVgFnYwFkVQIAAAA3NGMY/P//YgAAAAAAAPh/ZFUCAAAANzRUY1UCAAAAUwAAVF1FTkRfUEVDUysr</data>
</ReportState>
</file>

<file path=customXml/item92.xml><?xml version="1.0" encoding="utf-8"?>
<ReportState xmlns="sas.reportstate">
  <data type="reportstate">Q0VDU19TVEFSVFtWAWdVAAAAAFNUXUVORF9DRUNTKys=</data>
</ReportState>
</file>

<file path=customXml/item93.xml><?xml version="1.0" encoding="utf-8"?>
<ReportState xmlns="sas.reportstate">
  <data type="reportstate">UkNfU1RBUlRbVgVnZ1VjAgAAAFNnYwIAAABjAAAAAGRVBgAAAHZlMTIzNmRVAAAAAGMAAAAAZ5lmVQEAAABTVgFnmGRVBgAAAGJpODM0MmRVEgAAAFJlZmluYW5jaW5nIE1hcmtlcmFWAWdjAWRVAgAAADcxYxj8//9iAAAAAAAA+H9kVQIAAAA3MWMBAAAAVGMIAAAAYWMAZ2MCAAAAYwAAAABkVQUAAAB2ZTcyM2RVAAAAAGMAAAAAZ5lmVQEAAABTVgFnmGRVBgAAAGJpNjIyOWRVDAAAAEN1dCBPZmYgRGF0ZWFWAWdjAGFjGPz//2IAAAAAQHjWQGRVCgAAADMwLzEyLzIwMjJjAQAAAFRjCAAAAGFjAFRWAWZVAgAAAFNkVQYAAABiaTYyMjlkVQUAAABiaTc1MFRWAWFWAWdkVQYAAABkZDEwMjFWAWZVAgAAAFNkVQUAAABBU1NFVGRVBAAAAEJPTkRUVgFmZ1UEAAAAU1YBZ8BjAAAAAGRVBgAAAGJpNjIyOWRVDAAAAEN1dCBPZmYgRGF0ZWRVBwAAAERETU1ZWThjGAAAAFYBZmNVAwAAAFMAAAAAQHjWQAAAAABAeNZAAAAAAEB41kBUVgFhYwEAAABiAwAAAGIAAAAAAAD4f2IAAAAAAAD4f2IAAAAAAAD4f2IAAAAAAAD4f2IAAAAAAAD4f2FjAGMAYwBjAVYBZ8BjAQAAAGRVBQAAAGJpNzUwZFUMAAAAQXNzZXQgLyBCb25kYWMYAAAAVgFhVgFmY1UDAAAAU5z///8AAAAAAQAAAFRjAQAAAGIDAAAAYgAAAAAAAPh/YgAAAAAAAPh/YgAAAAAAAPh/YgAAAAAAAPh/YgAAAAAAAPh/YWMAYwBjAGMBVgFnwGMAAAAAZFUFAAAAYmk3MDVkVQwAAABBdmVyYWdlIExpZmVkVQkAAABDT01NQTMyLjJjAAAAAFYBZmNVAwAAAFNYKWAsaa9JQCbrVGAtx0FAy/gsMO+gL0BUVgFhYwIAAABiAwAAAGIAAAAAAAD4f2IAAAAAAAD4f2IAAAAAAAD4f2IAAAAAAAD4f2IAAAAAAAD4f2FjAGMAYwBjAVYBZ8BjAAAAAGRVBQAAAGJpNjk5ZFUgAAAAV2VpZ2h0ZWQgQXZlcmFnZSBMaWZlIChpbiB5ZWFycylkVQkAAABDT01NQTEyLjFjGAAAAFYBZmNVAwAAAFNJJ2RxJdofQNDJfimZLiRARGe2veEsFEBUVgFhYwIAAABiAwAAAGIAAAAAAAD4f2IAAAAAAAD4f2IAAAAAAAD4f2IAAAAAAAD4f2IAAAAAAAD4f2FjAGMAYwBjAVRnoGFWAWVjVQAAAABTVGFWAWFjAwAAAGIDAAAAYwFjAGIAAAAAAAAAAFYBYVYBYVYDZ2dkVQYAAABkZDEwMjFWAWFWAWZnVQEAAABTZ2RVCgAAADMwLzEyLzIwMjJWAWdjAGFjGPz//2IAAAAAQHjWQGRVCgAAADMwLzEyLzIwMjJWAWZnVQMAAABTZ2RVCwAAAE1BVENIRVNfQUxMVgFnYwFkVQsAAABNQVRDSEVTX0FMTGOc////YgAAAAAAAPh/ZFULAAAATUFUQ0hFU19BTExWAWFjAgAAAGMBVgFmY1UBAAAAUwAAAABUVgFhVgFmZ1UCAAAAU1YBZ2MAYWMY/P//YkknZHEl2h9AZFUDAAAAOCwwVgFnYwBhYxj8//9iWClgLGmvSUBkVQUAAAA1MSwzN1RWAWFnZFUFAAAAQVNTRVRWAWdjAWRVBQAAAEFTU0VUYwAAAABiAAAAAAAA+H9kVQUAAABBU1NFVFYBYWMCAAAAYwFWAWZjVQEAAABTAQAAAFRWAWFWAWZnVQIAAABTVgFnYwBhYxj8//9i0Ml+KZkuJEBkVQQAAAAxMCwxVgFnYwBhYxj8//9iJutUYC3HQUBkVQUAAAAzNSw1NlRWAWFnZFUEAAAAQk9ORFYBZ2MBZFUEAAAAQk9ORGMBAAAAYgAAAAAAAPh/ZFUEAAAAQk9ORFYBYWMCAAAAYwFWAWZjVQEAAABTAgAAAFRWAWFWAWZnVQIAAABTVgFnYwBhYxj8//9iRGe2veEsFEBkVQMAAAA1LDBWAWdjAGFjGPz//2LL+Cww76AvQGRVBQAAADE1LDgxVFYBYVRjAQAAAGMBVgFhVgFhVgFhVgFhVGMAAAAAYwFWAWFWAWFWAWFWAWFWAWZnVQEAAABTZ2RVFwAAAGRlZmF1bHRSb3dBeGlzSGllcmFyY2h5ZFUQAAAAWmVpbGVuaGllcmFyY2hpZVYBZmdVAgAAAFNnZFUGAAAAYmk2MjI5ZFUMAAAAQ3V0IE9mZiBEYXRlZFUHAAAARERNTVlZOGMAAAAAYwFWAWFWAWFnZFUFAAAAYmk3NTBkVQwAAABBc3NldCAvIEJvbmRhYwEAAABjAVYBYVYBYVRjAAAAAGdkVQQAAAByb290VgFhVgFmZ1UBAAAAU2dkVQoAAAAzMC8xMi8yMDIyVgFnYwBhYxj8//9iAAAAAEB41kBkVQoAAAAzMC8xMi8yMDIyVgFmZ1UCAAAAU2dkVQUAAABBU1NFVFYBZ2MBZFUFAAAAQVNTRVRjAAAAAGIAAAAAAAD4f2RVBQAAAEFTU0VUVgFhYwIAAABjAVYBYVYBYVYBYVYBYWdkVQQAAABCT05EVgFnYwFkVQQAAABCT05EYwEAAABiAAAAAAAA+H9kVQQAAABCT05EVgFhYwIAAABjAVYBYVYBYVYBYVYBYVRjAQAAAGMAVgFhVgFhVgFhVgFhVGMAAAAAYwBWAWFWAWFWAWFWAWFnZFUEAAAAcm9vdFYBYVYBZmdVAQAAAFNnZFUKAAAAMzAvMTIvMjAyMlYBZ2MAYWMY/P//YgAAAABAeNZAZFUKAAAAMzAvMTIvMjAyMlYBZmdVAgAAAFNnZFUFAAAAQVNTRVRWAWdjAWRVBQAAAEFTU0VUYwAAAABiAAAAAAAA+H9kVQUAAABBU1NFVFYBYWMCAAAAYwFWAWFWAWFWAWFWAWFnZFUEAAAAQk9ORFYBZ2MBZFUEAAAAQk9ORGMBAAAAYgAAAAAAAPh/ZFUEAAAAQk9ORFYBYWMCAAAAYwFWAWFWAWFWAWFWAWFUYwEAAABjAFYBYVYBYVYBYVYBYVRjAAAAAGMAVgFhVgFhVgFhVgFhYwFUYwFjAGMAYgAAAAAAAAAAVgFmVQIAAABTZFUFAAAAYmk2OTlkVQUAAABiaTcwNVRjAGMAYwBhY0IFAgBWAWFkVeAFAAA8UmVzdWx0IHJlZj0iZGQxMDI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AxLTIwVDA5OjQ0OjUxLjE5NloiPjxWYXJpYWJsZXM+PE51bWVyaWNWYXJpYWJsZSB2YXJuYW1lPSJiaTYyMjkiIGxhYmVsPSJDdXQgT2ZmIERhdGUiIHJlZj0iYmk2MjI5IiBjb2x1bW49ImMwIiBmb3JtYXQ9IkRETU1ZWTgiIHVzYWdlPSJjYXRlZ29yaWNhbCIvPjxTdHJpbmdWYXJpYWJsZSB2YXJuYW1lPSJiaTc1MCIgbGFiZWw9IkFzc2V0IC8gQm9uZCIgcmVmPSJiaTc1MCIgY29sdW1uPSJjMSIvPjxOdW1lcmljVmFyaWFibGUgdmFybmFtZT0iYmk3MDUiIGxhYmVsPSJBdmVyYWdlIExpZmUiIHJlZj0iYmk3MDUiIGNvbHVtbj0iYzIiIGZvcm1hdD0iQ09NTUEzMi4yIiB1c2FnZT0icXVhbnRpdGF0aXZlIiBkZWZpbmVkQWdncmVnYXRpb249InN1bSIvPjxOdW1lcmljVmFyaWFibGUgdmFybmFtZT0iYmk2OTkiIGxhYmVsPSJXZWlnaHRlZCBBdmVyYWdlIExpZmUgKGluIHllYXJzKSIgcmVmPSJiaTY5OSIgY29sdW1uPSJjMyIgZm9ybWF0PSJDT01NQTEyLjE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wvQ29sdW1ucz48RGF0YSBmb3JtYXQ9IkNTViIgcm93Q291bnQ9IjMiIGF2YWlsYWJsZVJvd0NvdW50PSIzIiBzaXplPSIxNDMiIGRhdGFMYXlvdXQ9Im1pbmltYWwiIGdyYW5kVG90YWw9ImZhbHNlIiBpc0luZGV4ZWQ9InRydWUiIGNvbnRlbnRLZXk9IktFMkhHVVlWN1FBR0gzQkhKU1BNTUlBS1BJQUxWUDRSIj48IVtDREFUQVsyMzAwOS4wLC0xMDAsNTEuMzcwMzk3MTM1NjkwNTUsNy45NjMwMzM0NTg0NTk3NDE1CjIzMDA5LjAsMCwzNS41NTYwNzIyNzQ2NTA3LDEwLjA5MTAxMjI4NDAxODYwMwoyMzAwOS4wLDEsMTUuODE0MzI0ODYxMDM5ODU1LDUuMDQzODI5ODgzODIxNTA1Cl1dPjwvRGF0YT48U3RyaW5nVGFibGUgZm9ybWF0PSJDU1YiIHJvd0NvdW50PSIyIiBzaXplPSIxNSIgY29udGVudEtleT0iUEc1QzZOWjczVU03QVRRREdPQlZRR0lEQlFOVjc1UVgiPjwhW0NEQVRBWyJBU1NFVCIKIkJPTkQiCl1dPjwvU3RyaW5nVGFibGU+PC9SZXN1bHQ+VgFhYwBjAGMAYwFjAGMAYwBWAWFjAAAAAGMAYwBdRU5EX1JDKw==</data>
</ReportState>
</file>

<file path=customXml/item94.xml><?xml version="1.0" encoding="utf-8"?>
<ReportState xmlns="sas.reportstate">
  <data type="reportstate">Q0VDU19TVEFSVFtWAWdVAAAAAFNUXUVORF9DRUNTKys=</data>
</ReportState>
</file>

<file path=customXml/item95.xml><?xml version="1.0" encoding="utf-8"?>
<ReportState xmlns="sas.reportstate">
  <data type="reportstate">U0NTX1NUQVJUW1YBZ1YBYV1FTkRfU0NTKys=</data>
</ReportState>
</file>

<file path=customXml/item96.xml><?xml version="1.0" encoding="utf-8"?>
<ReportState xmlns="sas.reportstate">
  <data type="reportstate">UEVDU19TVEFSVFtWAWdWAWZnVQEAAABTVgFnYwFkVQIAAAA3NGMY/P//YgAAAAAAAPh/ZFUCAAAANzRUY1UCAAAAUwAAVF1FTkRfUEVDUysr</data>
</ReportState>
</file>

<file path=customXml/item97.xml><?xml version="1.0" encoding="utf-8"?>
<ReportState xmlns="sas.reportstate">
  <data type="reportstate">UkNfU1RBUlRbVgVnZ1VjAgAAAFNnYwIAAABjAAAAAGRVBQAAAHZlNzIzZFUAAAAAYwAAAABnmWZVAQAAAFNWAWeYZFUGAAAAYmk4MzkxZFUMAAAAQ3V0IE9mZiBEYXRlYVYBZ2MAYWMY/P//YgAAAABAeNZAZFUKAAAAMzAvMTIvMjAyMmMBAAAAVGMIAAAAYWMAZ2MQAAAAYwIAAABkVQYAAAB2ZTY2MDVkVQAAAABjAAAAAGeZZlUBAAAAU1YBZ5hkVQYAAABiaTY2MDBkVRIAAABSZWZpbmFuY2luZyBNYXJrZXJhVgFnYwFkVQIAAAA3NGMY/P//YgAAAAAAAPh/ZFUCAAAANzRjAQAAAFRjCAAAAGFjAFRWAWZVAQAAAFNkVQYAAABiaTY2MDBUVgFhVgFnZFUGAAAAZGQ2NjAxVgFmVQEAAABTZFUCAAAANzRUVgFmZ1UBAAAAU1YBZ8BjAQAAAGRVBgAAAGJpNjYwMGRVEgAAAFJlZmluYW5jaW5nIE1hcmtlcmFjGAAAAFYBYVYBZmNVAQAAAFMAAAAAVGMBAAAAYgEAAABiAAAAAAAA+H9iAAAAAAAA+H9iAAAAAAAA+H9iAAAAAAAA+H9iAAAAAAAA+H9hYwBjAGMAYwFUZ6BhVgFhYVYBYWMBAAAAYgEAAABjAWMAYgAAAAAAAAAAVgFhVgFhVgNhYWNCBAIAVgFhZFWJAgAAPFJlc3VsdCByZWY9ImRkNjYw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wMS0yMFQwOTo0NDo0Mi4zMTJaIj48VmFyaWFibGVzPjxTdHJpbmdWYXJpYWJsZSB2YXJuYW1lPSJiaTY2MDAiIGxhYmVsPSJSZWZpbmFuY2luZyBNYXJrZXIiIHJlZj0iYmk2NjAwIiBjb2x1bW49ImMwIi8+PC9WYXJpYWJsZXM+PENvbHVtbnM+PFN0cmluZ0NvbHVtbiBjb2xuYW1lPSJjMCIgZW5jb2Rpbmc9InRleHQiIG1heExlbmd0aD0iNCIvPjwvQ29sdW1ucz48RGF0YSBmb3JtYXQ9IkNTViIgcm93Q291bnQ9IjEiIGF2YWlsYWJsZVJvd0NvdW50PSIxIiBzaXplPSI1IiBkYXRhTGF5b3V0PSJtaW5pbWFsIiBncmFuZFRvdGFsPSJmYWxzZSIgaXNJbmRleGVkPSJmYWxzZSIgY29udGVudEtleT0iWkJUQ1ZONUxJWktDNzRGVEJMMkhDNUtLMllJTEZYVlgiPjwhW0NEQVRBWyI3NCIKXV0+PC9EYXRhPjwvUmVzdWx0PlYBYWMAYwBjAGMBYwBjAGMAVgFhYwAAAABjAGMAXUVORF9SQys=</data>
</ReportState>
</file>

<file path=customXml/item98.xml><?xml version="1.0" encoding="utf-8"?>
<ReportState xmlns="sas.reportstate">
  <data type="reportstate">Q0VDU19TVEFSVFtWAWdVAAAAAFNUXUVORF9DRUNTKys=</data>
</ReportState>
</file>

<file path=customXml/item99.xml><?xml version="1.0" encoding="utf-8"?>
<ReportState xmlns="sas.reportstate">
  <data type="reportstate">Q0tTX1NUQVJUW1YBZ2RVFAAAADIwMjMtMDEtMThUMTE6Mjg6NTlaXUVORF9DS1MrKw==</data>
</ReportState>
</file>

<file path=customXml/itemProps1.xml><?xml version="1.0" encoding="utf-8"?>
<ds:datastoreItem xmlns:ds="http://schemas.openxmlformats.org/officeDocument/2006/customXml" ds:itemID="{8A080D35-7B65-4938-BB92-A8351DE5DE46}">
  <ds:schemaRefs>
    <ds:schemaRef ds:uri="sas.reportstate"/>
  </ds:schemaRefs>
</ds:datastoreItem>
</file>

<file path=customXml/itemProps10.xml><?xml version="1.0" encoding="utf-8"?>
<ds:datastoreItem xmlns:ds="http://schemas.openxmlformats.org/officeDocument/2006/customXml" ds:itemID="{5315A8D0-730B-4CEA-A9F2-A1180DB40726}">
  <ds:schemaRefs>
    <ds:schemaRef ds:uri="sas.reportstate"/>
  </ds:schemaRefs>
</ds:datastoreItem>
</file>

<file path=customXml/itemProps100.xml><?xml version="1.0" encoding="utf-8"?>
<ds:datastoreItem xmlns:ds="http://schemas.openxmlformats.org/officeDocument/2006/customXml" ds:itemID="{408C5CBA-041D-47D2-85D3-2BF6BAAB7DB3}">
  <ds:schemaRefs>
    <ds:schemaRef ds:uri="sas.reportstate"/>
  </ds:schemaRefs>
</ds:datastoreItem>
</file>

<file path=customXml/itemProps101.xml><?xml version="1.0" encoding="utf-8"?>
<ds:datastoreItem xmlns:ds="http://schemas.openxmlformats.org/officeDocument/2006/customXml" ds:itemID="{43F62944-DD4A-435B-9C61-40FFA6301C5D}">
  <ds:schemaRefs>
    <ds:schemaRef ds:uri="sas.reportstate"/>
  </ds:schemaRefs>
</ds:datastoreItem>
</file>

<file path=customXml/itemProps102.xml><?xml version="1.0" encoding="utf-8"?>
<ds:datastoreItem xmlns:ds="http://schemas.openxmlformats.org/officeDocument/2006/customXml" ds:itemID="{3547538C-DFA2-4EF2-864D-093506BDBC9A}">
  <ds:schemaRefs>
    <ds:schemaRef ds:uri="sas.reportstate"/>
  </ds:schemaRefs>
</ds:datastoreItem>
</file>

<file path=customXml/itemProps103.xml><?xml version="1.0" encoding="utf-8"?>
<ds:datastoreItem xmlns:ds="http://schemas.openxmlformats.org/officeDocument/2006/customXml" ds:itemID="{2D1000D8-F301-4157-AF6E-0D31E5917C1E}">
  <ds:schemaRefs>
    <ds:schemaRef ds:uri="sas.reportstate"/>
  </ds:schemaRefs>
</ds:datastoreItem>
</file>

<file path=customXml/itemProps104.xml><?xml version="1.0" encoding="utf-8"?>
<ds:datastoreItem xmlns:ds="http://schemas.openxmlformats.org/officeDocument/2006/customXml" ds:itemID="{F188115A-D6D0-47FE-BC2F-15EBB60E00AE}">
  <ds:schemaRefs>
    <ds:schemaRef ds:uri="sas.reportstate"/>
  </ds:schemaRefs>
</ds:datastoreItem>
</file>

<file path=customXml/itemProps105.xml><?xml version="1.0" encoding="utf-8"?>
<ds:datastoreItem xmlns:ds="http://schemas.openxmlformats.org/officeDocument/2006/customXml" ds:itemID="{59176813-0445-49EA-A8CF-A84BD8B133F1}">
  <ds:schemaRefs>
    <ds:schemaRef ds:uri="sas.reportstate"/>
  </ds:schemaRefs>
</ds:datastoreItem>
</file>

<file path=customXml/itemProps106.xml><?xml version="1.0" encoding="utf-8"?>
<ds:datastoreItem xmlns:ds="http://schemas.openxmlformats.org/officeDocument/2006/customXml" ds:itemID="{68E523FB-3F92-41D7-BC22-DCB04FE40644}">
  <ds:schemaRefs>
    <ds:schemaRef ds:uri="sas.reportstate"/>
  </ds:schemaRefs>
</ds:datastoreItem>
</file>

<file path=customXml/itemProps107.xml><?xml version="1.0" encoding="utf-8"?>
<ds:datastoreItem xmlns:ds="http://schemas.openxmlformats.org/officeDocument/2006/customXml" ds:itemID="{417C5BC5-4DF6-405E-B27C-4BC6DC8739EB}">
  <ds:schemaRefs>
    <ds:schemaRef ds:uri="sas.reportstate"/>
  </ds:schemaRefs>
</ds:datastoreItem>
</file>

<file path=customXml/itemProps108.xml><?xml version="1.0" encoding="utf-8"?>
<ds:datastoreItem xmlns:ds="http://schemas.openxmlformats.org/officeDocument/2006/customXml" ds:itemID="{61013362-85DF-4FC4-B406-1963E30D3B90}">
  <ds:schemaRefs>
    <ds:schemaRef ds:uri="sas.reportstate"/>
  </ds:schemaRefs>
</ds:datastoreItem>
</file>

<file path=customXml/itemProps109.xml><?xml version="1.0" encoding="utf-8"?>
<ds:datastoreItem xmlns:ds="http://schemas.openxmlformats.org/officeDocument/2006/customXml" ds:itemID="{386D7317-E816-4FEA-89E8-32D12ECB4B84}">
  <ds:schemaRefs>
    <ds:schemaRef ds:uri="sas.reportstate"/>
  </ds:schemaRefs>
</ds:datastoreItem>
</file>

<file path=customXml/itemProps11.xml><?xml version="1.0" encoding="utf-8"?>
<ds:datastoreItem xmlns:ds="http://schemas.openxmlformats.org/officeDocument/2006/customXml" ds:itemID="{D0ADDC09-70EA-44F3-99AF-FC2948984421}">
  <ds:schemaRefs>
    <ds:schemaRef ds:uri="sas.reportstate"/>
  </ds:schemaRefs>
</ds:datastoreItem>
</file>

<file path=customXml/itemProps110.xml><?xml version="1.0" encoding="utf-8"?>
<ds:datastoreItem xmlns:ds="http://schemas.openxmlformats.org/officeDocument/2006/customXml" ds:itemID="{B355E4BB-98C7-4B2E-935F-3F75D97B0A6D}">
  <ds:schemaRefs>
    <ds:schemaRef ds:uri="sas.reportstate"/>
  </ds:schemaRefs>
</ds:datastoreItem>
</file>

<file path=customXml/itemProps111.xml><?xml version="1.0" encoding="utf-8"?>
<ds:datastoreItem xmlns:ds="http://schemas.openxmlformats.org/officeDocument/2006/customXml" ds:itemID="{7C93493F-A9DA-410A-B6A5-D8F7F3BD3625}">
  <ds:schemaRefs>
    <ds:schemaRef ds:uri="sas.reportstate"/>
  </ds:schemaRefs>
</ds:datastoreItem>
</file>

<file path=customXml/itemProps112.xml><?xml version="1.0" encoding="utf-8"?>
<ds:datastoreItem xmlns:ds="http://schemas.openxmlformats.org/officeDocument/2006/customXml" ds:itemID="{9D1C589C-FDA1-4B1C-AEA5-F6E41B415B0F}">
  <ds:schemaRefs>
    <ds:schemaRef ds:uri="sas.reportstate"/>
  </ds:schemaRefs>
</ds:datastoreItem>
</file>

<file path=customXml/itemProps113.xml><?xml version="1.0" encoding="utf-8"?>
<ds:datastoreItem xmlns:ds="http://schemas.openxmlformats.org/officeDocument/2006/customXml" ds:itemID="{461AFFD6-D936-496C-A4CC-7B298DA7ECFC}">
  <ds:schemaRefs>
    <ds:schemaRef ds:uri="sas.reportstate"/>
  </ds:schemaRefs>
</ds:datastoreItem>
</file>

<file path=customXml/itemProps114.xml><?xml version="1.0" encoding="utf-8"?>
<ds:datastoreItem xmlns:ds="http://schemas.openxmlformats.org/officeDocument/2006/customXml" ds:itemID="{DD9EC5EF-2FC9-418C-A932-E0FC30ED3C56}">
  <ds:schemaRefs>
    <ds:schemaRef ds:uri="sas.reportstate"/>
  </ds:schemaRefs>
</ds:datastoreItem>
</file>

<file path=customXml/itemProps115.xml><?xml version="1.0" encoding="utf-8"?>
<ds:datastoreItem xmlns:ds="http://schemas.openxmlformats.org/officeDocument/2006/customXml" ds:itemID="{F2100241-9745-4E1F-9D23-ACA3E7808E79}">
  <ds:schemaRefs>
    <ds:schemaRef ds:uri="sas.reportstate"/>
  </ds:schemaRefs>
</ds:datastoreItem>
</file>

<file path=customXml/itemProps116.xml><?xml version="1.0" encoding="utf-8"?>
<ds:datastoreItem xmlns:ds="http://schemas.openxmlformats.org/officeDocument/2006/customXml" ds:itemID="{46E3CF28-6EB7-48A1-8AC5-C0DA63651A7E}">
  <ds:schemaRefs>
    <ds:schemaRef ds:uri="sas.reportstate"/>
  </ds:schemaRefs>
</ds:datastoreItem>
</file>

<file path=customXml/itemProps12.xml><?xml version="1.0" encoding="utf-8"?>
<ds:datastoreItem xmlns:ds="http://schemas.openxmlformats.org/officeDocument/2006/customXml" ds:itemID="{386565B2-6EC5-4D87-B7C0-9805F32DCF72}">
  <ds:schemaRefs>
    <ds:schemaRef ds:uri="sas.reportstate"/>
  </ds:schemaRefs>
</ds:datastoreItem>
</file>

<file path=customXml/itemProps13.xml><?xml version="1.0" encoding="utf-8"?>
<ds:datastoreItem xmlns:ds="http://schemas.openxmlformats.org/officeDocument/2006/customXml" ds:itemID="{ABDEEFBB-C3B7-46D2-87DD-97A0395151FD}">
  <ds:schemaRefs>
    <ds:schemaRef ds:uri="sas.reportstate"/>
  </ds:schemaRefs>
</ds:datastoreItem>
</file>

<file path=customXml/itemProps14.xml><?xml version="1.0" encoding="utf-8"?>
<ds:datastoreItem xmlns:ds="http://schemas.openxmlformats.org/officeDocument/2006/customXml" ds:itemID="{67B7C01A-44F5-4313-AB7F-3086A14392F2}">
  <ds:schemaRefs>
    <ds:schemaRef ds:uri="sas.reportstate"/>
  </ds:schemaRefs>
</ds:datastoreItem>
</file>

<file path=customXml/itemProps15.xml><?xml version="1.0" encoding="utf-8"?>
<ds:datastoreItem xmlns:ds="http://schemas.openxmlformats.org/officeDocument/2006/customXml" ds:itemID="{3804D88B-F65D-4BCA-9D1A-3591655749CD}">
  <ds:schemaRefs>
    <ds:schemaRef ds:uri="sas.reportstate"/>
  </ds:schemaRefs>
</ds:datastoreItem>
</file>

<file path=customXml/itemProps16.xml><?xml version="1.0" encoding="utf-8"?>
<ds:datastoreItem xmlns:ds="http://schemas.openxmlformats.org/officeDocument/2006/customXml" ds:itemID="{4F94964D-3B40-4BBB-93EF-B9358240251F}">
  <ds:schemaRefs>
    <ds:schemaRef ds:uri="sas.reportstate"/>
  </ds:schemaRefs>
</ds:datastoreItem>
</file>

<file path=customXml/itemProps17.xml><?xml version="1.0" encoding="utf-8"?>
<ds:datastoreItem xmlns:ds="http://schemas.openxmlformats.org/officeDocument/2006/customXml" ds:itemID="{2C05AEE9-161E-4C0B-8C5C-39084A5E7B21}">
  <ds:schemaRefs>
    <ds:schemaRef ds:uri="sas.reportstate"/>
  </ds:schemaRefs>
</ds:datastoreItem>
</file>

<file path=customXml/itemProps18.xml><?xml version="1.0" encoding="utf-8"?>
<ds:datastoreItem xmlns:ds="http://schemas.openxmlformats.org/officeDocument/2006/customXml" ds:itemID="{1DE0E06A-CC63-4263-B6A8-F850EB7C97AC}">
  <ds:schemaRefs>
    <ds:schemaRef ds:uri="sas.reportstate"/>
  </ds:schemaRefs>
</ds:datastoreItem>
</file>

<file path=customXml/itemProps19.xml><?xml version="1.0" encoding="utf-8"?>
<ds:datastoreItem xmlns:ds="http://schemas.openxmlformats.org/officeDocument/2006/customXml" ds:itemID="{2D665673-1CAF-4D84-BF13-3821E1612A68}">
  <ds:schemaRefs>
    <ds:schemaRef ds:uri="sas.reportstate"/>
  </ds:schemaRefs>
</ds:datastoreItem>
</file>

<file path=customXml/itemProps2.xml><?xml version="1.0" encoding="utf-8"?>
<ds:datastoreItem xmlns:ds="http://schemas.openxmlformats.org/officeDocument/2006/customXml" ds:itemID="{62210A23-13BD-4F45-B1D8-03FB02BA97C2}">
  <ds:schemaRefs>
    <ds:schemaRef ds:uri="sas.reportstate"/>
  </ds:schemaRefs>
</ds:datastoreItem>
</file>

<file path=customXml/itemProps20.xml><?xml version="1.0" encoding="utf-8"?>
<ds:datastoreItem xmlns:ds="http://schemas.openxmlformats.org/officeDocument/2006/customXml" ds:itemID="{99CB2DFE-CFFF-4427-B8F8-03B04BAD1DC0}">
  <ds:schemaRefs>
    <ds:schemaRef ds:uri="sas.reportstate"/>
  </ds:schemaRefs>
</ds:datastoreItem>
</file>

<file path=customXml/itemProps21.xml><?xml version="1.0" encoding="utf-8"?>
<ds:datastoreItem xmlns:ds="http://schemas.openxmlformats.org/officeDocument/2006/customXml" ds:itemID="{A310F5B7-E4BA-4C93-B25A-3B539CBE384A}">
  <ds:schemaRefs>
    <ds:schemaRef ds:uri="sas.reportstate"/>
  </ds:schemaRefs>
</ds:datastoreItem>
</file>

<file path=customXml/itemProps22.xml><?xml version="1.0" encoding="utf-8"?>
<ds:datastoreItem xmlns:ds="http://schemas.openxmlformats.org/officeDocument/2006/customXml" ds:itemID="{F89EAA37-88A2-4B7C-A102-7C98564A9867}">
  <ds:schemaRefs>
    <ds:schemaRef ds:uri="sas.reportstate"/>
  </ds:schemaRefs>
</ds:datastoreItem>
</file>

<file path=customXml/itemProps23.xml><?xml version="1.0" encoding="utf-8"?>
<ds:datastoreItem xmlns:ds="http://schemas.openxmlformats.org/officeDocument/2006/customXml" ds:itemID="{4A18A044-9416-4ECD-8011-63FB9BE0C1CC}">
  <ds:schemaRefs>
    <ds:schemaRef ds:uri="sas.reportstate"/>
  </ds:schemaRefs>
</ds:datastoreItem>
</file>

<file path=customXml/itemProps24.xml><?xml version="1.0" encoding="utf-8"?>
<ds:datastoreItem xmlns:ds="http://schemas.openxmlformats.org/officeDocument/2006/customXml" ds:itemID="{D1D89F92-25C1-44AB-A361-DC8DA89FBEDE}">
  <ds:schemaRefs>
    <ds:schemaRef ds:uri="sas.reportstate"/>
  </ds:schemaRefs>
</ds:datastoreItem>
</file>

<file path=customXml/itemProps25.xml><?xml version="1.0" encoding="utf-8"?>
<ds:datastoreItem xmlns:ds="http://schemas.openxmlformats.org/officeDocument/2006/customXml" ds:itemID="{5D836CE4-72E8-4484-8363-512D0700F2B1}">
  <ds:schemaRefs>
    <ds:schemaRef ds:uri="sas.reportstate"/>
  </ds:schemaRefs>
</ds:datastoreItem>
</file>

<file path=customXml/itemProps26.xml><?xml version="1.0" encoding="utf-8"?>
<ds:datastoreItem xmlns:ds="http://schemas.openxmlformats.org/officeDocument/2006/customXml" ds:itemID="{02ABF72B-9D80-4ABA-8816-8297193BDF10}">
  <ds:schemaRefs>
    <ds:schemaRef ds:uri="sas.reportstate"/>
  </ds:schemaRefs>
</ds:datastoreItem>
</file>

<file path=customXml/itemProps27.xml><?xml version="1.0" encoding="utf-8"?>
<ds:datastoreItem xmlns:ds="http://schemas.openxmlformats.org/officeDocument/2006/customXml" ds:itemID="{2AFE8052-5885-4C46-848C-C0EC8B857309}">
  <ds:schemaRefs>
    <ds:schemaRef ds:uri="sas.reportstate"/>
  </ds:schemaRefs>
</ds:datastoreItem>
</file>

<file path=customXml/itemProps28.xml><?xml version="1.0" encoding="utf-8"?>
<ds:datastoreItem xmlns:ds="http://schemas.openxmlformats.org/officeDocument/2006/customXml" ds:itemID="{66501BB6-1525-483F-BCC9-EBAE820EB5DF}">
  <ds:schemaRefs>
    <ds:schemaRef ds:uri="sas.reportstate"/>
  </ds:schemaRefs>
</ds:datastoreItem>
</file>

<file path=customXml/itemProps29.xml><?xml version="1.0" encoding="utf-8"?>
<ds:datastoreItem xmlns:ds="http://schemas.openxmlformats.org/officeDocument/2006/customXml" ds:itemID="{3297CB1D-32D6-4417-BA13-6E20673BF3B8}">
  <ds:schemaRefs>
    <ds:schemaRef ds:uri="sas.reportstate"/>
  </ds:schemaRefs>
</ds:datastoreItem>
</file>

<file path=customXml/itemProps3.xml><?xml version="1.0" encoding="utf-8"?>
<ds:datastoreItem xmlns:ds="http://schemas.openxmlformats.org/officeDocument/2006/customXml" ds:itemID="{F6A0F3F2-A62A-4BCD-9353-13DFF5A5EFD1}">
  <ds:schemaRefs>
    <ds:schemaRef ds:uri="sas.reportstate"/>
  </ds:schemaRefs>
</ds:datastoreItem>
</file>

<file path=customXml/itemProps30.xml><?xml version="1.0" encoding="utf-8"?>
<ds:datastoreItem xmlns:ds="http://schemas.openxmlformats.org/officeDocument/2006/customXml" ds:itemID="{F20C50F4-3E5C-4F20-8353-140C66B74AE5}">
  <ds:schemaRefs>
    <ds:schemaRef ds:uri="sas.reportstate"/>
  </ds:schemaRefs>
</ds:datastoreItem>
</file>

<file path=customXml/itemProps31.xml><?xml version="1.0" encoding="utf-8"?>
<ds:datastoreItem xmlns:ds="http://schemas.openxmlformats.org/officeDocument/2006/customXml" ds:itemID="{1F0A8C04-4EEE-4205-8E13-9554CD3F37F9}">
  <ds:schemaRefs>
    <ds:schemaRef ds:uri="sas.reportstate"/>
  </ds:schemaRefs>
</ds:datastoreItem>
</file>

<file path=customXml/itemProps32.xml><?xml version="1.0" encoding="utf-8"?>
<ds:datastoreItem xmlns:ds="http://schemas.openxmlformats.org/officeDocument/2006/customXml" ds:itemID="{2957E44C-C703-471B-9869-F65E66C46C7C}">
  <ds:schemaRefs>
    <ds:schemaRef ds:uri="sas.reportstate"/>
  </ds:schemaRefs>
</ds:datastoreItem>
</file>

<file path=customXml/itemProps33.xml><?xml version="1.0" encoding="utf-8"?>
<ds:datastoreItem xmlns:ds="http://schemas.openxmlformats.org/officeDocument/2006/customXml" ds:itemID="{10B4798B-DF05-45C2-B5CB-A80B2A15D275}">
  <ds:schemaRefs>
    <ds:schemaRef ds:uri="sas.reportstate"/>
  </ds:schemaRefs>
</ds:datastoreItem>
</file>

<file path=customXml/itemProps34.xml><?xml version="1.0" encoding="utf-8"?>
<ds:datastoreItem xmlns:ds="http://schemas.openxmlformats.org/officeDocument/2006/customXml" ds:itemID="{794B4071-241B-4358-820F-249C518A8284}">
  <ds:schemaRefs>
    <ds:schemaRef ds:uri="sas.reportstate"/>
  </ds:schemaRefs>
</ds:datastoreItem>
</file>

<file path=customXml/itemProps35.xml><?xml version="1.0" encoding="utf-8"?>
<ds:datastoreItem xmlns:ds="http://schemas.openxmlformats.org/officeDocument/2006/customXml" ds:itemID="{823B1D95-3CB6-4121-81B3-6BD586FB8B0C}">
  <ds:schemaRefs>
    <ds:schemaRef ds:uri="sas.reportstate"/>
  </ds:schemaRefs>
</ds:datastoreItem>
</file>

<file path=customXml/itemProps36.xml><?xml version="1.0" encoding="utf-8"?>
<ds:datastoreItem xmlns:ds="http://schemas.openxmlformats.org/officeDocument/2006/customXml" ds:itemID="{36C8C196-8B4C-48C5-B447-555858EF738E}">
  <ds:schemaRefs>
    <ds:schemaRef ds:uri="sas.reportstate"/>
  </ds:schemaRefs>
</ds:datastoreItem>
</file>

<file path=customXml/itemProps37.xml><?xml version="1.0" encoding="utf-8"?>
<ds:datastoreItem xmlns:ds="http://schemas.openxmlformats.org/officeDocument/2006/customXml" ds:itemID="{5EE03BCE-7CC3-46E8-A73C-0070B169E293}">
  <ds:schemaRefs>
    <ds:schemaRef ds:uri="sas.reportstate"/>
  </ds:schemaRefs>
</ds:datastoreItem>
</file>

<file path=customXml/itemProps38.xml><?xml version="1.0" encoding="utf-8"?>
<ds:datastoreItem xmlns:ds="http://schemas.openxmlformats.org/officeDocument/2006/customXml" ds:itemID="{67816EA0-A575-4361-929F-EAEEA92571A8}">
  <ds:schemaRefs>
    <ds:schemaRef ds:uri="sas.reportstate"/>
  </ds:schemaRefs>
</ds:datastoreItem>
</file>

<file path=customXml/itemProps39.xml><?xml version="1.0" encoding="utf-8"?>
<ds:datastoreItem xmlns:ds="http://schemas.openxmlformats.org/officeDocument/2006/customXml" ds:itemID="{1BCD4916-DCFB-4B68-B895-02413821539B}">
  <ds:schemaRefs>
    <ds:schemaRef ds:uri="sas.reportstate"/>
  </ds:schemaRefs>
</ds:datastoreItem>
</file>

<file path=customXml/itemProps4.xml><?xml version="1.0" encoding="utf-8"?>
<ds:datastoreItem xmlns:ds="http://schemas.openxmlformats.org/officeDocument/2006/customXml" ds:itemID="{205A57D0-D8E1-4D08-AF15-8F789C51EE57}">
  <ds:schemaRefs>
    <ds:schemaRef ds:uri="sas.reportstate"/>
  </ds:schemaRefs>
</ds:datastoreItem>
</file>

<file path=customXml/itemProps40.xml><?xml version="1.0" encoding="utf-8"?>
<ds:datastoreItem xmlns:ds="http://schemas.openxmlformats.org/officeDocument/2006/customXml" ds:itemID="{B8A6AA07-C2F8-4E44-A005-45296BC60025}">
  <ds:schemaRefs>
    <ds:schemaRef ds:uri="sas.reportstate"/>
  </ds:schemaRefs>
</ds:datastoreItem>
</file>

<file path=customXml/itemProps41.xml><?xml version="1.0" encoding="utf-8"?>
<ds:datastoreItem xmlns:ds="http://schemas.openxmlformats.org/officeDocument/2006/customXml" ds:itemID="{5B9A5A33-CFFC-4083-8899-4083A8DD7579}">
  <ds:schemaRefs>
    <ds:schemaRef ds:uri="sas.reportstate"/>
  </ds:schemaRefs>
</ds:datastoreItem>
</file>

<file path=customXml/itemProps42.xml><?xml version="1.0" encoding="utf-8"?>
<ds:datastoreItem xmlns:ds="http://schemas.openxmlformats.org/officeDocument/2006/customXml" ds:itemID="{FBAE00D4-1FEB-45EE-AC1F-1B8C2A19FD69}">
  <ds:schemaRefs>
    <ds:schemaRef ds:uri="sas.reportstate"/>
  </ds:schemaRefs>
</ds:datastoreItem>
</file>

<file path=customXml/itemProps43.xml><?xml version="1.0" encoding="utf-8"?>
<ds:datastoreItem xmlns:ds="http://schemas.openxmlformats.org/officeDocument/2006/customXml" ds:itemID="{FE74DF02-D0DD-4C87-B2A9-4CB8CDE565D9}">
  <ds:schemaRefs>
    <ds:schemaRef ds:uri="sas.reportstate"/>
  </ds:schemaRefs>
</ds:datastoreItem>
</file>

<file path=customXml/itemProps44.xml><?xml version="1.0" encoding="utf-8"?>
<ds:datastoreItem xmlns:ds="http://schemas.openxmlformats.org/officeDocument/2006/customXml" ds:itemID="{D1666019-E5A3-44AE-B330-07F9B448961F}">
  <ds:schemaRefs>
    <ds:schemaRef ds:uri="sas.reportstate"/>
  </ds:schemaRefs>
</ds:datastoreItem>
</file>

<file path=customXml/itemProps45.xml><?xml version="1.0" encoding="utf-8"?>
<ds:datastoreItem xmlns:ds="http://schemas.openxmlformats.org/officeDocument/2006/customXml" ds:itemID="{05313F0A-A190-4ABA-BD4D-340A1B0CCD0E}">
  <ds:schemaRefs>
    <ds:schemaRef ds:uri="sas.reportstate"/>
  </ds:schemaRefs>
</ds:datastoreItem>
</file>

<file path=customXml/itemProps46.xml><?xml version="1.0" encoding="utf-8"?>
<ds:datastoreItem xmlns:ds="http://schemas.openxmlformats.org/officeDocument/2006/customXml" ds:itemID="{27258552-2B8A-4B69-B26E-195E4E58276D}">
  <ds:schemaRefs>
    <ds:schemaRef ds:uri="sas.reportstate"/>
  </ds:schemaRefs>
</ds:datastoreItem>
</file>

<file path=customXml/itemProps47.xml><?xml version="1.0" encoding="utf-8"?>
<ds:datastoreItem xmlns:ds="http://schemas.openxmlformats.org/officeDocument/2006/customXml" ds:itemID="{48D4E438-4B5B-4A40-A146-80034F6A1948}">
  <ds:schemaRefs>
    <ds:schemaRef ds:uri="sas.reportstate"/>
  </ds:schemaRefs>
</ds:datastoreItem>
</file>

<file path=customXml/itemProps48.xml><?xml version="1.0" encoding="utf-8"?>
<ds:datastoreItem xmlns:ds="http://schemas.openxmlformats.org/officeDocument/2006/customXml" ds:itemID="{241FFC9E-3968-4B7C-84EA-8F5A9AAEDCA4}">
  <ds:schemaRefs>
    <ds:schemaRef ds:uri="sas.reportstate"/>
  </ds:schemaRefs>
</ds:datastoreItem>
</file>

<file path=customXml/itemProps49.xml><?xml version="1.0" encoding="utf-8"?>
<ds:datastoreItem xmlns:ds="http://schemas.openxmlformats.org/officeDocument/2006/customXml" ds:itemID="{8D18BD5E-5FD8-4227-AB27-B80E1B4E71F5}">
  <ds:schemaRefs>
    <ds:schemaRef ds:uri="sas.reportstate"/>
  </ds:schemaRefs>
</ds:datastoreItem>
</file>

<file path=customXml/itemProps5.xml><?xml version="1.0" encoding="utf-8"?>
<ds:datastoreItem xmlns:ds="http://schemas.openxmlformats.org/officeDocument/2006/customXml" ds:itemID="{BC083DF4-4048-452A-AF01-56BF52C09B3C}">
  <ds:schemaRefs>
    <ds:schemaRef ds:uri="sas.reportstate"/>
  </ds:schemaRefs>
</ds:datastoreItem>
</file>

<file path=customXml/itemProps50.xml><?xml version="1.0" encoding="utf-8"?>
<ds:datastoreItem xmlns:ds="http://schemas.openxmlformats.org/officeDocument/2006/customXml" ds:itemID="{EA0A0310-2838-44B4-8FFC-411043F7163B}">
  <ds:schemaRefs>
    <ds:schemaRef ds:uri="sas.reportstate"/>
  </ds:schemaRefs>
</ds:datastoreItem>
</file>

<file path=customXml/itemProps51.xml><?xml version="1.0" encoding="utf-8"?>
<ds:datastoreItem xmlns:ds="http://schemas.openxmlformats.org/officeDocument/2006/customXml" ds:itemID="{825474BD-6CF8-4E00-B080-A21A53B02E52}">
  <ds:schemaRefs>
    <ds:schemaRef ds:uri="sas.reportstate"/>
  </ds:schemaRefs>
</ds:datastoreItem>
</file>

<file path=customXml/itemProps52.xml><?xml version="1.0" encoding="utf-8"?>
<ds:datastoreItem xmlns:ds="http://schemas.openxmlformats.org/officeDocument/2006/customXml" ds:itemID="{78539AB1-3829-489D-824C-B5172F0A3DA4}">
  <ds:schemaRefs>
    <ds:schemaRef ds:uri="sas.reportstate"/>
  </ds:schemaRefs>
</ds:datastoreItem>
</file>

<file path=customXml/itemProps53.xml><?xml version="1.0" encoding="utf-8"?>
<ds:datastoreItem xmlns:ds="http://schemas.openxmlformats.org/officeDocument/2006/customXml" ds:itemID="{63E9F80B-729C-4AE9-9332-110B2C135C3D}">
  <ds:schemaRefs>
    <ds:schemaRef ds:uri="sas.reportstate"/>
  </ds:schemaRefs>
</ds:datastoreItem>
</file>

<file path=customXml/itemProps54.xml><?xml version="1.0" encoding="utf-8"?>
<ds:datastoreItem xmlns:ds="http://schemas.openxmlformats.org/officeDocument/2006/customXml" ds:itemID="{91E514A5-D927-4E4A-91A9-F5D3A7583251}">
  <ds:schemaRefs>
    <ds:schemaRef ds:uri="sas.reportstate"/>
  </ds:schemaRefs>
</ds:datastoreItem>
</file>

<file path=customXml/itemProps55.xml><?xml version="1.0" encoding="utf-8"?>
<ds:datastoreItem xmlns:ds="http://schemas.openxmlformats.org/officeDocument/2006/customXml" ds:itemID="{C446C0D4-3B6D-4D43-98CA-6C3D4FED8111}">
  <ds:schemaRefs>
    <ds:schemaRef ds:uri="sas.reportstate"/>
  </ds:schemaRefs>
</ds:datastoreItem>
</file>

<file path=customXml/itemProps56.xml><?xml version="1.0" encoding="utf-8"?>
<ds:datastoreItem xmlns:ds="http://schemas.openxmlformats.org/officeDocument/2006/customXml" ds:itemID="{2749153A-6EB3-4160-B59E-982E113EB89A}">
  <ds:schemaRefs>
    <ds:schemaRef ds:uri="sas.reportstate"/>
  </ds:schemaRefs>
</ds:datastoreItem>
</file>

<file path=customXml/itemProps57.xml><?xml version="1.0" encoding="utf-8"?>
<ds:datastoreItem xmlns:ds="http://schemas.openxmlformats.org/officeDocument/2006/customXml" ds:itemID="{C42CBACE-CB6C-4678-8F7A-D9C52C7BBFB4}">
  <ds:schemaRefs>
    <ds:schemaRef ds:uri="sas.reportstate"/>
  </ds:schemaRefs>
</ds:datastoreItem>
</file>

<file path=customXml/itemProps58.xml><?xml version="1.0" encoding="utf-8"?>
<ds:datastoreItem xmlns:ds="http://schemas.openxmlformats.org/officeDocument/2006/customXml" ds:itemID="{8C06EEAF-95E2-4BDC-9CD9-6CABE082421E}">
  <ds:schemaRefs>
    <ds:schemaRef ds:uri="sas.reportstate"/>
  </ds:schemaRefs>
</ds:datastoreItem>
</file>

<file path=customXml/itemProps59.xml><?xml version="1.0" encoding="utf-8"?>
<ds:datastoreItem xmlns:ds="http://schemas.openxmlformats.org/officeDocument/2006/customXml" ds:itemID="{A3AE7304-E878-47CA-B02F-3A600684DDC5}">
  <ds:schemaRefs>
    <ds:schemaRef ds:uri="sas.reportstate"/>
  </ds:schemaRefs>
</ds:datastoreItem>
</file>

<file path=customXml/itemProps6.xml><?xml version="1.0" encoding="utf-8"?>
<ds:datastoreItem xmlns:ds="http://schemas.openxmlformats.org/officeDocument/2006/customXml" ds:itemID="{DF9385D7-9B8F-42EE-904A-3B20ECBD0EA1}">
  <ds:schemaRefs>
    <ds:schemaRef ds:uri="sas.reportstate"/>
  </ds:schemaRefs>
</ds:datastoreItem>
</file>

<file path=customXml/itemProps60.xml><?xml version="1.0" encoding="utf-8"?>
<ds:datastoreItem xmlns:ds="http://schemas.openxmlformats.org/officeDocument/2006/customXml" ds:itemID="{439E7437-6D24-413E-8C18-2B5158A58981}">
  <ds:schemaRefs>
    <ds:schemaRef ds:uri="sas.reportstate"/>
  </ds:schemaRefs>
</ds:datastoreItem>
</file>

<file path=customXml/itemProps61.xml><?xml version="1.0" encoding="utf-8"?>
<ds:datastoreItem xmlns:ds="http://schemas.openxmlformats.org/officeDocument/2006/customXml" ds:itemID="{78BC12F4-3DF1-48E8-9260-C83A5FE47E15}">
  <ds:schemaRefs>
    <ds:schemaRef ds:uri="sas.reportstate"/>
  </ds:schemaRefs>
</ds:datastoreItem>
</file>

<file path=customXml/itemProps62.xml><?xml version="1.0" encoding="utf-8"?>
<ds:datastoreItem xmlns:ds="http://schemas.openxmlformats.org/officeDocument/2006/customXml" ds:itemID="{4B7599C3-443A-4B5E-9EC6-1445D7D19FC4}">
  <ds:schemaRefs>
    <ds:schemaRef ds:uri="sas.reportstate"/>
  </ds:schemaRefs>
</ds:datastoreItem>
</file>

<file path=customXml/itemProps63.xml><?xml version="1.0" encoding="utf-8"?>
<ds:datastoreItem xmlns:ds="http://schemas.openxmlformats.org/officeDocument/2006/customXml" ds:itemID="{E91D251C-ABD0-4A53-B320-46FFDC832BA2}">
  <ds:schemaRefs>
    <ds:schemaRef ds:uri="sas.reportstate"/>
  </ds:schemaRefs>
</ds:datastoreItem>
</file>

<file path=customXml/itemProps64.xml><?xml version="1.0" encoding="utf-8"?>
<ds:datastoreItem xmlns:ds="http://schemas.openxmlformats.org/officeDocument/2006/customXml" ds:itemID="{A5A57653-656B-4A38-9ECA-CDA41A5BCFAA}">
  <ds:schemaRefs>
    <ds:schemaRef ds:uri="sas.reportstate"/>
  </ds:schemaRefs>
</ds:datastoreItem>
</file>

<file path=customXml/itemProps65.xml><?xml version="1.0" encoding="utf-8"?>
<ds:datastoreItem xmlns:ds="http://schemas.openxmlformats.org/officeDocument/2006/customXml" ds:itemID="{629204C2-43C7-44AA-A7EF-26B9200367D0}">
  <ds:schemaRefs>
    <ds:schemaRef ds:uri="sas.reportstate"/>
  </ds:schemaRefs>
</ds:datastoreItem>
</file>

<file path=customXml/itemProps66.xml><?xml version="1.0" encoding="utf-8"?>
<ds:datastoreItem xmlns:ds="http://schemas.openxmlformats.org/officeDocument/2006/customXml" ds:itemID="{3092F766-477B-4B60-9440-6D7F744804EF}">
  <ds:schemaRefs>
    <ds:schemaRef ds:uri="sas.reportstate"/>
  </ds:schemaRefs>
</ds:datastoreItem>
</file>

<file path=customXml/itemProps67.xml><?xml version="1.0" encoding="utf-8"?>
<ds:datastoreItem xmlns:ds="http://schemas.openxmlformats.org/officeDocument/2006/customXml" ds:itemID="{C9C7DBC3-EB80-4C4C-8262-50E7635AEBD0}">
  <ds:schemaRefs>
    <ds:schemaRef ds:uri="sas.reportstate"/>
  </ds:schemaRefs>
</ds:datastoreItem>
</file>

<file path=customXml/itemProps68.xml><?xml version="1.0" encoding="utf-8"?>
<ds:datastoreItem xmlns:ds="http://schemas.openxmlformats.org/officeDocument/2006/customXml" ds:itemID="{2552814A-8112-4407-BFB2-75E3C428D635}">
  <ds:schemaRefs>
    <ds:schemaRef ds:uri="sas.reportstate"/>
  </ds:schemaRefs>
</ds:datastoreItem>
</file>

<file path=customXml/itemProps69.xml><?xml version="1.0" encoding="utf-8"?>
<ds:datastoreItem xmlns:ds="http://schemas.openxmlformats.org/officeDocument/2006/customXml" ds:itemID="{943EDB91-C578-40C8-8ACA-90BE903C4987}">
  <ds:schemaRefs>
    <ds:schemaRef ds:uri="sas.reportstate"/>
  </ds:schemaRefs>
</ds:datastoreItem>
</file>

<file path=customXml/itemProps7.xml><?xml version="1.0" encoding="utf-8"?>
<ds:datastoreItem xmlns:ds="http://schemas.openxmlformats.org/officeDocument/2006/customXml" ds:itemID="{80AC7391-14E3-42CB-8793-B9FBCAA477BB}">
  <ds:schemaRefs>
    <ds:schemaRef ds:uri="sas.reportstate"/>
  </ds:schemaRefs>
</ds:datastoreItem>
</file>

<file path=customXml/itemProps70.xml><?xml version="1.0" encoding="utf-8"?>
<ds:datastoreItem xmlns:ds="http://schemas.openxmlformats.org/officeDocument/2006/customXml" ds:itemID="{3245A381-972E-4AF9-BFBE-E5D075AC6BC1}">
  <ds:schemaRefs>
    <ds:schemaRef ds:uri="sas.reportstate"/>
  </ds:schemaRefs>
</ds:datastoreItem>
</file>

<file path=customXml/itemProps71.xml><?xml version="1.0" encoding="utf-8"?>
<ds:datastoreItem xmlns:ds="http://schemas.openxmlformats.org/officeDocument/2006/customXml" ds:itemID="{263D6ACC-4D5E-4A86-BFDE-3E0893A98C53}">
  <ds:schemaRefs>
    <ds:schemaRef ds:uri="sas.reportstate"/>
  </ds:schemaRefs>
</ds:datastoreItem>
</file>

<file path=customXml/itemProps72.xml><?xml version="1.0" encoding="utf-8"?>
<ds:datastoreItem xmlns:ds="http://schemas.openxmlformats.org/officeDocument/2006/customXml" ds:itemID="{1F5253C8-9B7B-4391-B9C9-F785C4FD5881}">
  <ds:schemaRefs>
    <ds:schemaRef ds:uri="sas.reportstate"/>
  </ds:schemaRefs>
</ds:datastoreItem>
</file>

<file path=customXml/itemProps73.xml><?xml version="1.0" encoding="utf-8"?>
<ds:datastoreItem xmlns:ds="http://schemas.openxmlformats.org/officeDocument/2006/customXml" ds:itemID="{906B0B3A-FBE3-49BE-B73D-58F9D55D2A03}">
  <ds:schemaRefs>
    <ds:schemaRef ds:uri="sas.reportstate"/>
  </ds:schemaRefs>
</ds:datastoreItem>
</file>

<file path=customXml/itemProps74.xml><?xml version="1.0" encoding="utf-8"?>
<ds:datastoreItem xmlns:ds="http://schemas.openxmlformats.org/officeDocument/2006/customXml" ds:itemID="{A50BCF54-EEBB-4609-AD58-7CCF33EC5698}">
  <ds:schemaRefs>
    <ds:schemaRef ds:uri="sas.reportstate"/>
  </ds:schemaRefs>
</ds:datastoreItem>
</file>

<file path=customXml/itemProps75.xml><?xml version="1.0" encoding="utf-8"?>
<ds:datastoreItem xmlns:ds="http://schemas.openxmlformats.org/officeDocument/2006/customXml" ds:itemID="{08E02D39-B7FC-4C77-9AEB-8C915B35104C}">
  <ds:schemaRefs>
    <ds:schemaRef ds:uri="sas.reportstate"/>
  </ds:schemaRefs>
</ds:datastoreItem>
</file>

<file path=customXml/itemProps76.xml><?xml version="1.0" encoding="utf-8"?>
<ds:datastoreItem xmlns:ds="http://schemas.openxmlformats.org/officeDocument/2006/customXml" ds:itemID="{BDEAC37B-11C1-42D7-994D-D9B7E3AC38E6}">
  <ds:schemaRefs>
    <ds:schemaRef ds:uri="sas.reportstate"/>
  </ds:schemaRefs>
</ds:datastoreItem>
</file>

<file path=customXml/itemProps77.xml><?xml version="1.0" encoding="utf-8"?>
<ds:datastoreItem xmlns:ds="http://schemas.openxmlformats.org/officeDocument/2006/customXml" ds:itemID="{C7987943-22D9-453F-9F1D-9B23D8F1C59E}">
  <ds:schemaRefs>
    <ds:schemaRef ds:uri="sas.reportstate"/>
  </ds:schemaRefs>
</ds:datastoreItem>
</file>

<file path=customXml/itemProps78.xml><?xml version="1.0" encoding="utf-8"?>
<ds:datastoreItem xmlns:ds="http://schemas.openxmlformats.org/officeDocument/2006/customXml" ds:itemID="{74114D5A-5C73-4EAB-ACCA-C28064D49166}">
  <ds:schemaRefs>
    <ds:schemaRef ds:uri="sas.reportstate"/>
  </ds:schemaRefs>
</ds:datastoreItem>
</file>

<file path=customXml/itemProps79.xml><?xml version="1.0" encoding="utf-8"?>
<ds:datastoreItem xmlns:ds="http://schemas.openxmlformats.org/officeDocument/2006/customXml" ds:itemID="{C88BFC2C-9A9E-4D4C-92FE-D96F6473BF2A}">
  <ds:schemaRefs>
    <ds:schemaRef ds:uri="sas.reportstate"/>
  </ds:schemaRefs>
</ds:datastoreItem>
</file>

<file path=customXml/itemProps8.xml><?xml version="1.0" encoding="utf-8"?>
<ds:datastoreItem xmlns:ds="http://schemas.openxmlformats.org/officeDocument/2006/customXml" ds:itemID="{A9937EA6-98DF-4F20-BFA2-CBF921DDB05D}">
  <ds:schemaRefs>
    <ds:schemaRef ds:uri="sas.reportstate"/>
  </ds:schemaRefs>
</ds:datastoreItem>
</file>

<file path=customXml/itemProps80.xml><?xml version="1.0" encoding="utf-8"?>
<ds:datastoreItem xmlns:ds="http://schemas.openxmlformats.org/officeDocument/2006/customXml" ds:itemID="{CBF735DB-3C73-4148-8F48-C54C77B6A19B}">
  <ds:schemaRefs>
    <ds:schemaRef ds:uri="sas.reportstate"/>
  </ds:schemaRefs>
</ds:datastoreItem>
</file>

<file path=customXml/itemProps81.xml><?xml version="1.0" encoding="utf-8"?>
<ds:datastoreItem xmlns:ds="http://schemas.openxmlformats.org/officeDocument/2006/customXml" ds:itemID="{38950945-DA23-4487-81B3-DBC24BD2F291}">
  <ds:schemaRefs>
    <ds:schemaRef ds:uri="sas.reportstate"/>
  </ds:schemaRefs>
</ds:datastoreItem>
</file>

<file path=customXml/itemProps82.xml><?xml version="1.0" encoding="utf-8"?>
<ds:datastoreItem xmlns:ds="http://schemas.openxmlformats.org/officeDocument/2006/customXml" ds:itemID="{B243709C-4385-4D6F-9B90-7F5D5B1CFD32}">
  <ds:schemaRefs>
    <ds:schemaRef ds:uri="sas.reportstate"/>
  </ds:schemaRefs>
</ds:datastoreItem>
</file>

<file path=customXml/itemProps83.xml><?xml version="1.0" encoding="utf-8"?>
<ds:datastoreItem xmlns:ds="http://schemas.openxmlformats.org/officeDocument/2006/customXml" ds:itemID="{E4897441-F8F3-4335-B24E-0B2582BA738D}">
  <ds:schemaRefs>
    <ds:schemaRef ds:uri="sas.reportstate"/>
  </ds:schemaRefs>
</ds:datastoreItem>
</file>

<file path=customXml/itemProps84.xml><?xml version="1.0" encoding="utf-8"?>
<ds:datastoreItem xmlns:ds="http://schemas.openxmlformats.org/officeDocument/2006/customXml" ds:itemID="{7317712D-7E77-47E4-B22D-CB462CC83CAD}">
  <ds:schemaRefs>
    <ds:schemaRef ds:uri="sas.reportstate"/>
  </ds:schemaRefs>
</ds:datastoreItem>
</file>

<file path=customXml/itemProps85.xml><?xml version="1.0" encoding="utf-8"?>
<ds:datastoreItem xmlns:ds="http://schemas.openxmlformats.org/officeDocument/2006/customXml" ds:itemID="{696C7C91-A756-4D7B-BAED-8F6E3840B705}">
  <ds:schemaRefs>
    <ds:schemaRef ds:uri="sas.reportstate"/>
  </ds:schemaRefs>
</ds:datastoreItem>
</file>

<file path=customXml/itemProps86.xml><?xml version="1.0" encoding="utf-8"?>
<ds:datastoreItem xmlns:ds="http://schemas.openxmlformats.org/officeDocument/2006/customXml" ds:itemID="{91E0E18C-644A-430E-B8F2-4E97E6A68104}">
  <ds:schemaRefs>
    <ds:schemaRef ds:uri="sas.reportstate"/>
  </ds:schemaRefs>
</ds:datastoreItem>
</file>

<file path=customXml/itemProps87.xml><?xml version="1.0" encoding="utf-8"?>
<ds:datastoreItem xmlns:ds="http://schemas.openxmlformats.org/officeDocument/2006/customXml" ds:itemID="{E98DB17B-C3CF-4CE7-9DAD-3FCB8539B147}">
  <ds:schemaRefs>
    <ds:schemaRef ds:uri="sas.reportstate"/>
  </ds:schemaRefs>
</ds:datastoreItem>
</file>

<file path=customXml/itemProps88.xml><?xml version="1.0" encoding="utf-8"?>
<ds:datastoreItem xmlns:ds="http://schemas.openxmlformats.org/officeDocument/2006/customXml" ds:itemID="{74F433CF-D75E-4B1E-B50A-1FCDD730F3FA}">
  <ds:schemaRefs>
    <ds:schemaRef ds:uri="sas.reportstate"/>
  </ds:schemaRefs>
</ds:datastoreItem>
</file>

<file path=customXml/itemProps89.xml><?xml version="1.0" encoding="utf-8"?>
<ds:datastoreItem xmlns:ds="http://schemas.openxmlformats.org/officeDocument/2006/customXml" ds:itemID="{BF3B960A-E73A-4356-983A-2004CCB7B8B9}">
  <ds:schemaRefs>
    <ds:schemaRef ds:uri="sas.reportstate"/>
  </ds:schemaRefs>
</ds:datastoreItem>
</file>

<file path=customXml/itemProps9.xml><?xml version="1.0" encoding="utf-8"?>
<ds:datastoreItem xmlns:ds="http://schemas.openxmlformats.org/officeDocument/2006/customXml" ds:itemID="{390E29C9-5423-4BDD-A448-2EADA9F52435}">
  <ds:schemaRefs>
    <ds:schemaRef ds:uri="sas.reportstate"/>
  </ds:schemaRefs>
</ds:datastoreItem>
</file>

<file path=customXml/itemProps90.xml><?xml version="1.0" encoding="utf-8"?>
<ds:datastoreItem xmlns:ds="http://schemas.openxmlformats.org/officeDocument/2006/customXml" ds:itemID="{12CFAAEC-8560-4BA1-A9FB-DA26ADFBF144}">
  <ds:schemaRefs>
    <ds:schemaRef ds:uri="sas.reportstate"/>
  </ds:schemaRefs>
</ds:datastoreItem>
</file>

<file path=customXml/itemProps91.xml><?xml version="1.0" encoding="utf-8"?>
<ds:datastoreItem xmlns:ds="http://schemas.openxmlformats.org/officeDocument/2006/customXml" ds:itemID="{3844D9EE-855C-4708-9D24-0E754C3980F8}">
  <ds:schemaRefs>
    <ds:schemaRef ds:uri="sas.reportstate"/>
  </ds:schemaRefs>
</ds:datastoreItem>
</file>

<file path=customXml/itemProps92.xml><?xml version="1.0" encoding="utf-8"?>
<ds:datastoreItem xmlns:ds="http://schemas.openxmlformats.org/officeDocument/2006/customXml" ds:itemID="{5DEB9DE9-2F5C-4ABE-B57B-3420855E501F}">
  <ds:schemaRefs>
    <ds:schemaRef ds:uri="sas.reportstate"/>
  </ds:schemaRefs>
</ds:datastoreItem>
</file>

<file path=customXml/itemProps93.xml><?xml version="1.0" encoding="utf-8"?>
<ds:datastoreItem xmlns:ds="http://schemas.openxmlformats.org/officeDocument/2006/customXml" ds:itemID="{774B26B6-0645-4D7B-B051-4FAEA929FC46}">
  <ds:schemaRefs>
    <ds:schemaRef ds:uri="sas.reportstate"/>
  </ds:schemaRefs>
</ds:datastoreItem>
</file>

<file path=customXml/itemProps94.xml><?xml version="1.0" encoding="utf-8"?>
<ds:datastoreItem xmlns:ds="http://schemas.openxmlformats.org/officeDocument/2006/customXml" ds:itemID="{3C38840A-6A3D-4DD7-97A1-46DD4796CBD5}">
  <ds:schemaRefs>
    <ds:schemaRef ds:uri="sas.reportstate"/>
  </ds:schemaRefs>
</ds:datastoreItem>
</file>

<file path=customXml/itemProps95.xml><?xml version="1.0" encoding="utf-8"?>
<ds:datastoreItem xmlns:ds="http://schemas.openxmlformats.org/officeDocument/2006/customXml" ds:itemID="{40DD7E7F-857D-40B5-AF25-4AAED49BD475}">
  <ds:schemaRefs>
    <ds:schemaRef ds:uri="sas.reportstate"/>
  </ds:schemaRefs>
</ds:datastoreItem>
</file>

<file path=customXml/itemProps96.xml><?xml version="1.0" encoding="utf-8"?>
<ds:datastoreItem xmlns:ds="http://schemas.openxmlformats.org/officeDocument/2006/customXml" ds:itemID="{5E0A7915-73BA-4DA2-A103-ADFBE1D26083}">
  <ds:schemaRefs>
    <ds:schemaRef ds:uri="sas.reportstate"/>
  </ds:schemaRefs>
</ds:datastoreItem>
</file>

<file path=customXml/itemProps97.xml><?xml version="1.0" encoding="utf-8"?>
<ds:datastoreItem xmlns:ds="http://schemas.openxmlformats.org/officeDocument/2006/customXml" ds:itemID="{10BD2711-4DD5-4769-B85C-3D278BCF4708}">
  <ds:schemaRefs>
    <ds:schemaRef ds:uri="sas.reportstate"/>
  </ds:schemaRefs>
</ds:datastoreItem>
</file>

<file path=customXml/itemProps98.xml><?xml version="1.0" encoding="utf-8"?>
<ds:datastoreItem xmlns:ds="http://schemas.openxmlformats.org/officeDocument/2006/customXml" ds:itemID="{8EDADA08-0343-4BD1-8AFC-7F3AF2D35E5A}">
  <ds:schemaRefs>
    <ds:schemaRef ds:uri="sas.reportstate"/>
  </ds:schemaRefs>
</ds:datastoreItem>
</file>

<file path=customXml/itemProps99.xml><?xml version="1.0" encoding="utf-8"?>
<ds:datastoreItem xmlns:ds="http://schemas.openxmlformats.org/officeDocument/2006/customXml" ds:itemID="{58ACD144-82B8-47E6-BEF7-7A29D1EF4820}">
  <ds:schemaRefs>
    <ds:schemaRef ds:uri="sas.report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HTT General</vt:lpstr>
      <vt:lpstr>B1. HTT Mortgage Assets</vt:lpstr>
      <vt:lpstr>C. HTT Harmonised Glossary</vt:lpstr>
      <vt:lpstr>D. Bond List</vt:lpstr>
      <vt:lpstr>'A. HTT General'!Druckbereich</vt:lpstr>
      <vt:lpstr>'B1. HTT Mortgage Assets'!Druckbereich</vt:lpstr>
      <vt:lpstr>'C. HTT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2023-01-27T10:25:51Z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2023-01-03T09:58:48Z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d2379814-0c37-40c8-9749-7e7c540ceea4</vt:lpwstr>
  </property>
  <property fmtid="{D5CDD505-2E9C-101B-9397-08002B2CF9AE}" pid="8" name="MSIP_Label_38939b85-7e40-4a1d-91e1-0e84c3b219d7_ContentBits">
    <vt:lpwstr>0</vt:lpwstr>
  </property>
</Properties>
</file>